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uarca\ser. contratacion\A. DATOS (desde mayo-14)\4. EXP. CONTRATACIÓN\2019\7 ORDINARIO\6011900238_6000007551_MANT.MEDIDAS ACCESIBILIDAD\2. Licitacion\A_Publicar\"/>
    </mc:Choice>
  </mc:AlternateContent>
  <bookViews>
    <workbookView xWindow="0" yWindow="0" windowWidth="14625" windowHeight="11415" activeTab="2"/>
  </bookViews>
  <sheets>
    <sheet name="PRECIARIO" sheetId="4" r:id="rId1"/>
    <sheet name="Mº PREVENTIVO" sheetId="2" r:id="rId2"/>
    <sheet name="PREICO FIJO" sheetId="3" r:id="rId3"/>
  </sheets>
  <definedNames>
    <definedName name="_xlnm._FilterDatabase" localSheetId="0" hidden="1">PRECIARIO!$B$1:$B$445</definedName>
  </definedNames>
  <calcPr calcId="162913" fullPrecision="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440" i="4" l="1"/>
  <c r="G440" i="4"/>
  <c r="J438" i="4"/>
  <c r="G438" i="4"/>
  <c r="J436" i="4"/>
  <c r="G436" i="4"/>
  <c r="J434" i="4"/>
  <c r="G434" i="4"/>
  <c r="J432" i="4"/>
  <c r="G432" i="4"/>
  <c r="J430" i="4"/>
  <c r="G430" i="4"/>
  <c r="J428" i="4"/>
  <c r="G428" i="4"/>
  <c r="J426" i="4"/>
  <c r="G426" i="4"/>
  <c r="J424" i="4"/>
  <c r="G424" i="4"/>
  <c r="J422" i="4"/>
  <c r="G422" i="4"/>
  <c r="J420" i="4"/>
  <c r="G420" i="4"/>
  <c r="J418" i="4"/>
  <c r="G418" i="4"/>
  <c r="J416" i="4"/>
  <c r="G416" i="4"/>
  <c r="J414" i="4"/>
  <c r="G414" i="4"/>
  <c r="J412" i="4"/>
  <c r="G412" i="4"/>
  <c r="J410" i="4"/>
  <c r="G410" i="4"/>
  <c r="J408" i="4"/>
  <c r="G408" i="4"/>
  <c r="J406" i="4"/>
  <c r="G406" i="4"/>
  <c r="J404" i="4"/>
  <c r="G404" i="4"/>
  <c r="J402" i="4"/>
  <c r="G402" i="4"/>
  <c r="J400" i="4"/>
  <c r="G400" i="4"/>
  <c r="J398" i="4"/>
  <c r="G398" i="4"/>
  <c r="J396" i="4"/>
  <c r="G396" i="4"/>
  <c r="J394" i="4"/>
  <c r="G394" i="4"/>
  <c r="J392" i="4"/>
  <c r="G392" i="4"/>
  <c r="J390" i="4"/>
  <c r="G390" i="4"/>
  <c r="J388" i="4"/>
  <c r="G388" i="4"/>
  <c r="J386" i="4"/>
  <c r="G386" i="4"/>
  <c r="J384" i="4"/>
  <c r="G384" i="4"/>
  <c r="J382" i="4"/>
  <c r="G382" i="4"/>
  <c r="J380" i="4"/>
  <c r="G380" i="4"/>
  <c r="J378" i="4"/>
  <c r="G378" i="4"/>
  <c r="J376" i="4"/>
  <c r="G376" i="4"/>
  <c r="J374" i="4"/>
  <c r="G374" i="4"/>
  <c r="J372" i="4"/>
  <c r="G372" i="4"/>
  <c r="J370" i="4"/>
  <c r="G370" i="4"/>
  <c r="J368" i="4"/>
  <c r="G368" i="4"/>
  <c r="J366" i="4"/>
  <c r="G366" i="4"/>
  <c r="J364" i="4"/>
  <c r="G364" i="4"/>
  <c r="J362" i="4"/>
  <c r="G362" i="4"/>
  <c r="J360" i="4"/>
  <c r="G360" i="4"/>
  <c r="J358" i="4"/>
  <c r="G358" i="4"/>
  <c r="J356" i="4"/>
  <c r="G356" i="4"/>
  <c r="J354" i="4"/>
  <c r="G354" i="4"/>
  <c r="J352" i="4"/>
  <c r="G352" i="4"/>
  <c r="J350" i="4"/>
  <c r="G350" i="4"/>
  <c r="J348" i="4"/>
  <c r="G348" i="4"/>
  <c r="J346" i="4"/>
  <c r="G346" i="4"/>
  <c r="J344" i="4"/>
  <c r="G344" i="4"/>
  <c r="J342" i="4"/>
  <c r="G342" i="4"/>
  <c r="J340" i="4"/>
  <c r="G340" i="4"/>
  <c r="J338" i="4"/>
  <c r="G338" i="4"/>
  <c r="J336" i="4"/>
  <c r="G336" i="4"/>
  <c r="J334" i="4"/>
  <c r="G334" i="4"/>
  <c r="J332" i="4"/>
  <c r="G332" i="4"/>
  <c r="J330" i="4"/>
  <c r="G330" i="4"/>
  <c r="J328" i="4"/>
  <c r="G328" i="4"/>
  <c r="J326" i="4"/>
  <c r="G326" i="4"/>
  <c r="J324" i="4"/>
  <c r="G324" i="4"/>
  <c r="J322" i="4"/>
  <c r="G322" i="4"/>
  <c r="J320" i="4"/>
  <c r="G320" i="4"/>
  <c r="J318" i="4"/>
  <c r="G318" i="4"/>
  <c r="J316" i="4"/>
  <c r="G316" i="4"/>
  <c r="J314" i="4"/>
  <c r="J442" i="4" s="1"/>
  <c r="J313" i="4" s="1"/>
  <c r="G314" i="4"/>
  <c r="G442" i="4" s="1"/>
  <c r="G313" i="4" s="1"/>
  <c r="I313" i="4"/>
  <c r="H313" i="4"/>
  <c r="F313" i="4"/>
  <c r="E313" i="4"/>
  <c r="J309" i="4"/>
  <c r="G309" i="4"/>
  <c r="J307" i="4"/>
  <c r="G307" i="4"/>
  <c r="J305" i="4"/>
  <c r="G305" i="4"/>
  <c r="J303" i="4"/>
  <c r="J311" i="4" s="1"/>
  <c r="J302" i="4" s="1"/>
  <c r="G303" i="4"/>
  <c r="G311" i="4" s="1"/>
  <c r="G302" i="4" s="1"/>
  <c r="I302" i="4"/>
  <c r="H302" i="4"/>
  <c r="F302" i="4"/>
  <c r="E302" i="4"/>
  <c r="J298" i="4"/>
  <c r="G298" i="4"/>
  <c r="J296" i="4"/>
  <c r="G296" i="4"/>
  <c r="J294" i="4"/>
  <c r="G294" i="4"/>
  <c r="J292" i="4"/>
  <c r="G292" i="4"/>
  <c r="J290" i="4"/>
  <c r="G290" i="4"/>
  <c r="J288" i="4"/>
  <c r="G288" i="4"/>
  <c r="J286" i="4"/>
  <c r="G286" i="4"/>
  <c r="J284" i="4"/>
  <c r="G284" i="4"/>
  <c r="J282" i="4"/>
  <c r="G282" i="4"/>
  <c r="J280" i="4"/>
  <c r="G280" i="4"/>
  <c r="J278" i="4"/>
  <c r="G278" i="4"/>
  <c r="J276" i="4"/>
  <c r="G276" i="4"/>
  <c r="J274" i="4"/>
  <c r="G274" i="4"/>
  <c r="J272" i="4"/>
  <c r="J300" i="4" s="1"/>
  <c r="J271" i="4" s="1"/>
  <c r="G272" i="4"/>
  <c r="G300" i="4" s="1"/>
  <c r="G271" i="4" s="1"/>
  <c r="I271" i="4"/>
  <c r="H271" i="4"/>
  <c r="F271" i="4"/>
  <c r="E271" i="4"/>
  <c r="J267" i="4"/>
  <c r="G267" i="4"/>
  <c r="J265" i="4"/>
  <c r="G265" i="4"/>
  <c r="J263" i="4"/>
  <c r="G263" i="4"/>
  <c r="J261" i="4"/>
  <c r="J269" i="4" s="1"/>
  <c r="J256" i="4" s="1"/>
  <c r="G261" i="4"/>
  <c r="J259" i="4"/>
  <c r="G259" i="4"/>
  <c r="J257" i="4"/>
  <c r="G257" i="4"/>
  <c r="G269" i="4" s="1"/>
  <c r="G256" i="4" s="1"/>
  <c r="I256" i="4"/>
  <c r="H256" i="4"/>
  <c r="F256" i="4"/>
  <c r="E256" i="4"/>
  <c r="J252" i="4"/>
  <c r="G252" i="4"/>
  <c r="J250" i="4"/>
  <c r="G250" i="4"/>
  <c r="J248" i="4"/>
  <c r="G248" i="4"/>
  <c r="J246" i="4"/>
  <c r="G246" i="4"/>
  <c r="J244" i="4"/>
  <c r="G244" i="4"/>
  <c r="J242" i="4"/>
  <c r="G242" i="4"/>
  <c r="J240" i="4"/>
  <c r="G240" i="4"/>
  <c r="J238" i="4"/>
  <c r="G238" i="4"/>
  <c r="J236" i="4"/>
  <c r="G236" i="4"/>
  <c r="J234" i="4"/>
  <c r="G234" i="4"/>
  <c r="J232" i="4"/>
  <c r="G232" i="4"/>
  <c r="J230" i="4"/>
  <c r="G230" i="4"/>
  <c r="J228" i="4"/>
  <c r="G228" i="4"/>
  <c r="J226" i="4"/>
  <c r="G226" i="4"/>
  <c r="J224" i="4"/>
  <c r="G224" i="4"/>
  <c r="J222" i="4"/>
  <c r="G222" i="4"/>
  <c r="J220" i="4"/>
  <c r="G220" i="4"/>
  <c r="J218" i="4"/>
  <c r="G218" i="4"/>
  <c r="J216" i="4"/>
  <c r="G216" i="4"/>
  <c r="J214" i="4"/>
  <c r="G214" i="4"/>
  <c r="J212" i="4"/>
  <c r="G212" i="4"/>
  <c r="J210" i="4"/>
  <c r="G210" i="4"/>
  <c r="J208" i="4"/>
  <c r="G208" i="4"/>
  <c r="J206" i="4"/>
  <c r="G206" i="4"/>
  <c r="J204" i="4"/>
  <c r="G204" i="4"/>
  <c r="J202" i="4"/>
  <c r="G202" i="4"/>
  <c r="J200" i="4"/>
  <c r="G200" i="4"/>
  <c r="J198" i="4"/>
  <c r="G198" i="4"/>
  <c r="J196" i="4"/>
  <c r="G196" i="4"/>
  <c r="J194" i="4"/>
  <c r="G194" i="4"/>
  <c r="J192" i="4"/>
  <c r="G192" i="4"/>
  <c r="J190" i="4"/>
  <c r="G190" i="4"/>
  <c r="J188" i="4"/>
  <c r="G188" i="4"/>
  <c r="J186" i="4"/>
  <c r="G186" i="4"/>
  <c r="J184" i="4"/>
  <c r="G184" i="4"/>
  <c r="J182" i="4"/>
  <c r="G182" i="4"/>
  <c r="J180" i="4"/>
  <c r="G180" i="4"/>
  <c r="J178" i="4"/>
  <c r="G178" i="4"/>
  <c r="J176" i="4"/>
  <c r="G176" i="4"/>
  <c r="J174" i="4"/>
  <c r="G174" i="4"/>
  <c r="J172" i="4"/>
  <c r="G172" i="4"/>
  <c r="J170" i="4"/>
  <c r="J254" i="4" s="1"/>
  <c r="J169" i="4" s="1"/>
  <c r="G170" i="4"/>
  <c r="G254" i="4" s="1"/>
  <c r="G169" i="4" s="1"/>
  <c r="I169" i="4"/>
  <c r="H169" i="4"/>
  <c r="F169" i="4"/>
  <c r="E169" i="4"/>
  <c r="J166" i="4"/>
  <c r="G166" i="4"/>
  <c r="J164" i="4"/>
  <c r="G164" i="4"/>
  <c r="J162" i="4"/>
  <c r="G162" i="4"/>
  <c r="J160" i="4"/>
  <c r="G160" i="4"/>
  <c r="J158" i="4"/>
  <c r="G158" i="4"/>
  <c r="J156" i="4"/>
  <c r="G156" i="4"/>
  <c r="J154" i="4"/>
  <c r="G154" i="4"/>
  <c r="J152" i="4"/>
  <c r="G152" i="4"/>
  <c r="J150" i="4"/>
  <c r="G150" i="4"/>
  <c r="J148" i="4"/>
  <c r="G148" i="4"/>
  <c r="J146" i="4"/>
  <c r="G146" i="4"/>
  <c r="J144" i="4"/>
  <c r="G144" i="4"/>
  <c r="J142" i="4"/>
  <c r="G142" i="4"/>
  <c r="J140" i="4"/>
  <c r="G140" i="4"/>
  <c r="J138" i="4"/>
  <c r="G138" i="4"/>
  <c r="J136" i="4"/>
  <c r="G136" i="4"/>
  <c r="J134" i="4"/>
  <c r="G134" i="4"/>
  <c r="J132" i="4"/>
  <c r="G132" i="4"/>
  <c r="J130" i="4"/>
  <c r="G130" i="4"/>
  <c r="J128" i="4"/>
  <c r="G128" i="4"/>
  <c r="J126" i="4"/>
  <c r="G126" i="4"/>
  <c r="J124" i="4"/>
  <c r="G124" i="4"/>
  <c r="J122" i="4"/>
  <c r="G122" i="4"/>
  <c r="J120" i="4"/>
  <c r="G120" i="4"/>
  <c r="J118" i="4"/>
  <c r="G118" i="4"/>
  <c r="J116" i="4"/>
  <c r="G116" i="4"/>
  <c r="J114" i="4"/>
  <c r="G114" i="4"/>
  <c r="J112" i="4"/>
  <c r="G112" i="4"/>
  <c r="J110" i="4"/>
  <c r="G110" i="4"/>
  <c r="J108" i="4"/>
  <c r="G108" i="4"/>
  <c r="J106" i="4"/>
  <c r="G106" i="4"/>
  <c r="J104" i="4"/>
  <c r="G104" i="4"/>
  <c r="J102" i="4"/>
  <c r="G102" i="4"/>
  <c r="J100" i="4"/>
  <c r="G100" i="4"/>
  <c r="J98" i="4"/>
  <c r="G98" i="4"/>
  <c r="J96" i="4"/>
  <c r="G96" i="4"/>
  <c r="J94" i="4"/>
  <c r="G94" i="4"/>
  <c r="J92" i="4"/>
  <c r="G92" i="4"/>
  <c r="J90" i="4"/>
  <c r="G90" i="4"/>
  <c r="J88" i="4"/>
  <c r="G88" i="4"/>
  <c r="J86" i="4"/>
  <c r="G86" i="4"/>
  <c r="J84" i="4"/>
  <c r="G84" i="4"/>
  <c r="J82" i="4"/>
  <c r="G82" i="4"/>
  <c r="J80" i="4"/>
  <c r="G80" i="4"/>
  <c r="J78" i="4"/>
  <c r="G78" i="4"/>
  <c r="J76" i="4"/>
  <c r="G76" i="4"/>
  <c r="J74" i="4"/>
  <c r="G74" i="4"/>
  <c r="J72" i="4"/>
  <c r="G72" i="4"/>
  <c r="J70" i="4"/>
  <c r="G70" i="4"/>
  <c r="J68" i="4"/>
  <c r="G68" i="4"/>
  <c r="J66" i="4"/>
  <c r="G66" i="4"/>
  <c r="J64" i="4"/>
  <c r="G64" i="4"/>
  <c r="J62" i="4"/>
  <c r="G62" i="4"/>
  <c r="J60" i="4"/>
  <c r="G60" i="4"/>
  <c r="J58" i="4"/>
  <c r="G58" i="4"/>
  <c r="J56" i="4"/>
  <c r="J167" i="4" s="1"/>
  <c r="J51" i="4" s="1"/>
  <c r="G56" i="4"/>
  <c r="J54" i="4"/>
  <c r="G54" i="4"/>
  <c r="J52" i="4"/>
  <c r="G52" i="4"/>
  <c r="G167" i="4" s="1"/>
  <c r="G51" i="4" s="1"/>
  <c r="I51" i="4"/>
  <c r="H51" i="4"/>
  <c r="F51" i="4"/>
  <c r="E51" i="4"/>
  <c r="J47" i="4"/>
  <c r="G47" i="4"/>
  <c r="J45" i="4"/>
  <c r="G45" i="4"/>
  <c r="J43" i="4"/>
  <c r="G43" i="4"/>
  <c r="J41" i="4"/>
  <c r="G41" i="4"/>
  <c r="J39" i="4"/>
  <c r="G39" i="4"/>
  <c r="J37" i="4"/>
  <c r="G37" i="4"/>
  <c r="J35" i="4"/>
  <c r="G35" i="4"/>
  <c r="J33" i="4"/>
  <c r="G33" i="4"/>
  <c r="J31" i="4"/>
  <c r="G31" i="4"/>
  <c r="J29" i="4"/>
  <c r="G29" i="4"/>
  <c r="J27" i="4"/>
  <c r="G27" i="4"/>
  <c r="J25" i="4"/>
  <c r="G25" i="4"/>
  <c r="J23" i="4"/>
  <c r="G23" i="4"/>
  <c r="J21" i="4"/>
  <c r="G21" i="4"/>
  <c r="J19" i="4"/>
  <c r="G19" i="4"/>
  <c r="J17" i="4"/>
  <c r="G17" i="4"/>
  <c r="J15" i="4"/>
  <c r="G15" i="4"/>
  <c r="J13" i="4"/>
  <c r="G13" i="4"/>
  <c r="J11" i="4"/>
  <c r="G11" i="4"/>
  <c r="J9" i="4"/>
  <c r="G9" i="4"/>
  <c r="J7" i="4"/>
  <c r="G7" i="4"/>
  <c r="J5" i="4"/>
  <c r="J49" i="4" s="1"/>
  <c r="J4" i="4" s="1"/>
  <c r="G5" i="4"/>
  <c r="G49" i="4" s="1"/>
  <c r="G4" i="4" s="1"/>
  <c r="I4" i="4"/>
  <c r="H4" i="4"/>
  <c r="F4" i="4"/>
  <c r="E4" i="4"/>
  <c r="I444" i="4" l="1"/>
  <c r="J444" i="4" s="1"/>
  <c r="J446" i="4" s="1"/>
  <c r="F444" i="4"/>
  <c r="G444" i="4" s="1"/>
  <c r="G446" i="4" s="1"/>
  <c r="G447" i="4" l="1"/>
  <c r="G448" i="4" s="1"/>
  <c r="J447" i="4"/>
  <c r="J448" i="4" s="1"/>
  <c r="J449" i="4" l="1"/>
  <c r="J450" i="4" s="1"/>
  <c r="G449" i="4"/>
  <c r="G450" i="4" s="1"/>
</calcChain>
</file>

<file path=xl/comments1.xml><?xml version="1.0" encoding="utf-8"?>
<comments xmlns="http://schemas.openxmlformats.org/spreadsheetml/2006/main">
  <authors>
    <author>Cárdaba Prada, Luis María</author>
  </authors>
  <commentList>
    <comment ref="A3" authorId="0" shapeId="0">
      <text>
        <r>
          <rPr>
            <b/>
            <sz val="9"/>
            <color indexed="81"/>
            <rFont val="Tahoma"/>
            <family val="2"/>
          </rPr>
          <t>Código del concepto. Ver colores en "Entorno de trabajo: Apariencia"</t>
        </r>
      </text>
    </comment>
    <comment ref="B3" authorId="0" shapeId="0">
      <text>
        <r>
          <rPr>
            <b/>
            <sz val="9"/>
            <color indexed="81"/>
            <rFont val="Tahoma"/>
            <family val="2"/>
          </rPr>
          <t>Naturaleza o tipo de concepto, ver valores de cada naturaleza en la ayuda del menú contextual</t>
        </r>
      </text>
    </comment>
    <comment ref="C3" authorId="0" shapeId="0">
      <text>
        <r>
          <rPr>
            <b/>
            <sz val="9"/>
            <color indexed="81"/>
            <rFont val="Tahoma"/>
            <family val="2"/>
          </rPr>
          <t>Unidad principal de medida del concepto</t>
        </r>
      </text>
    </comment>
    <comment ref="D3" authorId="0" shapeId="0">
      <text>
        <r>
          <rPr>
            <b/>
            <sz val="9"/>
            <color indexed="81"/>
            <rFont val="Tahoma"/>
            <family val="2"/>
          </rPr>
          <t>Descripción corta</t>
        </r>
      </text>
    </comment>
    <comment ref="E3" authorId="0" shapeId="0">
      <text>
        <r>
          <rPr>
            <b/>
            <sz val="9"/>
            <color indexed="81"/>
            <rFont val="Tahoma"/>
            <family val="2"/>
          </rPr>
          <t>Rendimiento o cantidad presupuestada</t>
        </r>
      </text>
    </comment>
    <comment ref="F3" authorId="0" shapeId="0">
      <text>
        <r>
          <rPr>
            <b/>
            <sz val="9"/>
            <color indexed="81"/>
            <rFont val="Tahoma"/>
            <family val="2"/>
          </rPr>
          <t>Precio unitario en el presupuesto</t>
        </r>
      </text>
    </comment>
    <comment ref="G3" authorId="0" shapeId="0">
      <text>
        <r>
          <rPr>
            <b/>
            <sz val="9"/>
            <color indexed="81"/>
            <rFont val="Tahoma"/>
            <family val="2"/>
          </rPr>
          <t>Importe del presupuesto</t>
        </r>
      </text>
    </comment>
    <comment ref="H3" authorId="0" shapeId="0">
      <text>
        <r>
          <rPr>
            <b/>
            <sz val="9"/>
            <color indexed="81"/>
            <rFont val="Tahoma"/>
            <family val="2"/>
          </rPr>
          <t>Rendimiento o cantidad presupuestada</t>
        </r>
      </text>
    </comment>
    <comment ref="I3" authorId="0" shapeId="0">
      <text>
        <r>
          <rPr>
            <b/>
            <sz val="9"/>
            <color indexed="81"/>
            <rFont val="Tahoma"/>
            <family val="2"/>
          </rPr>
          <t>Precio unitario en el presupuesto</t>
        </r>
      </text>
    </comment>
    <comment ref="J3" authorId="0" shapeId="0">
      <text>
        <r>
          <rPr>
            <b/>
            <sz val="9"/>
            <color indexed="81"/>
            <rFont val="Tahoma"/>
            <family val="2"/>
          </rPr>
          <t>Importe del presupuesto</t>
        </r>
      </text>
    </comment>
    <comment ref="D448" authorId="0" shapeId="0">
      <text>
        <r>
          <rPr>
            <sz val="9"/>
            <color indexed="81"/>
            <rFont val="Tahoma"/>
            <family val="2"/>
          </rPr>
          <t>IVA no incluido</t>
        </r>
      </text>
    </comment>
    <comment ref="D450" authorId="0" shapeId="0">
      <text>
        <r>
          <rPr>
            <sz val="9"/>
            <color indexed="81"/>
            <rFont val="Tahoma"/>
            <family val="2"/>
          </rPr>
          <t>IVA incluido</t>
        </r>
      </text>
    </comment>
  </commentList>
</comments>
</file>

<file path=xl/sharedStrings.xml><?xml version="1.0" encoding="utf-8"?>
<sst xmlns="http://schemas.openxmlformats.org/spreadsheetml/2006/main" count="1134" uniqueCount="689">
  <si>
    <t>Presupuesto</t>
  </si>
  <si>
    <t>Código</t>
  </si>
  <si>
    <t>Nat</t>
  </si>
  <si>
    <t>Ud</t>
  </si>
  <si>
    <t>Resumen</t>
  </si>
  <si>
    <t>CanPres</t>
  </si>
  <si>
    <t>Pres</t>
  </si>
  <si>
    <t>ImpPres</t>
  </si>
  <si>
    <t>EGA</t>
  </si>
  <si>
    <t>Capítulo</t>
  </si>
  <si>
    <t/>
  </si>
  <si>
    <t>ALBAÑILERÍA, SOLADOS Y REVESTIMIENTOS</t>
  </si>
  <si>
    <t>EGA0010</t>
  </si>
  <si>
    <t>Partida</t>
  </si>
  <si>
    <t>m2</t>
  </si>
  <si>
    <t>INSTALACIÓN DE PAVIMENTO TACTOVISUAL FLEXIBLE (DIURNO)</t>
  </si>
  <si>
    <t>Instalación de pavimento tactovisual flexible polimérico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</si>
  <si>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EGA0020</t>
  </si>
  <si>
    <t>INSTALACIÓN DE PAVIMENTO TACTOVISUAL FLEXIBLE (NOCTURNO)</t>
  </si>
  <si>
    <t>Instalación de pavimento tactovisual flexible polimérico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</si>
  <si>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EGA0030</t>
  </si>
  <si>
    <t>INSTALACIÓN DE PAVIMENTO TACTOVISUAL FLEXIBLE DE BORDE DE ANDÉN (DIURNO)</t>
  </si>
  <si>
    <t>Instalación de pavimento tactovisual flexible para borde de andén, polimérico flexible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</si>
  <si>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EGA0040</t>
  </si>
  <si>
    <t>INSTALACIÓN DE PAVIMENTO TACTOVISUAL FLEXIBLE DE BORDE DE ANDÉN (NOCTURNO)</t>
  </si>
  <si>
    <t>Instalación de pavimento tactovisual flexible para borde de andén, polimérico flexible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</si>
  <si>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EGA0050</t>
  </si>
  <si>
    <t>RECRECIDO DE MORTERO RÁPIDO HASTA 10 CM DE ESPESOR (DIURNO)</t>
  </si>
  <si>
    <t>Recrecido con mortero, hasta 10cm de espesor, aplicado con medios manuales. Compuesto a base de cemento de secado, fraguado y endurecimiento rápido, mezclado con un árido de granulometría máxima de 0,5mm. Previa imprimación de polímero acrílico. Incluido replanteo y nivelación del recrecido.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</si>
  <si>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EGA0060</t>
  </si>
  <si>
    <t>RECRECIDO DE MORTERO RÁPIDO HASTA 10 CM DE ESPESOR (NOCTURNO)</t>
  </si>
  <si>
    <t>Recrecido con mortero, hasta 10cm de espesor, aplicado con medios manuales. Compuesto a base de cemento de secado, fraguado y endurecimiento rápido, mezclado con un árido de granulometría máxima de 0,5mm. Previa imprimación de polímero acrílico. Incluido replanteo y nivelación del recrecido.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</si>
  <si>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EGA0110</t>
  </si>
  <si>
    <t>REPARACIÓN DE PAVIMENTO TACTOVISUAL FLEXIBLE (DIURNO)</t>
  </si>
  <si>
    <t>Reparación de pavimento tactovisual flexible. Realizando el levantado de la pieza o parte dañada, limpieza de la misma y aplicación de adhesivo de gran rapidez de secado incluso en actuaciones bajo el agua, aplicable sobre diferentes materiales (cerámicos, plásticos, metales), previa limpieza en profundidad de la zona de actuación mediante medios manuales retirando la totalidad del adhesivo existente.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</si>
  <si>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EGA0120</t>
  </si>
  <si>
    <t>REPARACIÓN DE PAVIMENTO TACTOVISUAL FLEXIBLE (NOCTURNO)</t>
  </si>
  <si>
    <t>Reparación de pavimento tactovisual flexible. Realizando el levantado de la pieza o parte dañada, limpieza de la misma y aplicación de adhesivo de gran rapidez de secado incluso en actuaciones bajo el agua, aplicable sobre diferentes materiales (cerámicos, plásticos, metales), previa limpieza en profundidad de la zona de actuación mediante medios manuales retirando la totalidad del adhesivo existente.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</si>
  <si>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EGA0130</t>
  </si>
  <si>
    <t>REPARACIÓN DE PAVIMENTO TACTOVISUAL FLEXIBLE PARA BORDE DE ANDÉN (DIURNO)</t>
  </si>
  <si>
    <t>Reparación de pavimento tactovisual flexible para borde de andén. Realizando el levantado de la pieza o parte dañada, limpieza de la misma y aplicación de adhesivo de gran rapidez de secado incluso en actuaciones bajo el agua, aplicable sobre diferentes materiales (cerámicos, plásticos, metales), previa limpieza en profundidad de la zona de actuación mediante medios manuales retirando la totalidad del adhesivo existente.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</si>
  <si>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EGA0140</t>
  </si>
  <si>
    <t>REPARACIÓN DE PAVIMENTO TACTOVISUAL FLEXIBLE PARA BORDE DE ANDÉN (NOCTURNO)</t>
  </si>
  <si>
    <t>Reparación de pavimento tactovisual flexible para borde de andén. Realizando el levantado de la pieza o parte dañada, limpieza de la misma y aplicación de adhesivo de gran rapidez de secado incluso en actuaciones bajo el agua, aplicable sobre diferentes materiales (cerámicos, plásticos, metales), previa limpieza en profundidad de la zona de actuación mediante medios manuales retirando la totalidad del adhesivo existente.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</si>
  <si>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EGA0070</t>
  </si>
  <si>
    <t>REPARACIÓN DE PAVIMENTO TACTOVISUAL CERÁMICO ABOTONADO Y ACANALADO (DIURNO)</t>
  </si>
  <si>
    <t>Reparación de pavimento tactovisual porcelánico compacto de 40x40 cm o 40x60cm, según decida D.O., acorde a las características técnicas especificadas en Pliego de Condiciones. Los colores a emplear serán: amarillo exclusivamente para escaleras y rampas y en contraste cromático (blanco o negro) con el pavimento existente para: ascensores, máquinas billeteras, zonas de seguridad y encaminamientos (bandas de encaminamiento, rosetas de cambio de dirección y franjas de advertencia). Previo a la colocación serán retiradas las piezas dañadas mediante el picado de las mismas.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y blanco,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</si>
  <si>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EGA0080</t>
  </si>
  <si>
    <t>REPARACIÓN DE PAVIMENTO TACTOVISUAL CERÁMICO ABOTONADO Y ACANALADO (NOCTURNO)</t>
  </si>
  <si>
    <t>Reparación de pavimento tactovisual porcelánico compacto de 40x40 cm o 40x60cm, según decida D.O.,  cm, acorde a las características técnicas especificadas en Pliego de Condiciones. Los colores a emplear serán: amarillo exclusivamente para escaleras y rampas y en contraste cromático (blanco o negro) con el pavimento existente para: ascensores, máquinas billeteras, zonas de seguridad y encaminamientos (bandas de encaminamiento, rosetas de cambio de dirección y franjas de advertencia). Previo a la colocación serán retiradas las piezas dañadas mediante el picado de las mismas.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y blanco,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</si>
  <si>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EGA0090</t>
  </si>
  <si>
    <t>REPARACIÓN DE PAVIMENTO TACTOVISUAL CERÁMICO DE BORDE DE ANDÉN (DIURNO)</t>
  </si>
  <si>
    <t>Reparación de pavimento tactovisual de 40x40 cm o 40x60cm, según decida D.O., , abotonado porcelánico compacto en borde de andén, acorde a las características técnicas especificadas en Pliego de Condiciones.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metálicos unidos por un cuerpo central.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</si>
  <si>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EGA0100</t>
  </si>
  <si>
    <t>REPARACIÓN DE PAVIMENTO TACTOVISUAL CERÁMICO DE BORDE DE ANDÉN (NOCTURNO)</t>
  </si>
  <si>
    <t>Reparación de pavimento tactovisual de 40x40 cm o 40x60cm, según decida D.O.,  cm, abotonado porcelánico compacto en borde de andén, acorde a las características técnicas especificadas en Pliego de Condiciones.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metálicos unidos por un cuerpo central.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</si>
  <si>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EGA0150</t>
  </si>
  <si>
    <t>SUMINISTRO E INSTALACIÓN DE PAVIMENTO TACTOVISUAL CERÁMICO ABOTONADO Y ACANALADO (DIURNO)</t>
  </si>
  <si>
    <t>Suministro e instalación de pavimento tactovisual porcelánico compacto de 40x40 cm o 40x60cm, según decida D.O., , acorde a las características técnicas especificadas en Pliego de Condiciones. Los colores a emplear serán: amarillo exclusivamente para escaleras y rampas y en contraste cromático (blanco o negro) con el pavimento existente para ascensores, máquinas billeteras, zonas de seguridad y encaminamientos (bandas de encaminamiento, rosetas de cambio de dirección y franjas de advertencia).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y blanco,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</si>
  <si>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EGA0160</t>
  </si>
  <si>
    <t>SUMINISTRO E INSTALACIÓN DE PAVIMENTO TACTOVISUAL CERÁMICO ABOTONADO Y ACANALADO (NOCTURNO)</t>
  </si>
  <si>
    <t>Suministro e instalación de pavimento tactovisual porcelánico compacto de 40x40 cm o 40x60cm, según decida D.O., , acorde a las características técnicas especificadas en Pliego de Condiciones. Los colores a emplear serán: amarillo exclusivamente para escaleras y rampas y en contraste cromático (blanco o negro) con el pavimento existente para ascensores, máquinas billeteras, zonas de seguridad y encaminamientos (bandas de encaminamiento, rosetas de cambio de dirección y franjas de advertencia).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y blanco,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</si>
  <si>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EGA0170</t>
  </si>
  <si>
    <t>SUMINISTRO E INSTALACIÓN DE PAVIMENTO TACTOVISUAL CERÁMICO DE BORDE DE ANDÉN (DIURNO)</t>
  </si>
  <si>
    <t>Suministro e instalación de pavimento tactovisual de 40x40 cm o 40x60cm, según decida D.O., cm, abotonado porcelánico compacto para borde de andén, acorde a las características técnicas especificadas en Pliego de Condiciones.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metálicos unidos por un cuerpo central.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</si>
  <si>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EGA0180</t>
  </si>
  <si>
    <t>SUMINISTRO E INSTALACIÓN DE PAVIMENTO TACTOVISUAL CERÁMICO DE BORDE DE ANDÉN (NOCTURNO)</t>
  </si>
  <si>
    <t>Suministro e instalación de pavimento tactovisual de 40x40 cm o 40x60cm, según decida D.O., , abotonado porcelánico compacto para borde de andén, acorde a las características técnicas especificadas en Pliego de Condiciones.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metálicos unidos por un cuerpo central.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</si>
  <si>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EGA0190</t>
  </si>
  <si>
    <t>SUMINISTRO E INSTALACIÓN DE PAVIMENTO TACTOVISUAL FLEXIBLE (DIURNO)</t>
  </si>
  <si>
    <t>Suministro e instalación de pavimento tactovisual flexible polimérico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</si>
  <si>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EGA0200</t>
  </si>
  <si>
    <t>SUMINISTRO E INSTALACIÓN DE PAVIMENTO TACTOVISUAL FLEXIBLE (NOCTURNO)</t>
  </si>
  <si>
    <t>Suministro e instalación de pavimento tactovisual flexible polimérico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</si>
  <si>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EGA0210</t>
  </si>
  <si>
    <t>SUMINISTRO E INSTALACIÓN DE PAVIMENTO TACTOVISUAL FLEXIBLE DE BORDE DE ANDÉN (DIURNO)</t>
  </si>
  <si>
    <t>Suministro e instalación de pavimento tactovisual flexible para borde de andén, polimérico flexible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</si>
  <si>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EGA0220</t>
  </si>
  <si>
    <t>SUMINISTRO E INSTALACIÓN DE PAVIMENTO TACTOVISUAL FLEXIBLE DE BORDE DE ANDÉN (NOCTURNO)</t>
  </si>
  <si>
    <t>Suministro e instalación de pavimento tactovisual flexible para borde de andén, polimérico flexible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</si>
  <si>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Total EGA</t>
  </si>
  <si>
    <t>EGB</t>
  </si>
  <si>
    <t>CERRAJERÍA</t>
  </si>
  <si>
    <t>EGB0010</t>
  </si>
  <si>
    <t>u</t>
  </si>
  <si>
    <t>REPARACIÓN DE APOYO ISQUIÁTICO (DIURNO)</t>
  </si>
  <si>
    <t>Reparación de apoyo isquiático, sea cual sea su geometría: simple, doble, simple y doble de andén central. Realizado mediante estructura de tubos curvados, en acero inoxidable mate o brillo, de calidad AISI 316, 84 mm Ø y 2 mm de espesor, con tubos pasantes arriostrando ambas estructuras, de 50 mm Ø, 2 mm de espesor y misma calidad, con soldadura continua lijada y repasada. Anclado mediante pletinas soldadas a la estructura del apoyo isquiático siguiendo la geometría exterior del tubo, de acero inoxidable AISI 316, dimensiones 318x125 mm, de 10 mm de espesor, con tornillería de métrica 8/10 mm tuerca blocante y taco químico. Consistente, por ejemplo, en lijado y/o abrillantado del mismo o reparación de fijaciones y/o anclajes.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</si>
  <si>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EGB0020</t>
  </si>
  <si>
    <t>REPARACIÓN DE APOYO ISQUIÁTICO (NOCTURNO)</t>
  </si>
  <si>
    <t>Reparación de apoyo isquiático, sea cual sea su geometría: simple, doble, simple y doble de andén central. Realizado mediante estructura de tubos curvados, en acero inoxidable mate o brillo, de calidad AISI 316, 84 mm Ø y 2 mm de espesor, con tubos pasantes arriostrando ambas estructuras, de 50 mm Ø, 2 mm de espesor y misma calidad, con soldadura continua lijada y repasada. Anclado mediante pletinas soldadas a la estructura del apoyo isquiático siguiendo la geometría exterior del tubo, de acero inoxidable AISI 316, dimensiones 318x125 mm, de 10 mm de espesor, con tornillería de métrica 8/10 mm tuerca blocante y taco químico. Consistente, por ejemplo, en lijado y/o abrillantado del mismo o reparación de fijaciones y/o anclajes.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</si>
  <si>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EGB0030</t>
  </si>
  <si>
    <t>REPARACIÓN DE AUTOMATISMO PARA PUERTA MAMPARA (DIURNO)</t>
  </si>
  <si>
    <t>Reparación de automatismo para puertas peatonales batientes de alto tránsito, incluida la retirada y posterior colocación del elemento y/o la sustitución de pequeñas piezas a excepción del motor.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</si>
  <si>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EGB0040</t>
  </si>
  <si>
    <t>REPARACIÓN DE AUTOMATISMO PARA PUERTA MAMPARA (NOCTURNO)</t>
  </si>
  <si>
    <t>Reparación de automatismo para puertas peatonales batientes de alto tránsito, incluida la retirada y posterior colocación del elemento y/o la sustitución de pequeñas piezas a excepción del motor.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</si>
  <si>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EGB0050</t>
  </si>
  <si>
    <t>REPARACIÓN DE BÁCULO PARA PULSADOR (DIURNO)</t>
  </si>
  <si>
    <t>Reparación de báculo para pulsador de puerta accesible, incluida la retirada y posterior colocación del elemento y/o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</si>
  <si>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EGB0060</t>
  </si>
  <si>
    <t>REPARACIÓN DE BÁCULO PARA PULSADOR (NOCTURNO)</t>
  </si>
  <si>
    <t>Reparación de báculo para pulsador de puerta accesible, incluida la retirada y posterior colocación del elemento y/o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</si>
  <si>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EGB0070</t>
  </si>
  <si>
    <t>REPARACIÓN DE BARANDILLA CON PASAMANOS DOBLE (DIURNO)</t>
  </si>
  <si>
    <t>Reparación de barandilla con pasamanos doble,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</si>
  <si>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EGB0080</t>
  </si>
  <si>
    <t>REPARACIÓN DE BARANDILLA CON PASAMANOS DOBLE (NOCTURNO)</t>
  </si>
  <si>
    <t>Reparación de barandilla con pasamanos doble,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</si>
  <si>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EGB0090</t>
  </si>
  <si>
    <t>REPARACIÓN DE BRAZO DE AUTOMATISMO PARA PUERTA MAMPARA (DIURNO)</t>
  </si>
  <si>
    <t>Reparación de brazo de automatismo para puertas peatonales batientes de alto tránsito, elemento encargado de transmitir el movimiento del motor a la puerta, incluida la retirada y posterior colocación del elemento para su reparación y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</si>
  <si>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EGB0100</t>
  </si>
  <si>
    <t>REPARACIÓN DE BRAZO DE AUTOMATISMO PARA PUERTA MAMPARA (NOCTURNO)</t>
  </si>
  <si>
    <t>Reparación de brazo de automatismo para puertas peatonales batientes de alto tránsito, elemento encargado de transmitir el movimiento del motor a la puerta, incluida la retirada y posterior colocación del elemento para su reparación y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</si>
  <si>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EGB0110</t>
  </si>
  <si>
    <t>REPARACIÓN DE GUÍA DE AUTOMATISMO PARA PUERTA MAMPARA (DIURNO)</t>
  </si>
  <si>
    <t>Reparación de guía de automatismo para puertas peatonales batientes de alto tránsito,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</si>
  <si>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EGB0120</t>
  </si>
  <si>
    <t>REPARACIÓN DE GUÍA DE AUTOMATISMO PARA PUERTA MAMPARA (NOCTURNO)</t>
  </si>
  <si>
    <t>Reparación de guía de automatismo para puertas peatonales batientes de alto tránsito,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</si>
  <si>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EGB0130</t>
  </si>
  <si>
    <t>REPARACIÓN DE HIDRÁULICOS DE MESA ABATIBLE PARA P.A.V (DIURNO)</t>
  </si>
  <si>
    <t>Reparación de hidráulico para mesa abatible de Puesto de Atención al Viajero, incluida la retirada y posterior colocación del elemento y/o, sustitución de pequeñas piezas, así como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</si>
  <si>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EGB0140</t>
  </si>
  <si>
    <t>REPARACIÓN DE HIDRÁULICOS DE MESA ABATIBLE PARA P.A.V (NOCTURNO)</t>
  </si>
  <si>
    <t>Reparación de hidráulico para mesa abatible de Puesto de Atención al Viajero, incluida la retirada y posterior colocación del elemento y/o, sustitución de pequeñas piezas, así como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</si>
  <si>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EGB0150</t>
  </si>
  <si>
    <t>REPARACIÓN DE MESA ABATIBLE PARA P.A.V (DIURNO)</t>
  </si>
  <si>
    <t>Reparación de mesa abatible para Puesto de Atención al Viajero,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</si>
  <si>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EGB0160</t>
  </si>
  <si>
    <t>REPARACIÓN DE MESA ABATIBLE PARA P.A.V (NOCTURNO)</t>
  </si>
  <si>
    <t>Reparación de mesa abatible para Puesto de Atención al Viajero,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</si>
  <si>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EGB0170</t>
  </si>
  <si>
    <t>REPARACIÓN DE PROTECCIÓN DE RETRANQUEO (DIURNO)</t>
  </si>
  <si>
    <t>Reparación de protección de retranqueo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</si>
  <si>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EGB0180</t>
  </si>
  <si>
    <t>REPARACIÓN DE PROTECCIÓN DE RETRANQUEO (NOCTURNO)</t>
  </si>
  <si>
    <t>Reparación de protección de retranqueo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</si>
  <si>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EGB0190</t>
  </si>
  <si>
    <t>REPARACIÓN DE PULSADOR PARA PUERTA MAMPARA (DIURNO)</t>
  </si>
  <si>
    <t>Reparación de pulsador de automatismo para puertas peatonales batientes de alto tránsito,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</si>
  <si>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EGB0200</t>
  </si>
  <si>
    <t>REPARACIÓN DE PULSADOR PARA PUERTA MAMPARA (NOCTURNO)</t>
  </si>
  <si>
    <t>Reparación de pulsador de automatismo para puertas peatonales batientes de alto tránsito,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</si>
  <si>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EGB0210</t>
  </si>
  <si>
    <t>REPARACIÓN DE PUNTO DE GIRO PARA PUERTA MAMPARA (DIURNO)</t>
  </si>
  <si>
    <t>Reparación de punto de giro para puertas peatonales batientes de alto tránsito, elemento alojado en el dintel de la puerta, incluida la retirada del elemento y posterior colocación y/o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</si>
  <si>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EGB0220</t>
  </si>
  <si>
    <t>REPARACIÓN DE PUNTO DE GIRO PARA PUERTA MAMPARA (NOCTURNO)</t>
  </si>
  <si>
    <t>EGB0230</t>
  </si>
  <si>
    <t>REPARACIÓN DE TACO DE NYLON DE AUTOMATISMO PARA PUERTA MAMPARA (DIURNO)</t>
  </si>
  <si>
    <t>Reparación de taco de nylon de automatismo para puertas peatonales batientes de alto tránsito, incluida la retirada del elemento y posterior colocación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</si>
  <si>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EGB0240</t>
  </si>
  <si>
    <t>REPARACIÓN DE TACO DE NYLON DE AUTOMATISMO PARA PUERTA MAMPARA (NOCTURNO)</t>
  </si>
  <si>
    <t>Reparación de taco de nylon de automatismo para puertas peatonales batientes de alto tránsito, incluida la retirada del elemento y posterior colocación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</si>
  <si>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EGB0250</t>
  </si>
  <si>
    <t>SUMINISTRO E INSTALACIÓN DE APOYO ISQUIÁTICO DOBLE (DIURNO)</t>
  </si>
  <si>
    <t>Suministro e instalación de apoyo isquiático doble de 2,70 m, de medidas y dimensiones según planos. Realizado mediante una doble estructura de tubos curvados de acero, conectados en paralelo dos a dos, formando un conjunto de elemento de apoyo a dos altura diferentes, en acero inoxidable mate o brillo a definir por la dirección facultativa, de calidad AISI 316, 84 mm Ø y 2 mm de espesor, con tubos pasantes arriostrando ambas estructuras, de 50 mm  Ø, 2 mm de espesor y misma calidad, con soldadura continua lijada y repasada. Las estructuras se conectan entre sí mediante pletina de unión plana, soldada a ambos conjuntos, de 10 mm de espesor, sobre la que se solapa una estructura realizada en tubo de acero inoxidable AISI 316, de Ø 40 mm, siguiendo la geometría de dicha pletina. El apoyo isquiático irá anclado mediante pletinas soldadas a la estructura del mismo, siguiendo la geometría exterior del tubo, de acero inoxidable AISI 316, dimensiones 318x125 mm, de 10mm de espesor en los apoyos exteriores del elemento y de dimensiones 200 x 318 mm y 10 mm de espesor en el apoyo central, con tornillería de métrica 8/10mm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</si>
  <si>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EGB0260</t>
  </si>
  <si>
    <t>SUMINISTRO E INSTALACIÓN DE APOYO ISQUIÁTICO DOBLE (NOCTURNO)</t>
  </si>
  <si>
    <t>Suministro e instalación de apoyo isquiático doble de 2,70 m, de medidas y dimensiones según planos. Realizado mediante una doble estructura de tubos curvados de acero, conectados en paralelo dos a dos, formando un conjunto de elemento de apoyo a dos altura diferentes, en acero inoxidable mate o brillo a definir por la dirección facultativa, de calidad AISI 316, 84 mm Ø y 2 mm de espesor, con tubos pasantes arriostrando ambas estructuras, de 50 mm  Ø, 2 mm de espesor y misma calidad, con soldadura continua lijada y repasada. Las estructuras se conectan entre sí mediante pletina de unión plana, soldada a ambos conjuntos, de 10 mm de espesor, sobre la que se solapa una estructura realizada en tubo de acero inoxidable AISI 316, de Ø 40 mm, siguiendo la geometría de dicha pletina. El apoyo isquiático irá anclado mediante pletinas soldadas a la estructura del mismo, siguiendo la geometría exterior del tubo, de acero inoxidable AISI 316, dimensiones 318x125 mm, de 10mm de espesor en los apoyos exteriores del elemento y de dimensiones 200 x 318 mm y 10 mm de espesor en el apoyo central, con tornillería de métrica 8/10mm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</si>
  <si>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EGB0270</t>
  </si>
  <si>
    <t>SUMINISTRO E INSTALACIÓN DE APOYO ISQUIÁTICO SIMETRICO DOBLE (DIURNO)</t>
  </si>
  <si>
    <t>Suministro e instalación de apoyo isquiático doble de 2,70 m para andén central, de medidas y dimensiones acorde a planos. Realizado mediante una doble estructura formada por 3 tubos curvados de acero, conectados en paralelo, formando un conjunto de elemento de apoyo a dos altura diferentes, en acero inoxidable mate o brillo a definir por la dirección facultativa, de calidad AISI 316, 84 mm Ø y 2 mm de espesor, con tubos pasantes arriostrando todas las partes que conforman el apoyo, de 50 mm de Ø, 2 mm de espesor y misma calidad, así como poste para señalización realizado mediante tubo de acero inoxidable AISI 316 pasante de 84 mm Ø y 2 mm de espesor, de altura mínima del conjunto apoyo/poste de 2,60 m, con la totalidad de las soldaduras realizadas de forma continua, lijadas y repasadas. Ambas estructuras se conectan entre sí mediante pletina de unión plana, soldada a ambos conjuntos, de 10 mm de espesor, sobre la que se solapa una estructura realizada en tubo de acero inoxidable AISI 316, de Ø 40 mm, siguiendo la geometría de dicha pletina. El apoyo isquiático irá anclado mediante pletinas soldadas a la estructura del mismo, siguiendo la geometría exterior del tubo, de acero inoxidable AISI 316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</si>
  <si>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EGB0280</t>
  </si>
  <si>
    <t>SUMINISTRO E INSTALACIÓN DE APOYO ISQUIÁTICO SIMÉTRICO DOBLE (NOCTURNO)</t>
  </si>
  <si>
    <t>Suministro e instalación de apoyo isquiático doble de 2,70 m para andén central, de medidas y dimensiones acorde a planos. Realizado mediante una doble estructura formada por 3 tubos curvados de acero, conectados en paralelo, formando un conjunto de elemento de apoyo a dos altura diferentes, en acero inoxidable mate o brillo a definir por la dirección facultativa, de calidad AISI 316, 84 mm Ø y 2 mm de espesor, con tubos pasantes arriostrando todas las partes que conforman el apoyo, de 50 mm de Ø, 2 mm de espesor y misma calidad, así como poste para señalización realizado mediante tubo de acero inoxidable AISI 316 pasante de 84 mm Ø y 2 mm de espesor, de altura mínima del conjunto apoyo/poste de 2,60 m, con la totalidad de las soldaduras realizadas de forma continua, lijadas y repasadas. Ambas estructuras se conectan entre sí mediante pletina de unión plana, soldada a ambos conjuntos, de 10 mm de espesor, sobre la que se solapa una estructura realizada en tubo de acero inoxidable AISI 316, de Ø 40 mm, siguiendo la geometría de dicha pletina. El apoyo isquiático irá anclado mediante pletinas soldadas a la estructura del mismo, siguiendo la geometría exterior del tubo, de acero inoxidable AISI 316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</si>
  <si>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EGB0290</t>
  </si>
  <si>
    <t>SUMINISTRO E INSTALACIÓN DE APOYO ISQUIÁTICO SIMETRICO SIMPLE (DIURNO)</t>
  </si>
  <si>
    <t>Suministro e instalación de apoyo isquiático simple de 1,35 m para andén central, de medidas y dimensiones según planos. Realizado mediante triple estructura de tubos curvados, en acero inoxidable mate o brillo a definir por la dirección facultativa, de calidad AISI 316, 84 mm Ø y 2 mm de espesor, con tubos pasantes arriostrando las estructuras, de 50mm  Ø, 2mm de espesor y misma calidad, así como poste para señalización realizado mediante tubo de acero inoxidable AISI 316 pasante de 84 mm Ø y 2mm de espesor, de altura mínima del conjunto apoyo/poste de 2,60 m, con la totalidad de las soldaduras realizadas de forma continua, lijadas y repasadas. Anclado mediante pletinas soldadas a la estructura del apoyo isquiático siguiendo la geometría exterior del tubo, de acero inoxidable AISI 316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</si>
  <si>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EGB0300</t>
  </si>
  <si>
    <t>SUMINISTRO E INSTALACIÓN DE APOYO ISQUIÁTICO SIMÉTRICO SIMPLE (NOCTURNO)</t>
  </si>
  <si>
    <t>Suministro e instalación de apoyo isquiático simple de 1,35 m para andén central, de medidas y dimensiones según planos. Realizado mediante triple estructura de tubos curvados, en acero inoxidable mate o brillo a definir por la dirección facultativa, de calidad AISI 316, 84 mm Ø y 2 mm de espesor, con tubos pasantes arriostrando las estructuras, de 50mm  Ø, 2mm de espesor y misma calidad, así como poste para señalización realizado mediante tubo de acero inoxidable AISI 316 pasante de 84 mm Ø y 2mm de espesor, de altura mínima del conjunto apoyo/poste de 2,60 m, con la totalidad de las soldaduras realizadas de forma continua, lijadas y repasadas. Anclado mediante pletinas soldadas a la estructura del apoyo isquiático siguiendo la geometría exterior del tubo, de acero inoxidable AISI 316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</si>
  <si>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EGB0310</t>
  </si>
  <si>
    <t>SUMINISTRO E INSTALACIÓN DE APOYO ISQUIÁTICO SIMPLE (DIURNO)</t>
  </si>
  <si>
    <t>Suministro e instalación de apoyo isquiático simple de 1,35 m, según planos. Realizado mediante doble estructura de tubos curvados, en acero inoxidable mate o brillo a definir por la dirección facultativa, de calidad AISI 316, 84 mm Ø y 2 mm de espesor, con tubos pasantes arriostrando ambas estructuras, de 50 mm Ø, 2 mm de espesor y misma calidad, con soldadura continua lijada y repasada. Anclado mediante pletinas soldadas a la estructura del apoyo isquiático siguiendo la geometría exterior del tubo, de acero inoxidable AISI 316, dimensiones 318x125 mm,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</si>
  <si>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EGB0320</t>
  </si>
  <si>
    <t>SUMINISTRO E INSTALACIÓN DE APOYO ISQUIÁTICO SIMPLE (NOCTURNO)</t>
  </si>
  <si>
    <t>Suministro e instalación de apoyo isquiático simple de 1,35 m, según planos. Realizado mediante doble estructura de tubos curvados, en acero inoxidable mate o brillo a definir por la dirección facultativa, de calidad AISI 316, 84 mm Ø y 2 mm de espesor, con tubos pasantes arriostrando ambas estructuras, de 50 mm Ø, 2 mm de espesor y misma calidad, con soldadura continua lijada y repasada. Anclado mediante pletinas soldadas a la estructura del apoyo isquiático siguiendo la geometría exterior del tubo, de acero inoxidable AISI 316, dimensiones 318x125 mm,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</si>
  <si>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EGB0330</t>
  </si>
  <si>
    <t>SUMINISTRO E INSTALACIÓN DE AUTOMATISMO PARA PUERTA MAMPARA (DIURNO)</t>
  </si>
  <si>
    <t>Suministro e instalación de automatismo para puertas peatonales batientes de alto tránsito, conforme a las características y funcionamiento descritas en Pliego. El mecanismo a instalar realizará su funcionamiento totalmente manual, no obstante permitirá voluntariamente al usuario abrir la puerta de forma automática al accionar un dispositivo manual de activación, permitiendo de este modo una asistencia a la apertura. El automatismo realizará el movimiento de la hoja de un modo seguro, conforme a las condiciones de uso previstas en las instalaciones de Metro.  Incluido en la unidad el desmontaje de canaleta y/o panel de acero vitrificado si fuese necesario para proceder a la nueva instalación, así como el conexionado a instalación eléctrica mediante automático independiente.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</si>
  <si>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EGB0340</t>
  </si>
  <si>
    <t>SUMINISTRO E INSTALACIÓN DE AUTOMATISMO PARA PUERTA MAMPARA (NOCTURNO)</t>
  </si>
  <si>
    <t>Suministro e instalación de automatismo para puertas peatonales batientes de alto tránsito, conforme a las características y funcionamiento descritas en Pliego. El mecanismo a instalar realizará su funcionamiento totalmente manual, no obstante permitirá voluntariamente al usuario abrir la puerta de forma automática al accionar un dispositivo manual de activación, permitiendo de este modo una asistencia a la apertura. El automatismo realizará el movimiento de la hoja de un modo seguro, conforme a las condiciones de uso previstas en las instalaciones de Metro.  Incluido en la unidad el desmontaje de canaleta y/o panel de acero vitrificado si fuese necesario para proceder a la nueva instalación, así como el conexionado a instalación eléctrica mediante automático independiente.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</si>
  <si>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EGB0350</t>
  </si>
  <si>
    <t>SUMINISTRO E INSTALACIÓN DE BÁCULO PARA PULSADOR (DIURNO)</t>
  </si>
  <si>
    <t>Suministro e instalación de báculo para pulsador, con registro en parte posterior, de medidas y dimensiones según planos. Realizado en acero inoxidable AISI 316 en acabado brillo o mate según D.O. de 2 mm de espesor, anclado mediante placa de acero de mismas característica y medidas 320x210 mm, con orificio central de 50 mm Ø para el paso de conductores.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</si>
  <si>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EGB0360</t>
  </si>
  <si>
    <t>SUMINISTRO E INSTALACIÓN DE BÁCULO PARA PULSADOR (NOCTURNO)</t>
  </si>
  <si>
    <t>Suministro e instalación de báculo para pulsador, con registro en parte posterior, de medidas y dimensiones según planos. Realizado en acero inoxidable AISI 316 en acabado brillo o mate según D.O. de 2 mm de espesor, anclado mediante placa de acero de mismas característica y medidas 320x210 mm, con orificio central de 50 mm Ø para el paso de conductores.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</si>
  <si>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EGB0370</t>
  </si>
  <si>
    <t>m</t>
  </si>
  <si>
    <t>SUMINISTRO E INSTALACIÓN DE BARANDILLA CON PASAMANOS DOBLE (DIURNO)</t>
  </si>
  <si>
    <t>Suministro e instalación de barandilla de escalera con pasamanos doble, de medidas acorde a planos. Con pasamanos a 70 y 95 cm de altura medidos desde el suelo a parte superior de los mismos, realizados en tubo de acero inoxidable AISI 316 de 40 mm de Ø y 1,5 mm de espesor, en acabado mate. Los pasamanos dispondrán de U de cierre, entre ambos, tanto en embarque como en desembarque realizados en acero inoxidable de mismas características que el resto de los pasamanos y prolongados al menos 30 cm rectos sobre la horizontal. La escalera dispondrá de balaustres, como norma general 1 cada 3 huellas libres, esta distribución podrá ser modificada acorde a las necesidades que presente cada escalera, de 50 mm de Ø y 2 mm de espesor, anclados a peldaño mediante taladro relleno con mortero epoxi y piezas especiales o placa de anclaje. Los pasamanos irán fijados a los balaustres mediante piezas de geometría según planos detalle realizadas en el mismo material que el conjunto, de tal manera que permita el paso de la mano sin interrupción a lo largo de todo el recorrido del pasamanos.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</si>
  <si>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EGB0380</t>
  </si>
  <si>
    <t>SUMINISTRO E INSTALACIÓN DE BARANDILLA CON PASAMANOS DOBLE (NOCTURNO)</t>
  </si>
  <si>
    <t>Suministro e instalación de barandilla de escalera con pasamanos doble, de medidas acorde a planos. Con pasamanos a 70 y 95 cm de altura medidos desde el suelo a parte superior de los mismos, realizados en tubo de acero inoxidable AISI 316 de 40 mm de Ø y 1,5 mm de espesor, en acabado mate. Los pasamanos dispondrán de U de cierre, entre ambos, tanto en embarque como en desembarque realizados en acero inoxidable de mismas características que el resto de los pasamanos y prolongados al menos 30 cm rectos sobre la horizontal. La escalera dispondrá de balaustres, como norma general 1 cada 3 huellas libres, esta distribución podrá ser modificada acorde a las necesidades que presente cada escalera, de 50 mm de Ø y 2 mm de espesor, anclados a peldaño mediante taladro relleno con mortero epoxi y piezas especiales o placa de anclaje. Los pasamanos irán fijados a los balaustres mediante piezas de geometría según planos detalle realizadas en el mismo material que el conjunto, de tal manera que permita el paso de la mano sin interrupción a lo largo de todo el recorrido del pasamanos.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</si>
  <si>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EGB0390</t>
  </si>
  <si>
    <t>SUMINISTRO E INSTALACIÓN DE BARANDILLA CON PROTECCIÓN Y PASAMANOS DOBLE (DIURNO)</t>
  </si>
  <si>
    <t>Suministro e instalación de barandilla quitamiedos de al menos 1,10m de altura y hasta un máximo de 1,30m con pasamanos doble, de medidas acorde a planos. Con pasamanos a 70 y 95 cm de altura medidos desde el suelo a parte superior de los mismos, realizados en tubo de acero inoxidable AISI 316 de 43 mm de Ø y 1,5 mm de espesor, en acabado mate. Los pasamanos dispondrán de U de cierre, entre ambos, tanto en embarque como en desembarque realizados en acero inoxidable de mismas características que el resto de los pasamanos y prolongados al menos 30 cm sobre la horizontal. La escalera dispondrá de balaustres, como norma general 1 cada 3 huellas libres, esta distribución podrá ser modificada acorde a las necesidades que presente cada escalera, de 51 mm de Ø y 2 mm de espesor, anclados a peldaño mediante taladro relleno con mortero epoxi y piezas especiales. Los pasamanos irán fijados a los balaustres mediante piezas de geometría según planos detalle realizadas en el mismo material que el conjunto, de tal manera que permita el paso de la mano sin interrupción a lo largo de todo el recorrido del pasamanos. La barandilla dispondrá de elemento de protección (quitamiedos) formado por vidrio laminar de 6+6 mm con remate superior formado por tubo de acero inoxidable de aproximadamente 51 mm de diámetro, rodapié de 100 mm de altura formado por chapa de acero inoxidable unida a losa y solado mediante placas de anclaje.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</si>
  <si>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EGB0400</t>
  </si>
  <si>
    <t>SUMINISTRO E INSTALACIÓN DE BARANDILLA CON PROTECCIÓN Y PASAMANOS DOBLE (NOCTURNO)</t>
  </si>
  <si>
    <t>Suministro e instalación de barandilla quitamiedos de al menos 1,10m de altura y hasta un máximo de 1,30m con pasamanos doble, de medidas acorde a planos. Con pasamanos a 70 y 95 cm de altura medidos desde el suelo a parte superior de los mismos, realizados en tubo de acero inoxidable AISI 316 de 43 mm de Ø y 1,5 mm de espesor, en acabado mate. Los pasamanos dispondrán de U de cierre, entre ambos, tanto en embarque como en desembarque realizados en acero inoxidable de mismas características que el resto de los pasamanos y prolongados al menos 30 cm sobre la horizontal. La escalera dispondrá de balaustres, como norma general 1 cada 3 huellas libres, esta distribución podrá ser modificada acorde a las necesidades que presente cada escalera, de 51 mm de Ø y 2 mm de espesor, anclados a peldaño mediante taladro relleno con mortero epoxi y piezas especiales. Los pasamanos irán fijados a los balaustres mediante piezas de geometría según planos detalle realizadas en el mismo material que el conjunto, de tal manera que permita el paso de la mano sin interrupción a lo largo de todo el recorrido del pasamanos. La barandilla dispondrá de elemento de protección (quitamiedos) formado por vidrio laminar de 6+6 mm con remate superior formado por tubo de acero inoxidable de aproximadamente 51 mm de diámetro, rodapié de 100 mm de altura formado por chapa de acero inoxidable unida a losa y solado mediante placas de anclaje.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</si>
  <si>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EGB0410</t>
  </si>
  <si>
    <t>SUMINISTRO E INSTALACIÓN DE BRAZO DE AUTOMATISMO PARA PUERTA MAMPARA (DIURNO)</t>
  </si>
  <si>
    <t>Suministro e instalación de brazo de empuje o tiro, incluso la retirada del existente si lo hubiese, así como todas las acciones relacionadas con la instalación del nuevo brazo.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</si>
  <si>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EGB0420</t>
  </si>
  <si>
    <t>SUMINISTRO E INSTALACIÓN DE BRAZO DE AUTOMATISMO PARA PUERTA MAMPARA (NOCTURNO)</t>
  </si>
  <si>
    <t>Suministro e instalación de brazo de empuje o tiro, incluso la retirada del existente si lo hubiese, así como todas las acciones relacionadas con la instalación del nuevo brazo.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</si>
  <si>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EGB0430</t>
  </si>
  <si>
    <t>SUMINISTRO E INSTALACIÓN DE GUÍA DE AUTOMATISMO PARA PUERTA MAMPARA (DIURNO)</t>
  </si>
  <si>
    <t>Suministro e instalación de guía corredera de automatismo para puerta mampara, montada sobre la hoja de misma, incluso la retirada de la existente si la hubiese, así como todas las acciones relacionadas con la instalación de la nueva guía.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</si>
  <si>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EGB0440</t>
  </si>
  <si>
    <t>SUMINISTRO E INSTALACIÓN DE GUÍA DE AUTOMATISMO PARA PUERTA MAMPARA (NOCTURNO)</t>
  </si>
  <si>
    <t>Suministro e instalación de guía corredera de automatismo para puerta mampara, montada sobre la hoja de misma, incluso la retirada de la existente si la hubiese, así como todas las acciones relacionadas con la instalación de la nueva guía.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</si>
  <si>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EGB0450</t>
  </si>
  <si>
    <t>SUMINISTRO E INSTALACIÓN DE HERRAJES BRAZO/GUÍA PARA AUTOMATISMO DE PUERTA MAMPARA (DIURNO)</t>
  </si>
  <si>
    <t>Suministro e instalación de la totalidad de los herrajes que permiten transmitir el movimiento del motor a la puerta, compuesto por brazo, guía y taco de nylon, incluso la retirada de los elementos existentes si los hubiese, así como todas las acciones relacionadas con la instalación de los nuevos herrajes.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</si>
  <si>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EGB0460</t>
  </si>
  <si>
    <t>SUMINISTRO E INSTALACIÓN DE HERRAJES BRAZO/GUÍA PARA AUTOMATISMO DE PUERTA MAMPARA (NOCTURNO)</t>
  </si>
  <si>
    <t>Suministro e instalación de la totalidad de los herrajes que permiten transmitir el movimiento del motor a la puerta, compuesto por brazo, guía y taco de nylon, incluso la retirada de los elementos existentes si los hubiese, así como todas las acciones relacionadas con la instalación de los nuevos herrajes.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</si>
  <si>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EGB0470</t>
  </si>
  <si>
    <t>SUMINISTRO E INSTALACIÓN DE MESA ABATIBLE PARA P.A.V (DIURNO)</t>
  </si>
  <si>
    <t>Suministro e instalación de mesa abatible para Puesto de Atención al Viajero de dimensiones acordes a planos. Realizada en tablero de fondo azul con las siguientes características: no poroso, de alta resistencia frente a ácidos, abrasión y de gran dureza. El espesor del tablero será de 6 mm, con impresión del logo, SIA, en color blanco y al igual que el tablero de gran resistencia a la abrasión. El tablero ira montado sobre estructura realizada en acero inoxidable AISI 316 de 3 mm de espesor y dimensiones acorde a plano. El conjunto mesa soporte, se completará con 2 muelles hidráulicos de 550 mm de carrera máxima y 150 N de fuerza de extensión.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</si>
  <si>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EGB0480</t>
  </si>
  <si>
    <t>SUMINISTRO E INSTALACIÓN DE MESA ABATIBLE PARA P.A.V (NOCTURNO)</t>
  </si>
  <si>
    <t>Suministro e instalación de mesa abatible para Puesto de Atención al Viajero de dimensiones acordes a planos. Realizada en tablero de fondo azul con las siguientes características: no poroso, de alta resistencia frente a ácidos, abrasión y de gran dureza. El espesor del tablero será de 6 mm, con impresión del logo, SIA, en color blanco y al igual que el tablero de gran resistencia a la abrasión. El tablero ira montado sobre estructura realizada en acero inoxidable AISI 316 de 3 mm de espesor y dimensiones acorde a plano. El conjunto mesa soporte, se completará con 2 muelles hidráulicos de 550 mm de carrera máxima y 150 N de fuerza de extensión.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</si>
  <si>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EGB0490</t>
  </si>
  <si>
    <t>SUMINISTRO E INSTALACIÓN DE PROTECCIÓN DE RETRANQUEO (DIURNO)</t>
  </si>
  <si>
    <t>Suministro e instalación de protección de retranqueo de 1 m de altura, de medidas acorde a planos. Realizada en tubo de acero inoxidable AISI-316, 1,5 mm de espesor y de 50 mm de Ø, de estructura principal y tubos de arriostramiento del mismo material y espesor 30 mm de Ø, colocados a 12 cm de altura medidos desde el suelo, pasantes a la estructura principal y soldados a ella. Elemento anclado al sueleo mediante pletina de anclaje de 3 mm de espesor y medidas acorde a planos, con tornillería de métrica 8/10 mm tuerca blocante y taco químico.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</si>
  <si>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EGB0500</t>
  </si>
  <si>
    <t>SUMINISTRO E INSTALACIÓN DE PROTECCIÓN DE RETRANQUEO (NOCTURNO)</t>
  </si>
  <si>
    <t>Suministro e instalación de protección de retranqueo de 1 m de altura, de medidas acorde a planos. Realizada en tubo de acero inoxidable AISI-316, 1,5 mm de espesor y de 50 mm de Ø, de estructura principal y tubos de arriostramiento del mismo material y espesor 30 mm de Ø, colocados a 12 cm de altura medidos desde el suelo, pasantes a la estructura principal y soldados a ella. Elemento anclado al sueleo mediante pletina de anclaje de 3 mm de espesor y medidas acorde a planos, con tornillería de métrica 8/10 mm tuerca blocante y taco químico.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</si>
  <si>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EGB0510</t>
  </si>
  <si>
    <t>SUMINISTRO E INSTALACIÓN DE PULSADOR ACCESIBLE PARA AUTOMATISMO (DIURNO)</t>
  </si>
  <si>
    <t>Suministro e instalación de pulsador de diseño y construcción accesible, tipo placa, de medidas comprendidas entre ≥152 mm Ø en pulsadores redondos y ≥120 mm de lado en pulsadores cuadrados, geometría a definir por la D.O. Realizados en acero inoxidable con únicamente texto grabado en fondo azul indicando ``Pulsar para abrir´´ escrito en español o similar. La fuerza de accionamiento independientemente del lugar de actuación sobre el mismo, estará comprendida entre 2,5 y 5,0 N, acorde a UNE-ISO 21542. La ubicación de pulsadores respecto a paredes, rincones y vanos de puertas será ≥ a 700 mm, acorde a norma UNE-ISO 21542.  Incluye desmontaje del pulsador existente, si lo hubiese, cajeado para albergar el nuevo pulsador, conexionado al sistema de apertura fácil y canalización mediante tubo rígido de acero. El pulsador podrá ser instalado sobre pared, vitrex, báculo o cualquier otro tipo de superficie.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</si>
  <si>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EGB0520</t>
  </si>
  <si>
    <t>SUMINISTRO E INSTALACIÓN DE PULSADOR ACCESIBLE PARA AUTOMATISMO (NOCTURNO)</t>
  </si>
  <si>
    <t>Suministro e instalación de pulsador de diseño y construcción accesible, tipo placa, de medidas comprendidas entre ≥152 mm Ø en pulsadores redondos y ≥120 mm de lado en pulsadores cuadrados, geometría a definir por la D.O. Realizados en acero inoxidable con únicamente texto grabado en fondo azul indicando ``Pulsar para abrir´´ escrito en español o similar. La fuerza de accionamiento independientemente del lugar de actuación sobre el mismo, estará comprendida entre 2,5 y 5,0 N, acorde a UNE-ISO 21542. La ubicación de pulsadores respecto a paredes, rincones y vanos de puertas será ≥ a 700 mm, acorde a norma UNE-ISO 21542.  Incluye desmontaje del pulsador existente, si lo hubiese, cajeado para albergar el nuevo pulsador, conexionado al sistema de apertura fácil y canalización mediante tubo rígido de acero. El pulsador podrá ser instalado sobre pared, vitrex, báculo o cualquier otro tipo de superficie.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</si>
  <si>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EGB0530</t>
  </si>
  <si>
    <t>SUMINISTRO E INSTALACIÓN DE PUNTO DE GIRO PARA PUERTA MAMPARA (DIURNO)</t>
  </si>
  <si>
    <t>Suministro e instalación de punto de giro para puerta mampara que permita el funcionamiento del sist. de ap. fácil. El punto de giro, irá alojado en el dintel de la puerta, sustituyendo al cierra puertas hidráulico existente y sin modificar ningún elemento soporte del cierra puertas, incluido el desmontaje y montaje de puerta mampara, del cierra puertas existente, así como la chapa de dintel.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</si>
  <si>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EGB0540</t>
  </si>
  <si>
    <t>SUMINISTRO E INSTALACIÓN DE PUNTO DE GIRO PARA PUERTA MAMPARA (NOCTURNO)</t>
  </si>
  <si>
    <t>Suministro e instalación de punto de giro para puerta mampara que permita el funcionamiento del sist. de ap. fácil. El punto de giro, irá alojado en el dintel de la puerta, sustituyendo al cierra puertas hidráulico existente y sin modificar ningún elemento soporte del cierra puertas, incluido el desmontaje y montaje de puerta mampara, del cierra puertas existente, así como la chapa de dintel.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</si>
  <si>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EGB0550</t>
  </si>
  <si>
    <t>SUMINISTRO E INSTALACIÓN DE TACO DE NYLON DE AUTOMATISMO PARA PUERTA MAMPARA (DIURNO)</t>
  </si>
  <si>
    <t>Suministro e instalación de taco de nylon de automatismo para puerta mampara, elemento de unión brazo/guía, incluso la retirada del existente si lo hubiese, así como todas las acciones relacionadas con la instalación del nuevo taco de nylon.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</si>
  <si>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EGB0560</t>
  </si>
  <si>
    <t>SUMINISTRO E INSTALACIÓN DE TACO DE NYLON DE AUTOMATISMO PARA PUERTA MAMPARA (NOCTURNO)</t>
  </si>
  <si>
    <t>EGE0005</t>
  </si>
  <si>
    <t>ud</t>
  </si>
  <si>
    <t>INTEGRACION DE BUCLE MAGNETICO EN INTERFONO DE PUBLICO VIA IP</t>
  </si>
  <si>
    <t>Suministro,instalación y montaje de bucle magnético, con concobertura acorde a la normativa UNE-EN601184:2016 en espacio de superficie frente al interfono de público, con dimensiones mínimas de 1,5m. de largo x 1,5m. de fondo, tanto a 1,2m. como a 1,7m. de altura.Se incluye adecuación del interfono de público para la integración del bucle inductivo así como la obra civil necesaria para la integración de la espiral en el pavimento existente para eliminar el impacto visual y mantener la estética existente, y el conexionado de todos los elementos.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</si>
  <si>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02.56</t>
  </si>
  <si>
    <t>Total EGB</t>
  </si>
  <si>
    <t>EGC</t>
  </si>
  <si>
    <t>DEMOLICIONES Y DESMONTAJES</t>
  </si>
  <si>
    <t>EGC0010</t>
  </si>
  <si>
    <t>CORTE DE PAVIMENTO DE TERRAZO O BALDOSA CON RADIAL (DIURNO)</t>
  </si>
  <si>
    <t>Corte de pavimento, con máquina de agua y disco necesario para el tipo de material a cortar (terrazo, granito, porcelánico, baldosa hidráulica u otros). La profundidad del corte se adecuará a cada tipo de pavimento (h. max. 10cm.). Previo al inicio de los trabajos se realizará el replanteo y aprobación del mismo por parte de la Dirección Facultativa. Los cortes se ejecutarán retranqueados al menos 5 centímetros del perímetro de la zona a demoler, o siguiendo la línea de corte con una tolerancia de desvío de +/- 3mm., según las necesidades de la actuación.
Incluidos medios auxiliares, mecánicos, manuales y de protección, así como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</si>
  <si>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EGC0020</t>
  </si>
  <si>
    <t>CORTE DE PAVIMENTO DE TERRAZO O BALDOSA CON RADIAL (NOCTURNO)</t>
  </si>
  <si>
    <t>Corte de pavimento, con máquina de agua y disco necesario para el tipo de material a cortar (terrazo, granito, porcelánico, baldosa hidráulica u otros). La profundidad del corte se adecuará a cada tipo de pavimento (h. max. 10cm.). Previo al inicio de los trabajos se realizará el replanteo y aprobación del mismo por parte de la Dirección Facultativa. Los cortes se ejecutarán retranqueados al menos 5 centímetros del perímetro de la zona a demoler, o siguiendo la línea de corte con una tolerancia de desvío de +/- 3mm., según las necesidades de la actuación.
Incluidos medios auxiliares, mecánicos, manuales y de protección, así como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</si>
  <si>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EGC0030</t>
  </si>
  <si>
    <t>DEMOLICIÓN DE SOLADO DE PAVIMENTO HASTA 10 CM DE ESPESOR (DIURNO)</t>
  </si>
  <si>
    <t>Demolición de pavimento (terrazo, granito, porcelánico, baldosa hidráulica u otros), hasta un espesor de 10 centímetros, incluso demolición de p.p. de pavimento flexible o tira fotoluminiscente superpuesto si lo hubiere. La zona delimitada por los cortes perimetrales se demolerá mediante medios mecánicos y la zona restante, la que comprende la totalidad del área a demoler, se ejecutará mediante medios manuales.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</si>
  <si>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EGC0040</t>
  </si>
  <si>
    <t>DEMOLICIÓN DE SOLADO DE PAVIMENTO HASTA 10 CM DE ESPESOR (NOCTURNO)</t>
  </si>
  <si>
    <t>Demolición de pavimento (terrazo, granito, porcelánico, baldosa hidráulica u otros), hasta un espesor de 10 centímetros, incluso demolición de p.p. de pavimento flexible o tira fotoluminiscente superpuesto si lo hubiere. La zona delimitada por los cortes perimetrales se demolerá mediante medios mecánicos y la zona restante, la que comprende la totalidad del área a demoler, se ejecutará mediante medios manuales.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</si>
  <si>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EGC0050</t>
  </si>
  <si>
    <t>FRESADO DE PELDAÑO (DIURNO)</t>
  </si>
  <si>
    <t>Realización de cajeado de 30mm de ancho para tira de 25mm y de 40mm de ancho para tira de 38mm, ambas de 2mm de profundidad, realizadas a 30mm del borde de la huella. Ejecutadas mediante fresadora con fresa de diamante y aspirador de polvo incorporado, para instalación de banda antideslizante.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</si>
  <si>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EGC0060</t>
  </si>
  <si>
    <t>FRESADO DE PELDAÑO (NOCTURNO)</t>
  </si>
  <si>
    <t>Realización de cajeado de 30mm de ancho para tira de 25mm y de 40mm de ancho para tira de 38mm, ambas de 2mm de profundidad, realizadas a 30mm del borde de la huella. Ejecutadas mediante fresadora con fresa de diamante y aspirador de polvo incorporado, para instalación de banda antideslizante.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</si>
  <si>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EGC0070</t>
  </si>
  <si>
    <t>RETIRADA DE AUTOMATISMO DE APERTURA FÁCIL (DIURNO)</t>
  </si>
  <si>
    <t>Retirada de automatismo de apertura fácil y de los componentes que componen el sistema: brazo y guía. Se realizará la desconexión de todos los elementos que componen la automatización, protegiendo los conductores para evitar posibles contactos,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</si>
  <si>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EGC0080</t>
  </si>
  <si>
    <t>RETIRADA DE AUTOMATISMO DE APERTURA FÁCIL (NOCTURNO)</t>
  </si>
  <si>
    <t>Retirada de automatismo de apertura fácil y de los componentes que componen el sistema: brazo y guía. Se realizará la desconexión de todos los elementos que componen la automatización, protegiendo los conductores para evitar posibles contactos,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</si>
  <si>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EGC0090</t>
  </si>
  <si>
    <t>RETIRADA DE BARANDILLA. (DIURNO)</t>
  </si>
  <si>
    <t>Retirada de barandilla metálica, compuesta por balaustres, pasamanos, protectores fijos de cristal, piezas de fijación y cualquier otro componente, incluida la reparación del solado en las zonas afectadas por la fijación de la barandilla, así como la custodia del elemento para posterior reubicación en zona indicada por la Dirección Facultativa y la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</si>
  <si>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EGC0100</t>
  </si>
  <si>
    <t>RETIRADA DE BARANDILLA. (NOCTURNO)</t>
  </si>
  <si>
    <t>Retirada de barandilla metálica, compuesta por balaustres, pasamanos, protectores fijos de cristal, piezas de fijación y cualquier otro componente, incluida la reparación del solado en las zonas afectadas por la fijación de la barandilla, así como la custodia del elemento para posterior reubicación en zona indicada por la Dirección Facultativa y la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</si>
  <si>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EGC0110</t>
  </si>
  <si>
    <t>RETIRADA DE CARTELERÍA (DIURNO)</t>
  </si>
  <si>
    <t>Retirada de cartelería de accesibilidad: SIA, apoyos isquiáticos, carteles de ascensores o cualquier otro elemento, con desmontaje de anclajes o similar,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</si>
  <si>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EGC0120</t>
  </si>
  <si>
    <t>RETIRADA DE CARTELERÍA (NOCTURNO)</t>
  </si>
  <si>
    <t>Retirada de cartelería de accesibilidad: SIA, apoyos isquiáticos, carteles de ascensores o cualquier otro elemento, con desmontaje de anclajes o similar,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</si>
  <si>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EGC0130</t>
  </si>
  <si>
    <t>RETIRADA DE ETIQUETA BRAILLE (DIURNO)</t>
  </si>
  <si>
    <t>Retirada de etiqueta Braille ubicada en pasamanos de escalera. Tras la retirada, se realizará una limpieza exhaustiva de la base soporte para eliminar cualquier resto de adhesivo,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</si>
  <si>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EGC0140</t>
  </si>
  <si>
    <t>RETIRADA DE ETIQUETA BRAILLE (NOCTURNO)</t>
  </si>
  <si>
    <t>Retirada de etiqueta Braille ubicada en pasamanos de escalera. Tras la retirada, se realizará una limpieza exhaustiva de la base soporte para eliminar cualquier resto de adhesivo,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</si>
  <si>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EGC0150</t>
  </si>
  <si>
    <t>RETIRADA DE MESA ABATIBLE DE P.A.V (DIURNO)</t>
  </si>
  <si>
    <t>Retirada de mesa abatible situada en el Puesto de Atención al Viajero, así como cualquiera de los herrajes que componen o sustentan el elemento, así como la reparación del mecanizado utilizado para la fijación de la misma,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</si>
  <si>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EGC0160</t>
  </si>
  <si>
    <t>RETIRADA DE MESA ABATIBLE DE P.A.V (NOCTURNO)</t>
  </si>
  <si>
    <t>Retirada de mesa abatible situada en el Puesto de Atención al Viajero, así como cualquiera de los herrajes que componen o sustentan el elemento, así como la reparación del mecanizado utilizado para la fijación de la misma,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</si>
  <si>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EGC0170</t>
  </si>
  <si>
    <t>RETIRADA DE PASAMANOS. (DIURNO)</t>
  </si>
  <si>
    <t>Retirada de pasamanos, incluso reparación de paramento vertical en las zonas de anclaje del mismo, y posterior custodia del elemento para reubicación en zona indicada por la Dirección Facultativa y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</si>
  <si>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EGC0180</t>
  </si>
  <si>
    <t>RETIRADA DE PASAMANOS. (NOCTURNO)</t>
  </si>
  <si>
    <t>Retirada de pasamanos, incluso reparación de paramento vertical en las zonas de anclaje del mismo, y posterior custodia del elemento para reubicación en zona indicada por la Dirección Facultativa y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</si>
  <si>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EGC0190</t>
  </si>
  <si>
    <t>RETIRADA DE PROTECCIÓN DE RETRANQUEO (DIURNO)</t>
  </si>
  <si>
    <t>Retirada de protección de retranqueo o cualquier otro elemento que componga o sustente la misma, incluso custodia del elemento para posterior reubicación en zona indicada por la Dirección Facultativa, así como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</si>
  <si>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EGC0200</t>
  </si>
  <si>
    <t>RETIRADA DE PROTECCIÓN DE RETRANQUEO (NOCTURNO)</t>
  </si>
  <si>
    <t>Retirada de protección de retranqueo o cualquier otro elemento que componga o sustente la misma, incluso custodia del elemento para posterior reubicación en zona indicada por la Dirección Facultativa, así como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</si>
  <si>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EGC0210</t>
  </si>
  <si>
    <t>RETIRADA DE PULSADOR DE APERTURA FÁCIL (DIURNO)</t>
  </si>
  <si>
    <t>Retirada de pulsador del sistema de apertura fácil. Se realizará la desconexión de todos los elementos que componen la automatización, protegiendo los conductores para evitar posibles contactos, así como la reparación del mecanizado utilizado para la fijación o alimentación de los pulsadores,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</si>
  <si>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EGC0220</t>
  </si>
  <si>
    <t>RETIRADA DE PULSADOR DE APERTURA FÁCIL (NOCTURNO)</t>
  </si>
  <si>
    <t>Retirada de pulsador del sistema de apertura fácil. Se realizará la desconexión de todos los elementos que componen la automatización, protegiendo los conductores para evitar posibles contactos, así como la reparación del mecanizado utilizado para la fijación o alimentación de los pulsadores,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</si>
  <si>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EGC0230</t>
  </si>
  <si>
    <t>RETIRADA DE SEÑALIZACIÓN DE PTA. APERTURA FÁCIL (DIURNO)</t>
  </si>
  <si>
    <t>Retirada de señalización de puerta apertura fácil, incluso la de ambos pulsadores. En caso de ser la señalización de los pulsadores del tipo PVC espumado, se realizará una limpieza exhaustiva de la base soporte para eliminar cualquier resto de adhesivo.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</si>
  <si>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EGC0240</t>
  </si>
  <si>
    <t>RETIRADA DE SEÑALIZACIÓN DE PTA. APERTURA FÁCIL (NOCTURNO)</t>
  </si>
  <si>
    <t>Retirada de señalización de puerta apertura fácil, incluso la de ambos pulsadores. En caso de ser la señalización de los pulsadores del tipo PVC espumado, se realizará una limpieza exhaustiva de la base soporte para eliminar cualquier resto de adhesivo.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</si>
  <si>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EGC0250</t>
  </si>
  <si>
    <t>RETIRADA DE SEÑALIZACIÓN NIVELES DE ASCENSOR (DIURNO)</t>
  </si>
  <si>
    <t>Retirada de señalización de niveles de ascensor, tanto interior como exterior, de medidas máximas 340 mm de ancho y superiores 501mm de alto. Incluida limpieza exhaustiva de la base soporte para eliminar cualquier resto de adhesivo, posterior custodia del elemento para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</si>
  <si>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EGC0260</t>
  </si>
  <si>
    <t>RETIRADA DE SEÑALIZACIÓN NIVELES DE ASCENSOR (NOCTURNO)</t>
  </si>
  <si>
    <t>Retirada de señalización de niveles de ascensor, tanto interior como exterior, de medidas máximas 340 mm de ancho y superiores 501mm de alto. Incluida limpieza exhaustiva de la base soporte para eliminar cualquier resto de adhesivo, posterior custodia del elemento para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</si>
  <si>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EGC0270</t>
  </si>
  <si>
    <t>RETIRADA DE SUPLEMENTO DE BORDE DE ANDÉN (DIURNO)</t>
  </si>
  <si>
    <t>Retirada de suplemento de borde de andén de hasta 80 cm de ancho y 400 cm de largo, i/ material de agarre. Incluida la limpieza de la superficie soporte, mediante medios manuales a través del uso de disolventes, decapantes o similares consiguiendo una perfecta limpieza de la misma.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</si>
  <si>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EGC0280</t>
  </si>
  <si>
    <t>RETIRADA DE SUPLEMENTO DE BORDE DE ANDÉN (NOCTURNO)</t>
  </si>
  <si>
    <t>Retirada de suplemento de borde de andén de hasta 80 cm de ancho y 400 cm de largo, i/ material de agarre. Incluida la limpieza de la superficie soporte, mediante medios manuales a través del uso de disolventes, decapantes o similares consiguiendo una perfecta limpieza de la misma.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</si>
  <si>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EGC0290</t>
  </si>
  <si>
    <t>RETIRADA DE TIRA ANTIDESLIZANTE (DIURNO)</t>
  </si>
  <si>
    <t>Retirada de tira antideslizante en peldaños de escaleras fijas, rampas, así como del adhesivo de agarre. Tras la retirada, se realizará una limpieza en profundidad mediante medios manuales de la base soporte, eliminando cualquier resto de material.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</si>
  <si>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EGC0300</t>
  </si>
  <si>
    <t>RETIRADA DE TIRA ANTIDESLIZANTE (NOCTURNO)</t>
  </si>
  <si>
    <t>Retirada de tira antideslizante en peldaños de escaleras fijas, rampas, así como del adhesivo de agarre. Tras la retirada, se realizará una limpieza en profundidad mediante medios manuales de la base soporte, eliminando cualquier resto de material.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</si>
  <si>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EGC0310</t>
  </si>
  <si>
    <t>RETIRADA DE TIRA ANTIDESLIZANTE EN BORDE DE ANDÉN (DIURNO)</t>
  </si>
  <si>
    <t>Retirada de tira antideslizante en borde de andén, así como del material adhesivo de agarre. Tras la retirada, se realizará una limpieza en profundidad mediante medios manuales de la base soporte, eliminando cualquier resto material.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</si>
  <si>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EGC0320</t>
  </si>
  <si>
    <t>RETIRADA DE TIRA ANTIDESLIZANTE EN BORDE DE ANDÉN (NOCTURNO)</t>
  </si>
  <si>
    <t>Retirada de tira antideslizante en borde de andén, así como del material adhesivo de agarre. Tras la retirada, se realizará una limpieza en profundidad mediante medios manuales de la base soporte, eliminando cualquier resto material.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</si>
  <si>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EGC0330</t>
  </si>
  <si>
    <t>RETIRADA PAVIMENTO FLEXIBLE (DIURNO)</t>
  </si>
  <si>
    <t>Retirada de pavimento tactovisual flexible, a excepción del borde de andén, incluida la del adhesivo empleado como material de agarre y restos de pintura existentes, así como limpieza de la base soporte (terrazo, granito, porcelánico, baldosa hidráulica u otros),  mediante medios manuales a través del uso de disolventes, decapantes o similares consiguiendo una perfecta limpieza de la misma. El material retirado, será recuperado, mediante limpieza en profundidad y custodiado para su posterior reinstalación.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</si>
  <si>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EGC0340</t>
  </si>
  <si>
    <t>RETIRADA PAVIMENTO FLEXIBLE (NOCTURNO)</t>
  </si>
  <si>
    <t>Retirada de pavimento tactovisual flexible, a excepción del borde de andén, incluida la del adhesivo empleado como material de agarre y restos de pintura existentes, así como limpieza de la base soporte (terrazo, granito, porcelánico, baldosa hidráulica u otros),  mediante medios manuales a través del uso de disolventes, decapantes o similares consiguiendo una perfecta limpieza de la misma. El material retirado, será recuperado, mediante limpieza en profundidad y custodiado para su posterior reinstalación.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</si>
  <si>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EGC0350</t>
  </si>
  <si>
    <t>RETIRADA PAVIMENTO FLEXIBLE DE BORDE DE ANDÉN (DIURNO)</t>
  </si>
  <si>
    <t>Retirada de pavimento tactovisual flexible en borde de andén, así como el adhesivo empleado como material de agarre. Incluida la limpieza de la base soporte, indiferentemente de su naturaleza pétrea, mediante medios manuales a través del uso de disolventes, decapantes o similares consiguiendo una perfecta limpieza de la misma.El material retirado, será recuperado, mediante limpieza en profundidad y custodiado para su posterior reinstalación.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</si>
  <si>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EGC0360</t>
  </si>
  <si>
    <t>RETIRADA PAVIMENTO FLEXIBLE DE BORDE DE ANDÉN (NOCTURNO)</t>
  </si>
  <si>
    <t>Retirada de pavimento tactovisual flexible en borde de andén, así como el adhesivo empleado como material de agarre. Incluida la limpieza de la base soporte, indiferentemente de su naturaleza pétrea, mediante medios manuales a través del uso de disolventes, decapantes o similares consiguiendo una perfecta limpieza de la misma.El material retirado, será recuperado, mediante limpieza en profundidad y custodiado para su posterior reinstalación.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</si>
  <si>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EGC0370</t>
  </si>
  <si>
    <t>RETIRADA RESTOS DE ADHESIVO/ PINTURA EN BORDE DE ANDÉN (DIURNO)</t>
  </si>
  <si>
    <t>Limpieza de restos de adhesivo o pintura en borde de andén, mediante medios manuales con uso de disolvente, decapante o material necesario para realizar la limpieza en profundidad de la zona de actuación. Se eliminará la totalidad de adhesivo o pintura, incluyendo una posterior limpieza con producto desengrasante para conseguir una superficie antideslizante, limpia y en perfecto estado de terminación.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</si>
  <si>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EGC0380</t>
  </si>
  <si>
    <t>RETIRADA RESTOS DE ADHESIVO/ PINTURA EN BORDE DE ANDÉN (NOCTURNO)</t>
  </si>
  <si>
    <t>Limpieza de restos de adhesivo o pintura en borde de andén, mediante medios manuales con uso de disolvente, decapante o material necesario para realizar la limpieza en profundidad de la zona de actuación. Se eliminará la totalidad de adhesivo o pintura, incluyendo una posterior limpieza con producto desengrasante para conseguir una superficie antideslizante, limpia y en perfecto estado de terminación.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</si>
  <si>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EGC0390</t>
  </si>
  <si>
    <t>RETIRADA TIRA FOTOLUMINISCENTE DE BORDE DE ANDÉN (DIURNO)</t>
  </si>
  <si>
    <t>Retirada de tira fotoluminiscente, situada en borde de andén, incluso el adhesivo empleado como material de agarre. Incluida la limpieza del soporte, mediante medios manuales a través del uso de disolventes, decapantes o similares consiguiendo una perfecta limpieza de la misma.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</si>
  <si>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EGC0400</t>
  </si>
  <si>
    <t>RETIRADA TIRA FOTOLUMINISCENTE DE BORDE DE ANDÉN (NOCTURNO)</t>
  </si>
  <si>
    <t>Retirada de tira fotoluminiscente, situada en borde de andén, incluso el adhesivo empleado como material de agarre. Incluida la limpieza del soporte, mediante medios manuales a través del uso de disolventes, decapantes o similares consiguiendo una perfecta limpieza de la misma.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</si>
  <si>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EGC0410</t>
  </si>
  <si>
    <t>REUBICACIÓN DE INTERFONO (DIURNO)</t>
  </si>
  <si>
    <t>Reubicación de interfono para adecuación en altura, incluso custodia del elemento, si es necesaria, para posterior instalación en zona indicada por la Dirección Facultativa, así como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</si>
  <si>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EGC0420</t>
  </si>
  <si>
    <t>REUBICACIÓN DE INTERFONO (NOCTURNO)</t>
  </si>
  <si>
    <t>Reubicación de interfono para adecuación en altura, incluso custodia del elemento, si es necesaria, para posterior instalación en zona indicada por la Dirección Facultativa, así como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</si>
  <si>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Total EGC</t>
  </si>
  <si>
    <t>EGD</t>
  </si>
  <si>
    <t>ELECTRICIDAD</t>
  </si>
  <si>
    <t>EGD0010</t>
  </si>
  <si>
    <t>REPARACIÓN DE CIRCUITO PARA USOS VARIOS DE 16A (DIURNO)</t>
  </si>
  <si>
    <t>Reparación de circuito para tomas de uso general, por conductores unipolares de cobre aislados H07V-K 3x2,5 mm2, para una tensión nominal de 450/750 V, realizado con tubo PVC corrugado M20/gp5 empotrado, en sistema monofásico (fase, neutro y protección). Instalación y conexionado; según REBT, ITC-BT-25.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</si>
  <si>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EGD0020</t>
  </si>
  <si>
    <t>REPARACIÓN DE CIRCUITO PARA USOS VARIOS DE 16A (NOCTURNO)</t>
  </si>
  <si>
    <t>Reparación de circuito para tomas de uso general, por conductores unipolares de cobre aislados H07V-K 3x2,5 mm2, para una tensión nominal de 450/750 V, realizado con tubo PVC corrugado M20/gp5 empotrado, en sistema monofásico (fase, neutro y protección). Instalación y conexionado; según REBT, ITC-BT-25.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</si>
  <si>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EGD0030</t>
  </si>
  <si>
    <t>SUMINISTRO E INSTALACIÓN DE CIRCUITO PARA USOS VARIOS 16A (DIURNO)</t>
  </si>
  <si>
    <t>Suministro e instalación de circuito para tomas de uso general, por conductores unipolares de cobre aislados H07V-K 3x2,5 mm2, para una tensión nominal de 450/750 V, realizado con tubo PVC corrugado M20/gp5 empotrado, en sistema monofásico (fase, neutro y protección). Instalación y conexionado; según REBT, ITC-BT-25.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</si>
  <si>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EGD0040</t>
  </si>
  <si>
    <t>SUMINISTRO E INSTALACIÓN DE CIRCUITO PARA USOS VARIOS 16A (NOCTURNO)</t>
  </si>
  <si>
    <t>Suministro e instalación de circuito para tomas de uso general, por conductores unipolares de cobre aislados H07V-K 3x2,5 mm2, para una tensión nominal de 450/750 V, realizado con tubo PVC corrugado M20/gp5 empotrado, en sistema monofásico (fase, neutro y protección). Instalación y conexionado; según REBT, ITC-BT-25.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</si>
  <si>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EGD0050</t>
  </si>
  <si>
    <t>SUMINISTRO E INSTALACIÓN DE INTERRUPTOR AUTOMÁTICO Y DIFERENCIAL DE 16A (DIURNO)</t>
  </si>
  <si>
    <t>Suministro e instalación de interruptor automático magnetotérmico, de 2 módulos, bipolar (2P), con 6 kA de poder de corte, de 16A de intensidad nominal, curva C, así como interruptor diferencial de 16A de intensidad nominal y 30mA de sensibilidad. Según UNE-EN 60898-1.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</si>
  <si>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EGD0060</t>
  </si>
  <si>
    <t>SUMINISTRO E INSTALACIÓN DE INTERRUPTOR AUTOMÁTICO Y DIFERENCIAL DE 16A (NOCTURNO)</t>
  </si>
  <si>
    <t>Suministro e instalación de interruptor automático magnetotérmico, de 2 módulos, bipolar (2P), con 6 kA de poder de corte, de 16A de intensidad nominal, curva C, así como interruptor diferencial de 16A de intensidad nominal y 30mA de sensibilidad. Según UNE-EN 60898-1.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</si>
  <si>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Total EGD</t>
  </si>
  <si>
    <t>EGE</t>
  </si>
  <si>
    <t>MEDIDAS TECNOLÓGICAS DE AYUDA AL VIAJERO</t>
  </si>
  <si>
    <t>EGE0010</t>
  </si>
  <si>
    <t>INSTALACIÓN DE SUPLEMENTO PARA BORDE DE ANDÉN DE 30mm DE ALTURA (DIURNO)</t>
  </si>
  <si>
    <t>Suministro e instalación de suplemento para borde de andén de forma piramidal (a tres aguas); de 30mm de alto, 400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</si>
  <si>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EGE0020</t>
  </si>
  <si>
    <t>INSTALACIÓN DE SUPLEMENTO PARA BORDE DE ANDÉN DE 30mm DE ALTURA (NOCTURNO)</t>
  </si>
  <si>
    <t>Suministro e instalación de suplemento para borde de andén de forma piramidal (a tres aguas); de 30mm de alto, 400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</si>
  <si>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EGE0030</t>
  </si>
  <si>
    <t>INSTALACIÓN DE SUPLEMENTO PARA BORDE DE ANDÉN DE 50mm DE ALTURA (DIURNO)</t>
  </si>
  <si>
    <t>Suministro e instalación de suplemento para borde de andén de forma piramidal (a tres aguas); de 50mm de alto, 800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</si>
  <si>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EGE0040</t>
  </si>
  <si>
    <t>INSTALACIÓN DE SUPLEMENTO PARA BORDE DE ANDÉN DE 50mm DE ALTURA (NOCTURNO)</t>
  </si>
  <si>
    <t>Suministro e instalación de suplemento para borde de andén de forma piramidal (a tres aguas); de 50mm de alto, 800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</si>
  <si>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EGE0050</t>
  </si>
  <si>
    <t>INSTALACIÓN DE SUPLEMENTO PARA BORDE DE ANDÉN DE 70mm DE ALTURA (DIURNO)</t>
  </si>
  <si>
    <t>Suministro e instalación de suplemento para borde de andén de forma piramidal (a tres aguas); de 70mm de alto, 800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</si>
  <si>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EGE0060</t>
  </si>
  <si>
    <t>INSTALACIÓN DE SUPLEMENTO PARA BORDE DE ANDÉN DE 70mm DE ALTURA (NOCTURNO)</t>
  </si>
  <si>
    <t>Suministro e instalación de suplemento para borde de andén de forma piramidal (a tres aguas); de 70mm de alto, 800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</si>
  <si>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EGE0070</t>
  </si>
  <si>
    <t>INSTALACIÓN DE TIRA ANTIDESLIZANTE PARA PELDAÑO DE 25mm (DIURNO)</t>
  </si>
  <si>
    <t>Suministro e instalación de tira antideslizante amarilla de 25mm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</si>
  <si>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EGE0080</t>
  </si>
  <si>
    <t>INSTALACIÓN DE TIRA ANTIDESLIZANTE PARA PELDAÑO DE 25mm (NOCTURNO)</t>
  </si>
  <si>
    <t>Suministro e instalación de tira antideslizante amarilla de 25mm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</si>
  <si>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EGE0090</t>
  </si>
  <si>
    <t>INSTALACIÓN DE TIRA ANTIDESLIZANTE PARA PELDAÑO DE 38mm (DIURNO)</t>
  </si>
  <si>
    <t>Suministro e instalación de tira antideslizante negra de 38mm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</si>
  <si>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EGE0100</t>
  </si>
  <si>
    <t>INSTALACIÓN DE TIRA ANTIDESLIZANTE PARA PELDAÑO DE 38mm (NOCTURNO)</t>
  </si>
  <si>
    <t>Suministro e instalación de tira antideslizante negra de 38mm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</si>
  <si>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EGE0110</t>
  </si>
  <si>
    <t>REPARACIÓN DE SUPLEMENTO DE BORDE DE ANDÉN (DIURNO)</t>
  </si>
  <si>
    <t>Reparación de suplemento para borde de andén de forma piramidal (a tres aguas) de cualquier medida, compuesto por un pavimento polimérico flexible de poliuretano teflonado con nanopartículas de sílice en superficie, altamente resistente a la abrasión, con extrema resistencia al desgarro y al impacto. La reparación será llevada a cabo previa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</si>
  <si>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EGE0120</t>
  </si>
  <si>
    <t>REPARACIÓN DE SUPLEMENTO DE BORDE DE ANDÉN (NOCTURNO)</t>
  </si>
  <si>
    <t>Reparación de suplemento para borde de andén de forma piramidal (a tres aguas) de cualquier medida, compuesto por un pavimento polimérico flexible de poliuretano teflonado con nanopartículas de sílice en superficie, altamente resistente a la abrasión, con extrema resistencia al desgarro y al impacto. La reparación será llevada a cabo previa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</si>
  <si>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EGE0130</t>
  </si>
  <si>
    <t>REPARACIÓN DE TIRA ANTIDESLIZANTE PARA PELDAÑO (DIURNO)</t>
  </si>
  <si>
    <t>Reparación (levantado, limpieza y pegado) de tira antideslizante de 25mm o 38mm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</si>
  <si>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EGE0140</t>
  </si>
  <si>
    <t>REPARACIÓN DE TIRA ANTIDESLIZANTE PARA PELDAÑO (NOCTURNO)</t>
  </si>
  <si>
    <t>Reparación (levantado, limpieza y pegado) de tira antideslizante de 25mm o 38mm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</si>
  <si>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Total EGE</t>
  </si>
  <si>
    <t>EGF</t>
  </si>
  <si>
    <t>MEDIOS AUXILIARES</t>
  </si>
  <si>
    <t>EGF0010</t>
  </si>
  <si>
    <t>COLOCACIÓN Y RETIRADA DE CHAPA ESTRIADA (DIURNO)</t>
  </si>
  <si>
    <t>Colocación y posterior retirada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</si>
  <si>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EGF0020</t>
  </si>
  <si>
    <t>COLOCACIÓN Y RETIRADA DE CHAPA ESTRIADA (NOCTURNO)</t>
  </si>
  <si>
    <t>Colocación y posterior retirada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</si>
  <si>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EGF0030</t>
  </si>
  <si>
    <t>SUMINISTRO DE CHAPA ESTRIADA 2,5 MM (DIURNO)</t>
  </si>
  <si>
    <t>Suministro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</si>
  <si>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EGF0040</t>
  </si>
  <si>
    <t>SUMINISTRO DE CHAPA ESTRIADA 2,5 MM (NOCTURNO)</t>
  </si>
  <si>
    <t>Suministro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</si>
  <si>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Total EGF</t>
  </si>
  <si>
    <t>EGG</t>
  </si>
  <si>
    <t>SEÑALIZACIÓN</t>
  </si>
  <si>
    <t>EGG0010</t>
  </si>
  <si>
    <t>REPARACIÓN DE CARTEL EXTERIOR PARA ASCENSOR (DIURNO)</t>
  </si>
  <si>
    <t>Reparación de cartel exterior para ascensor de cualquier medida,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reparación se realizará incluyendo anclajes y/o fijaciones y desperfectos en marco aluminio anodizado.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</si>
  <si>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EGG0020</t>
  </si>
  <si>
    <t>REPARACIÓN DE CARTEL EXTERIOR PARA ASCENSOR (NOCTURNO)</t>
  </si>
  <si>
    <t>Reparación de cartel exterior para ascensor de cualquier medida,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reparación se realizará incluyendo anclajes y/o fijaciones y desperfectos en marco aluminio anodizado.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</si>
  <si>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EGG0030</t>
  </si>
  <si>
    <t>REPARACIÓN DE CARTEL INTERIOR PARA ASCENSOR (DIURNO)</t>
  </si>
  <si>
    <t>Reparación de cartel interior para ascensor de cualquier medida,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reparación se realizará incluyendo anclajes y/o fijaciones y desperfectos en marco aluminio anodizado.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</si>
  <si>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EGG0040</t>
  </si>
  <si>
    <t>REPARACIÓN DE CARTEL INTERIOR PARA ASCENSOR (NOCTURNO)</t>
  </si>
  <si>
    <t>Reparación de cartel interior para ascensor de cualquier medida,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reparación se realizará incluyendo anclajes y/o fijaciones y desperfectos en marco aluminio anodizado.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</si>
  <si>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EGG0050</t>
  </si>
  <si>
    <t>REPARACIÓN DE ETIQUETA BRAILLE (DIURNO)</t>
  </si>
  <si>
    <t>Reparación de etiqueta braille, de dimensiones acorde a planos y longitud mínima de 120 mm. Realizada en acero anodizado de 0,5 mm de espesor, con barniz de protección en su cara vista y material adhesivo en su cara no vista, con aristas redondeadas y orificios para fijación mecánica mediante remaches. El elemento se adaptará a la geometría del pasamanos, pudiendo este ser plano o curvo de un Ø = 43 mm. Los textos braille serán ejecutados mediante embutición inversa, ejecutados acorde a UNE 17.0002 y certificados por entidad acreditada, los códigos de ubicación serán ejecutados mediante serigrafía sobre la etiqueta.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</si>
  <si>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EGG0060</t>
  </si>
  <si>
    <t>REPARACIÓN DE ETIQUETA BRAILLE (NOCTURNO)</t>
  </si>
  <si>
    <t>Reparación de etiqueta braille, de dimensiones acorde a planos y longitud mínima de 120 mm. Realizada en acero anodizado de 0,5 mm de espesor, con barniz de protección en su cara vista y material adhesivo en su cara no vista, con aristas redondeadas y orificios para fijación mecánica mediante remaches. El elemento se adaptará a la geometría del pasamanos, pudiendo este ser plano o curvo de un Ø = 43 mm. Los textos braille serán ejecutados mediante embutición inversa, ejecutados acorde a UNE 17.0002 y certificados por entidad acreditada, los códigos de ubicación serán ejecutados mediante serigrafía sobre la etiqueta.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</si>
  <si>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EGG0070</t>
  </si>
  <si>
    <t>REPARACIÓN DE SEÑALIZACIÓN DE INTERFONO (DIURNO)</t>
  </si>
  <si>
    <t>Reparación de señalización de interfono, realizada en placa rígida de poliestireno para impresión digital, con tratamiento de inviolabilidad y adhesivo permanente, súper permanente o removible en la parte trasera de la placa.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</si>
  <si>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EGG0080</t>
  </si>
  <si>
    <t>REPARACIÓN DE SEÑALIZACIÓN DE INTERFONO (NOCTURNO)</t>
  </si>
  <si>
    <t>Reparación de señalización de interfono, realizada en placa rígida de poliestireno para impresión digital, con tratamiento de inviolabilidad y adhesivo permanente, súper permanente o removible en la parte trasera de la placa.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</si>
  <si>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EGG0090</t>
  </si>
  <si>
    <t>REPARACIÓN DE SEÑALIZACIÓN PANEL APOYO ISQUIÁTICO (DIURNO)</t>
  </si>
  <si>
    <t>Reparación de cartel para apoyo isquiático de dimensiones 400x400mm, incluso retirada del anterior si lo hubiese, realizado mediante un composite compuesto por dos capas de aleación de aluminio y magnesio de 0,5 mm de espesor de fondo azul (Pantone 293), con logo estampado en color blanco y núcleo de polietileno de baja densidad, de espesor total 3, 4 o 6 mm, incluso reparación de anclajes y/o fijaciones. El composite es rígido, resistente a golpes, rotura y presión. Se aplicará un recubrimiento mate de protección antigraffiti, antirallado y resistente a la luz solar. La instalación se realizará mediante un marco fabricado en aluminio anodizado,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</si>
  <si>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EGG0100</t>
  </si>
  <si>
    <t>REPARACIÓN DE SEÑALIZACIÓN PANEL APOYO ISQUIÁTICO (NOCTURNO)</t>
  </si>
  <si>
    <t>EGG0110</t>
  </si>
  <si>
    <t>REPARACIÓN DE SEÑALIZACIÓN PANEL ZONA DE SEGURIDAD (DIURNO)</t>
  </si>
  <si>
    <t>Reparación de cartel para zona de seguridad de dimensiones 400x400mm, realizado mediante un composite compuesto por dos capas de aleación de aluminio y magnesio de 0,5 mm de espesor de fondo azul (Pantone 293), con SIA estampado en color blanco y núcleo de polietileno de baja densidad, de espesor total 3, 4 o 6 mm. incluso reparación de anclajes y/o fijaciones. El composite es rígido, resistente a golpes, rotura y presión. Se aplicará un recubrimiento mate de protección antigraffiti, antirallado y resistente a la luz solar. Colocado en banderola a doble cara, en marco de aluminio anodizado de 400mm de longitud y 19,5mm de ancho,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</si>
  <si>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EGG0120</t>
  </si>
  <si>
    <t>REPARACIÓN DE SEÑALIZACIÓN PANEL ZONA DE SEGURIDAD (NOCTURNO)</t>
  </si>
  <si>
    <t>Reparación de cartel para zona de seguridad de dimensiones 400x400mm, realizado mediante un composite compuesto por dos capas de aleación de aluminio y magnesio de 0,5 mm de espesor de fondo azul (Pantone 293), con SIA estampado en color blanco y núcleo de polietileno de baja densidad, de espesor total 3, 4 o 6 mm. incluso reparación de anclajes y/o fijaciones. El composite es rígido, resistente a golpes, rotura y presión. Se aplicará un recubrimiento mate de protección antigraffiti, antirallado y resistente a la luz solar. Colocado en banderola a doble cara, en marco de aluminio anodizado de 400mm de longitud y 19,5mm de ancho,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</si>
  <si>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EGG0130</t>
  </si>
  <si>
    <t>REPARACIÓN DE SEÑALIZACIÓN PULSADOR ACCESIBLE EN PVC ESPUMADO (DIURNO)</t>
  </si>
  <si>
    <t>Reparación de señalización para pulsador accesible, empleada para instalación sobre paramento irregular. Realizada sobre base de PVC espumado con impresión digital del texto y acabado azul (Pantone 293) para entrada y verde (Pantone 369) para salida,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</si>
  <si>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EGG0140</t>
  </si>
  <si>
    <t>REPARACIÓN DE SEÑALIZACIÓN PULSADOR ACCESIBLE EN PVC ESPUMADO (NOCTURNO)</t>
  </si>
  <si>
    <t>Reparación de señalización para pulsador accesible, empleada para instalación sobre paramento irregular. Realizada sobre base de PVC espumado con impresión digital del texto y acabado azul (Pantone 293) para entrada y verde (Pantone 369) para salida,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</si>
  <si>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EGG0150</t>
  </si>
  <si>
    <t>REPARACIÓN DE SEÑALIZACIÓN RES. FENOLICA APOYO ISQUIÁTICO (DIURNO)</t>
  </si>
  <si>
    <t>Reparación de cartel para señalización de apoyo isquiático, de dimensiones 400x400mm y 5mm de espesor, realizado en resinas fenólicas de fondo azul (Pantone 293), con logo estampado en color blanco, incluso reparación de anclajes y/o fijaciones. Colocado sobre paramento vertical indicando la ubicación del apoyo. Instalado mediante un marco fabricado en aluminio anodizado,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</si>
  <si>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EGG0160</t>
  </si>
  <si>
    <t>REPARACIÓN DE SEÑALIZACIÓN RES. FENOLICA APOYO ISQUIÁTICO (NOCTURNO)</t>
  </si>
  <si>
    <t>Reparación de cartel para señalización de apoyo isquiático, de dimensiones 400x400mm y 5mm de espesor, realizado en resinas fenólicas de fondo azul (Pantone 293), con logo estampado en color blanco, incluso reparación de anclajes y/o fijaciones. Colocado sobre paramento vertical indicando la ubicación del apoyo. Instalado mediante un marco fabricado en aluminio anodizado,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</si>
  <si>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EGG0170</t>
  </si>
  <si>
    <t>REPARACIÓN DE SEÑALIZACIÓN RES. FENOLICA ZONA DE SEGURIDAD (NOCTURNO)</t>
  </si>
  <si>
    <t>Reparación de cartel para zona de seguridad de dimensiones 400x400mm y 5mm de espesor, realizado en resinas fenólicas de fondo azul (Pantone 293), con SIA estampado en color blanco, incluso reparación de anclajes y/o fijaciones. Colocado en banderola a doble cara, en marco de aluminio anodizado de 400mm de longitud y 19,5mm de ancho,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</si>
  <si>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EGG0180</t>
  </si>
  <si>
    <t>REPARACIÓN DE SEÑALIZACIÓN VINILO ROJO PARA PILARES EXENTOS (DIURNO)</t>
  </si>
  <si>
    <t>Reparación de vinilo para señalización de pilares exentos, realizado a 1 cara sobre base de PVC blanco transparente para impresión digital, con acabado rojo (Pantone DE 99-1-C),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</si>
  <si>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EGG0190</t>
  </si>
  <si>
    <t>REPARACIÓN DE SEÑALIZACIÓN VINILO ROJO PARA PILARES EXENTOS (NOCTURNO)</t>
  </si>
  <si>
    <t>Reparación de vinilo para señalización de pilares exentos, realizado a 1 cara sobre base de PVC blanco transparente para impresión digital, con acabado rojo (Pantone DE 99-1-C),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</si>
  <si>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EGG0200</t>
  </si>
  <si>
    <t>REPARACIÓN DE TIRA FOTOLUMINISCENTE PARA BORDE DE ANDÉN (DIURNO)</t>
  </si>
  <si>
    <t>Reparación de tira fotoluminiscente para borde de andén, realizada en soporte de acero inoxidable AISI 316 de 1mm de espesor, 59mm de ancho 1,2m de longitud, con acabado fotoluminiscente de propiedades lumínicas de categoría A, conforme UNE 23035-4:2003. El conjunto soporte/fotoluminiscencia estará completamente encapsulado, con un espesor final máximo de 1,5mm, índice de resbaladicidad clase 2, acorde a CTE SUA1 y no combustible conforme UNE-EN 53127:2002. La reparación será llevada a cabo, previo a limpieza en profundidad de la zona de actuación, mediante la aplicación de adhesivo de gran rapidez de secado incluso en actuaciones bajo el agua, aplicable sobre diferentes materiales tales como cerámica, plásticos, metales.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</si>
  <si>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EGG0210</t>
  </si>
  <si>
    <t>REPARACIÓN DE TIRA FOTOLUMINISCENTE PARA BORDE DE ANDÉN (NOCTURNO)</t>
  </si>
  <si>
    <t>Reparación de tira fotoluminiscente para borde de andén, realizada en soporte de acero inoxidable AISI 316 de 1mm de espesor, 59mm de ancho 1,2m de longitud, con acabado fotoluminiscente de propiedades lumínicas de categoría A, conforme UNE 23035-4:2003. El conjunto soporte/fotoluminiscencia estará completamente encapsulado, con un espesor final máximo de 1,5mm, índice de resbaladicidad clase 2, acorde a CTE SUA1 y no combustible conforme UNE-EN 53127:2002. La reparación será llevada a cabo, previo a limpieza en profundidad de la zona de actuación, mediante la aplicación de adhesivo de gran rapidez de secado incluso en actuaciones bajo el agua, aplicable sobre diferentes materiales tales como cerámica, plásticos, metales.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</si>
  <si>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EGG0220</t>
  </si>
  <si>
    <t>REPARACIÓN DE VINILO SEÑALIZACIÓN PUERTA ACCESIBLE (DIURNO)</t>
  </si>
  <si>
    <t>Reparación de vinilo de señalización de puerta accesible, cualquier vinilo incluido en la puerta incluso el del pulsador, realizado a 2 caras sobre base de PVC blanco transparente para impresión digital, con acabado azul (Pantone 293) para entrada y verde (Pantone 369) para salida,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</si>
  <si>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EGG0230</t>
  </si>
  <si>
    <t>REPARACIÓN DE VINILO SEÑALIZACIÓN PUERTA ACCESIBLE (NOCTURNO)</t>
  </si>
  <si>
    <t>Reparación de vinilo de señalización de puerta accesible, cualquier vinilo incluido en la puerta incluso el del pulsador, realizado a 2 caras sobre base de PVC blanco transparente para impresión digital, con acabado azul (Pantone 293) para entrada y verde (Pantone 369) para salida,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</si>
  <si>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EGG0240</t>
  </si>
  <si>
    <t>REPARACIÓN SEÑALIZACIÓN DE RES. FENOLICA ZONA DE SEGURIDAD (DIURNO)</t>
  </si>
  <si>
    <t>Reparación de cartel para zona de seguridad de dimensiones 400x400mm y 5mm de espesor, realizado en resinas fenólicas de fondo azul (Pantone 293), con SIA estampado en color blanco, incluso reparación de anclajes y/o fijaciones. Colocado en banderola a doble cara, en marco de aluminio anodizado de 400mm de longitud y 19,5mm de ancho,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</si>
  <si>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EGG0250</t>
  </si>
  <si>
    <t>SUMINISTRO E INSTALACIÓN DE CARTEL EXTERIOR PARA ASCENSOR DE HASTA 250mm DE ALTURA (DIURNO)</t>
  </si>
  <si>
    <t>Suministro e instalación de cartel exterior para ascensor de hasta 250mm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</si>
  <si>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EGG0260</t>
  </si>
  <si>
    <t>SUMINISTRO E INSTALACIÓN DE CARTEL EXTERIOR PARA ASCENSOR DE HASTA 250mm DE ALTURA (NOCTURNO)</t>
  </si>
  <si>
    <t>Suministro e instalación de cartel exterior para ascensor de hasta 250mm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</si>
  <si>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EGG0270</t>
  </si>
  <si>
    <t>SUMINISTRO E INSTALACIÓN DE CARTEL EXTERIOR PARA ASCENSOR DE HASTA 500mm DE ALTURA (DIURNO)</t>
  </si>
  <si>
    <t xml:space="preserve">
Suministro e instalación de cartel exterior para ascensor de hasta 500mm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</si>
  <si>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EGG0280</t>
  </si>
  <si>
    <t>SUMINISTRO E INSTALACIÓN DE CARTEL EXTERIOR PARA ASCENSOR DE HASTA 500mm DE ALTURA (NOCTURNO)</t>
  </si>
  <si>
    <t>Suministro e instalación de cartel exterior para ascensor de hasta 500mm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</si>
  <si>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EGG0290</t>
  </si>
  <si>
    <t>SUMINISTRO E INSTALACIÓN DE CARTEL EXTERIOR PARA ASCENSOR DE MÁS DE 500mm DE ALTURA (DIURNO)</t>
  </si>
  <si>
    <t xml:space="preserve">
Suministro e instalación de cartel exterior para ascensor de más de 500mm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</si>
  <si>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EGG0300</t>
  </si>
  <si>
    <t>SUMINISTRO E INSTALACIÓN DE CARTEL EXTERIOR PARA ASCENSOR DE MÁS DE 500mm DE ALTURA (NOCTURNO)</t>
  </si>
  <si>
    <t>Suministro e instalación de cartel exterior para ascensor de más de 500mm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</si>
  <si>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EGG0310</t>
  </si>
  <si>
    <t>SUMINISTRO E INSTALACIÓN DE CARTEL INTERIOR PARA ASCENSOR DE HASTA 190mm DE ALTURA (DIURNO)</t>
  </si>
  <si>
    <t>Suministro e instalación de cartel interior para ascensor de hasta 190mm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</si>
  <si>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EGG0320</t>
  </si>
  <si>
    <t>SUMINISTRO E INSTALACIÓN DE CARTEL INTERIOR PARA ASCENSOR DE HASTA 190mm DE ALTURA (NOCTURNO)</t>
  </si>
  <si>
    <t>Suministro e instalación de cartel interior para ascensor de hasta 190mm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</si>
  <si>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EGG0330</t>
  </si>
  <si>
    <t>SUMINISTRO E INSTALACIÓN DE CARTEL INTERIOR PARA ASCENSOR DE HASTA 370mm DE ALTURA (DIURNO)</t>
  </si>
  <si>
    <t>Suministro e instalación de cartel interior para ascensor de hasta 370mm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</si>
  <si>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EGG0340</t>
  </si>
  <si>
    <t>SUMINISTRO E INSTALACIÓN DE CARTEL INTERIOR PARA ASCENSOR DE HASTA 370mm DE ALTURA (NOCTURNO)</t>
  </si>
  <si>
    <t>Suministro e instalación de cartel interior para ascensor de hasta 370mm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</si>
  <si>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EGG0350</t>
  </si>
  <si>
    <t>SUMINISTRO E INSTALACIÓN DE CARTEL INTERIOR PARA ASCENSOR DE MÁS DE 370mm DE ALTURA (DIURNO)</t>
  </si>
  <si>
    <t>Suministro e instalación de cartel interior para ascensor de más de 370mm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</si>
  <si>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EGG0360</t>
  </si>
  <si>
    <t>SUMINISTRO E INSTALACIÓN DE CARTEL INTERIOR PARA ASCENSOR DE MÁS DE 370mm DE ALTURA (NOCTURNO)</t>
  </si>
  <si>
    <t>Suministro e instalación de cartel interior para ascensor de más de 370mm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</si>
  <si>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EGG0370</t>
  </si>
  <si>
    <t>SUMINISTRO E INSTALACIÓN DE ETIQUETA BRAILLE (DIURNO)</t>
  </si>
  <si>
    <t>Suministro e instalación de etiqueta braille, de dimensiones según planos y longitud mínima de 120 mm, incluso retirada de la existente si la hubiese y limpieza en profundidad de la zona. Realizada en acero anodizado de 0,5 mm de espesor, con barniz de protección en su cara vista y material adhesivo en su cara no vista, con aristas redondeadas y orificios para fijación mecánica mediante remaches. El elemento se adaptará a la geometría del pasamanos, pudiendo este ser plano o curvo de un Ø = 43 mm. Los textos braille serán ejecutados mediante embutición inversa, ejecutados acorde a UNE 17.0002 y certificados por entidad acreditada, los códigos de ubicación serán ejecutados mediante serigrafía sobre la etiqueta.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</si>
  <si>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EGG0380</t>
  </si>
  <si>
    <t>SUMINISTRO E INSTALACIÓN DE ETIQUETA BRAILLE (NOCTURNO)</t>
  </si>
  <si>
    <t>Suministro e instalación de etiqueta braille, de dimensiones según planos y longitud mínima de 120 mm, incluso retirada de la existente si la hubiese y limpieza en profundidad de la zona. Realizada en acero anodizado de 0,5 mm de espesor, con barniz de protección en su cara vista y material adhesivo en su cara no vista, con aristas redondeadas y orificios para fijación mecánica mediante remaches. El elemento se adaptará a la geometría del pasamanos, pudiendo este ser plano o curvo de un Ø = 43 mm. Los textos braille serán ejecutados mediante embutición inversa, ejecutados acorde a UNE 17.0002 y certificados por entidad acreditada, los códigos de ubicación serán ejecutados mediante serigrafía sobre la etiqueta.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</si>
  <si>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EGG0390</t>
  </si>
  <si>
    <t>SUMINISTRO E INSTALACIÓN DE SEÑALIZACIÓN DE INTERFONO (DIURNO)</t>
  </si>
  <si>
    <t>Suministro e instalación de señalización de interfono, incluso retirada del anterior si lo hubiese, realizada en placa rígida de pvc para impresión digital, o mediante placa de aluminio con vinilo adhesivado, incluye tratamiento de inviolabilidad y adhesivo permanente, súper permanente o removible en la parte trasera de la placa.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</si>
  <si>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EGG0400</t>
  </si>
  <si>
    <t>SUMINISTRO E INSTALACIÓN DE SEÑALIZACIÓN DE INTERFONO (NOCTURNO)</t>
  </si>
  <si>
    <t>Suministro e instalación de señalización de interfono, incluso retirada del anterior si lo hubiese, realizada en placa rígida de pvc para impresión digital, o mediante placa de aluminio con vinilo adhesivado, incluye tratamiento de inviolabilidad y adhesivo permanente, súper permanente o removible en la parte trasera de la placa.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</si>
  <si>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EGG0410</t>
  </si>
  <si>
    <t>SUMINISTRO E INSTALACIÓN DE SEÑALIZACIÓN PANEL APOYO ISQUIÁTICO (DIURNO)</t>
  </si>
  <si>
    <t>Suministro e instalación de cartel para apoyo isquiático de dimensiones 400x400mm, incluso retirada del anterior si lo hubiese, realizado mediante un composite compuesto por dos capas de aleación de aluminio y magnesio de 0,5 mm de espesor de fondo azul (Pantone 293), con logo estampado en color blanco y núcleo de polietileno de baja densidad, de espesor total 3, 4 o 6 mm. El composite es rígido, resistente a golpes, rotura y presión. Se aplicará un recubrimiento mate de protección antigraffiti, antirallado y resistente a la luz solar. La instalación se realizará mediante un marco fabricado en aluminio anodizado,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</si>
  <si>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EGG0420</t>
  </si>
  <si>
    <t>SUMINISTRO E INSTALACIÓN DE SEÑALIZACIÓN PANEL APOYO ISQUIÁTICO (NOCTURNO)</t>
  </si>
  <si>
    <t>Suministro e instalación de cartel para apoyo isquiático de dimensiones 400x400mm, incluso retirada del anterior si lo hubiese, realizado mediante un composite compuesto por dos capas de aleación de aluminio y magnesio de 0,5 mm de espesor de fondo azul (Pantone 293), con logo estampado en color blanco y núcleo de polietileno de baja densidad, de espesor total 3, 4 o 6 mm. El composite es rígido, resistente a golpes, rotura y presión. Se aplicará un recubrimiento mate de protección antigraffiti, antirallado y resistente a la luz solar. La instalación se realizará mediante un marco fabricado en aluminio anodizado,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</si>
  <si>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EGG0430</t>
  </si>
  <si>
    <t>SUMINISTRO E INSTALACIÓN DE SEÑALIZACIÓN PANEL ZONA DE SEGURIDAD (DIURNO)</t>
  </si>
  <si>
    <t>Suministro e instalación de cartel para zona de seguridad de dimensiones 400x400mm, incluso retirada del anterior si lo hubiese, realizado mediante un composite compuesto por dos capas de aleación de aluminio y magnesio de 0,5 mm de espesor de fondo azul (Pantone 293), con SIA estampado en color blanco y núcleo de polietileno de baja densidad, de espesor total 3, 4 o 6 mm. El composite es rígido, resistente a golpes, rotura y presión. Se aplicará un recubrimiento mate de protección antigraffiti, antirallado y resistente a la luz solar. Colocado en banderola a doble cara, en marco de aluminio anodizado de 400mm de longitud y 19,5mm de ancho,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</si>
  <si>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EGG0440</t>
  </si>
  <si>
    <t>SUMINISTRO E INSTALACIÓN DE SEÑALIZACIÓN PANEL ZONA DE SEGURIDAD (NOCTURNO)</t>
  </si>
  <si>
    <t>Suministro e instalación de cartel para zona de seguridad de dimensiones 400x400mm, incluso retirada del anterior si lo hubiese, realizado mediante un composite compuesto por dos capas de aleación de aluminio y magnesio de 0,5 mm de espesor de fondo azul (Pantone 293), con SIA estampado en color blanco y núcleo de polietileno de baja densidad, de espesor total 3, 4 o 6 mm. El composite es rígido, resistente a golpes, rotura y presión. Se aplicará un recubrimiento mate de protección antigraffiti, antirallado y resistente a la luz solar. Colocado en banderola a doble cara, en marco de aluminio anodizado de 400mm de longitud y 19,5mm de ancho,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</si>
  <si>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EGG0450</t>
  </si>
  <si>
    <t>SUMINISTRO E INSTALACIÓN DE SEÑALIZACIÓN PUERTA ACCESIBLE. VINILO DE ENTRADA/SALIDA (DIURNO)</t>
  </si>
  <si>
    <t>Suministro e instalación de vinilo con texto: "entrada/salida",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</si>
  <si>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EGG0460</t>
  </si>
  <si>
    <t>SUMINISTRO E INSTALACIÓN DE SEÑALIZACIÓN PUERTA ACCESIBLE. VINILO DE ENTRADA/SALIDA (NOCTURNO)</t>
  </si>
  <si>
    <t>Suministro e instalación de vinilo con texto: "entrada/salida",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</si>
  <si>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EGG0470</t>
  </si>
  <si>
    <t>SUMINISTRO E INSTALACIÓN DE SEÑALIZACIÓN PUERTA ACCESIBLE: VINILO DE PUERTA AP. FACIL  (NOCTURNO)</t>
  </si>
  <si>
    <t>Suministro e instalación de vinilo con texto: "puerta accesible",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</si>
  <si>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EGG0480</t>
  </si>
  <si>
    <t>SUMINISTRO E INSTALACIÓN DE SEÑALIZACIÓN PUERTA ACCESIBLE: VINILO DE PUERTA APERTURA FÁCIL (DIURNO)</t>
  </si>
  <si>
    <t>Suministro e instalación de vinilo con texto: "puerta accesible",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</si>
  <si>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EGG0490</t>
  </si>
  <si>
    <t>SUMINISTRO E INSTALACIÓN DE SEÑALIZACIÓN PUERTA ACCESIBLE: VINILO INFERIOR TROQUELADO  (DIURNO)</t>
  </si>
  <si>
    <t>Suministro e instalación de vinilo inferior microperforado y troquelado de "Uso Preferente" para puerta con sistema de apertura fácil, incluso retirada del anterior si lo hubiese, realizado a 1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</si>
  <si>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EGG0500</t>
  </si>
  <si>
    <t>SUMINISTRO E INSTALACIÓN DE SEÑALIZACIÓN PUERTA ACCESIBLE: VINILO INFERIOR TROQUELADO  (NOCTURNO)</t>
  </si>
  <si>
    <t>Suministro e instalación de vinilo inferior microperforado y troquelado de "Uso Preferente" para puerta con sistema de apertura fácil, incluso retirada del anterior si lo hubiese, realizado a 1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</si>
  <si>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EGG0510</t>
  </si>
  <si>
    <t>SUMINISTRO E INSTALACIÓN DE SEÑALIZACIÓN PUERTA ACCESIBLE: VINILO PULSAR PARA ABRIR  (DIURNO)</t>
  </si>
  <si>
    <t>Suministro e instalación de vinilo con texto: "pulsar para abrir",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</si>
  <si>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EGG0520</t>
  </si>
  <si>
    <t>SUMINISTRO E INSTALACIÓN DE SEÑALIZACIÓN PUERTA ACCESIBLE: VINILO PULSAR PARA ABRIR  (NOCTURNO)</t>
  </si>
  <si>
    <t>Suministro e instalación de vinilo con texto: "pulsar para abrir",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</si>
  <si>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EGG0530</t>
  </si>
  <si>
    <t>SUMINISTRO E INSTALACIÓN DE SEÑALIZACIÓN PULSADOR ACCESIBLE EN PVC ESPUMADO (DIURNO)</t>
  </si>
  <si>
    <t xml:space="preserve">
Suministro e instalación de señalización para pulsador accesible, incluso retirada del anterior si lo hubiese, empleada para instalación sobre paramento irregular. Realizada sobre base de PVC espumado con impresión digital del texto y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</si>
  <si>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EGG0540</t>
  </si>
  <si>
    <t>SUMINISTRO E INSTALACIÓN DE SEÑALIZACIÓN PULSADOR ACCESIBLE EN PVC ESPUMADO (NOCTURNO)</t>
  </si>
  <si>
    <t>Suministro e instalación de señalización para pulsador accesible, incluso retirada del anterior si lo hubiese, empleada para instalación sobre paramento irregular. Realizada sobre base de PVC espumado con impresión digital del texto y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</si>
  <si>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EGG0550</t>
  </si>
  <si>
    <t>SUMINISTRO E INSTALACIÓN DE SEÑALIZACIÓN PULSADOR ACCESIBLE EN VINILO (DIURNO)</t>
  </si>
  <si>
    <t>Suministro e instalación de vinilo para pulsador accesible, incluso retirada del anterior si lo hubiese, realizado a 1 cara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</si>
  <si>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EGG0560</t>
  </si>
  <si>
    <t>SUMINISTRO E INSTALACIÓN DE SEÑALIZACIÓN PULSADOR ACCESIBLE EN VINILO (NOCTURNO)</t>
  </si>
  <si>
    <t>Suministro e instalación de vinilo para pulsador accesible, incluso retirada del anterior si lo hubiese, realizado a 1 cara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</si>
  <si>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EGG0570</t>
  </si>
  <si>
    <t>SUMINISTRO E INSTALACIÓN DE SEÑALIZACIÓN RES. FENOLICA APOYO ISQUIÁTICO (DIURNO)</t>
  </si>
  <si>
    <t>Suministro e instalación de cartel para señalización de apoyo isquiático, de dimensiones 400x400mm y 5mm de espesor, incluso retirada del anterior si lo hubiese, realizado en resinas fenólicas de fondo azul (Pantone 293), con logo estampado en color blanco. Colocado sobre paramento vertical indicando la ubicación del apoyo. La instalación se realizará mediante un marco fabricado en aluminio anodizado, según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</si>
  <si>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EGG0580</t>
  </si>
  <si>
    <t>SUMINISTRO E INSTALACIÓN DE SEÑALIZACIÓN RES. FENÓLICA APOYO ISQUIÁTICO (NOCTURNO)</t>
  </si>
  <si>
    <t>Suministro e instalación de cartel para señalización de apoyo isquiático, de dimensiones 400x400mm y 5mm de espesor, incluso retirada del anterior si lo hubiese, realizado en resinas fenólicas de fondo azul (Pantone 293), con logo estampado en color blanco. Colocado sobre paramento vertical indicando la ubicación del apoyo. La instalación se realizará mediante un marco fabricado en aluminio anodizado, según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</si>
  <si>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EGG0590</t>
  </si>
  <si>
    <t>SUMINISTRO E INSTALACIÓN DE SEÑALIZACIÓN RES. FENOLICA ZONA DE SEGURIDAD (DIURNO)</t>
  </si>
  <si>
    <t>Suministro e instalación de cartel para zona de seguridad de dimensiones 400x400mm y 5mm de espesor, incluso retirada del anterior si lo hubiese, realizado en resinas fenólicas de fondo azul (Pantone 293), con SIA estampado en color blanco. Colocado en banderola a doble cara, en marco de aluminio anodizado de 400mm de longitud y 19,5mm de ancho, según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</si>
  <si>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EGG0600</t>
  </si>
  <si>
    <t>SUMINISTRO E INSTALACIÓN DE SEÑALIZACIÓN RES. FENÓLICA ZONA DE SEGURIDAD (NOCTURNO)</t>
  </si>
  <si>
    <t>Suministro e instalación de cartel para zona de seguridad de dimensiones 400x400mm y 5mm de espesor, incluso retirada del anterior si lo hubiese, realizado en resinas fenólicas de fondo azul (Pantone 293), con SIA estampado en color blanco. Colocado en banderola a doble cara, en marco de aluminio anodizado de 400mm de longitud y 19,5mm de ancho, según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</si>
  <si>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EGG0610</t>
  </si>
  <si>
    <t>SUMINISTRO E INSTALACIÓN DE SEÑALIZACIÓN VINILO ROJO PARA OBSTACULOS (NOCTURNO)</t>
  </si>
  <si>
    <t>Suministro e instalación de vinilo para señalización de obstáculos, incluso retirada del anterior si lo hubiese, realizado a 1 cara sobre base de PVC blanco transparente para impresión digital, con acabado rojo (Pantone DE 99-1-C),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</si>
  <si>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EGG0620</t>
  </si>
  <si>
    <t>SUMINISTRO E INSTALACIÓN DE SEÑALIZACIÓN VINILO ROJO PARA OBSTACULOS DIURNO)</t>
  </si>
  <si>
    <t>Suministro e instalación de vinilo para señalización de obstáculos, incluso retirada del anterior si lo hubiese, realizado a 1 cara sobre base de PVC blanco transparente para impresión digital, con acabado rojo (Pantone DE 99-1-C),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</si>
  <si>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EGG0630</t>
  </si>
  <si>
    <t>SUMINISTRO E INSTALACIÓN DE TIRA FOTOLUMINISCENTE PARA BORDE DE ANDÉN (DIURNO)</t>
  </si>
  <si>
    <t>Suministro e instalación de tira fotoluminiscente para borde de andén, incluso retirada de la existente, realizada en soporte de acero inoxidable AISI 316 de 1mm de espesor, 59mm de ancho 1,2m de longitud, con acabado fotoluminiscente de propiedades lumínicas de categoría A, conforme UNE 23035-4:2003. El conjunto soporte/fotoluminiscencia estará completamente encapsulado, con un espesor final máximo de 1,5mm, índice de resbaladicidad clase 2, acorde a CTE SUA1 y no combustible conforme UNE-EN 53127:2002. La instalación será llevada a cabo, previo a limpieza en profundidad de la zona de actuación, mediante la aplicación de adhesivo de gran rapidez de secado incluso en actuaciones bajo el agua, aplicable sobre diferentes materiales tales como cerámica, plásticos, metales.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</si>
  <si>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EGG0640</t>
  </si>
  <si>
    <t>SUMINISTRO E INSTALACIÓN DE TIRA FOTOLUMINISCENTE PARA BORDE DE ANDÉN (NOCTURNO)</t>
  </si>
  <si>
    <t>Suministro e instalación de tira fotoluminiscente para borde de andén, incluso retirada de la existente, realizada en soporte de acero inoxidable AISI 316 de 1mm de espesor, 59mm de ancho 1,2m de longitud, con acabado fotoluminiscente de propiedades lumínicas de categoría A, conforme UNE 23035-4:2003. El conjunto soporte/fotoluminiscencia estará completamente encapsulado, con un espesor final máximo de 1,5mm, índice de resbaladicidad clase 2, acorde a CTE SUA1 y no combustible conforme UNE-EN 53127:2002. La instalación será llevada a cabo, previo a limpieza en profundidad de la zona de actuación, mediante la aplicación de adhesivo de gran rapidez de secado incluso en actuaciones bajo el agua, aplicable sobre diferentes materiales tales como cerámica, plásticos, metales.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</si>
  <si>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Total EGG</t>
  </si>
  <si>
    <t>Total 0</t>
  </si>
  <si>
    <t>PROYECTO</t>
  </si>
  <si>
    <t>OFERTA</t>
  </si>
  <si>
    <t>NOTAS</t>
  </si>
  <si>
    <t>1, La oferta sin iva no podrá superar la base imponible</t>
  </si>
  <si>
    <t>2, La oferta con IVA no podrá superar el presupuesto base de licitación</t>
  </si>
  <si>
    <t>Nombre de Empresa</t>
  </si>
  <si>
    <t>Domicilio Fiscal</t>
  </si>
  <si>
    <t>CIF:</t>
  </si>
  <si>
    <t>Fecha:</t>
  </si>
  <si>
    <t>Sello</t>
  </si>
  <si>
    <t>Firma</t>
  </si>
  <si>
    <t>PRECIO FIJO LICITACIÓN ANUAL</t>
  </si>
  <si>
    <t>LOTE 3</t>
  </si>
  <si>
    <t>L2, L7, L10, L12 Y RAMAL</t>
  </si>
  <si>
    <t>Mantenimiento Preventivo en todas las estaciones que componen el lote, consiste en realización de una revisión anual acorde a la programación descrita en el Anejo 4 del PCT de los elementos siguientes: Tiras fotoluminiscente, Tiras antideslizantes y Sistemas de Apertura de Puerta Mampara, incluida la redacción y entrega a Metro de Madrid de la documentación pertinente (informe de estado, memoria fotografica..etc)</t>
  </si>
  <si>
    <t>Nombre de empresa:</t>
  </si>
  <si>
    <t>Domicilio fiscal:</t>
  </si>
  <si>
    <t>Sello:</t>
  </si>
  <si>
    <t>Firma:</t>
  </si>
  <si>
    <t>OFERTA  ANUAL (SIN IVA) PF</t>
  </si>
  <si>
    <t>OFERTA  ANUAL (SIN IVA) PMV</t>
  </si>
  <si>
    <t>TOTAL PRESUP. EJECUCIÓN MATERIAL</t>
  </si>
  <si>
    <t>GASTOS GENERALES Y BENEFICIO INDUSTRIAL</t>
  </si>
  <si>
    <t>BASE IMPONIBLE</t>
  </si>
  <si>
    <t>IMPORTE IVA</t>
  </si>
  <si>
    <t>PRESUPUESTO BASE DE LICITACIÓN</t>
  </si>
  <si>
    <t>3. Los precios por partida ofertados NO podrán ser superiores a los presupuestados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</si>
</sst>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7" x14ac:knownFonts="1">
    <font>
      <sz val="11"/>
      <color theme="1"/>
      <name val="Calibri"/>
      <family val="2"/>
      <scheme val="minor"/>
    </font>
    <font>
      <b/>
      <sz val="11"/>
      <color theme="1"/>
      <name val="Calibri"/>
      <family val="2"/>
      <scheme val="minor"/>
    </font>
    <font>
      <b/>
      <sz val="14"/>
      <color theme="1"/>
      <name val="Calibri"/>
      <family val="2"/>
      <scheme val="minor"/>
    </font>
    <font>
      <b/>
      <sz val="9"/>
      <color indexed="81"/>
      <name val="Tahoma"/>
      <family val="2"/>
    </font>
    <font>
      <b/>
      <i/>
      <sz val="10"/>
      <color theme="1"/>
      <name val="Calibri"/>
      <family val="2"/>
      <scheme val="minor"/>
    </font>
    <font>
      <b/>
      <sz val="8"/>
      <color theme="1"/>
      <name val="Calibri"/>
      <family val="2"/>
      <scheme val="minor"/>
    </font>
    <font>
      <b/>
      <sz val="8"/>
      <color rgb="FFFF00FF"/>
      <name val="Calibri"/>
      <family val="2"/>
      <scheme val="minor"/>
    </font>
    <font>
      <sz val="8"/>
      <color theme="1"/>
      <name val="Calibri"/>
      <family val="2"/>
      <scheme val="minor"/>
    </font>
    <font>
      <sz val="8"/>
      <color rgb="FFFF00FF"/>
      <name val="Calibri"/>
      <family val="2"/>
      <scheme val="minor"/>
    </font>
    <font>
      <b/>
      <sz val="12"/>
      <color theme="1"/>
      <name val="Calibri"/>
      <family val="2"/>
      <scheme val="minor"/>
    </font>
    <font>
      <b/>
      <sz val="10"/>
      <color theme="1"/>
      <name val="Calibri"/>
      <family val="2"/>
      <scheme val="minor"/>
    </font>
    <font>
      <sz val="14"/>
      <color theme="1"/>
      <name val="Calibri"/>
      <family val="2"/>
      <scheme val="minor"/>
    </font>
    <font>
      <sz val="8"/>
      <name val="Calibri"/>
      <family val="2"/>
      <scheme val="minor"/>
    </font>
    <font>
      <b/>
      <sz val="11"/>
      <name val="Calibri"/>
      <family val="2"/>
      <scheme val="minor"/>
    </font>
    <font>
      <sz val="10"/>
      <name val="Calibri"/>
      <family val="2"/>
      <scheme val="minor"/>
    </font>
    <font>
      <sz val="9"/>
      <color theme="1"/>
      <name val="Calibri"/>
      <family val="2"/>
      <scheme val="minor"/>
    </font>
    <font>
      <sz val="9"/>
      <color indexed="81"/>
      <name val="Tahoma"/>
      <family val="2"/>
    </font>
  </fonts>
  <fills count="7">
    <fill>
      <patternFill patternType="none"/>
    </fill>
    <fill>
      <patternFill patternType="gray125"/>
    </fill>
    <fill>
      <patternFill patternType="solid">
        <fgColor rgb="FFB4CBE0"/>
        <bgColor indexed="64"/>
      </patternFill>
    </fill>
    <fill>
      <patternFill patternType="solid">
        <fgColor rgb="FFF0F0F0"/>
        <bgColor indexed="64"/>
      </patternFill>
    </fill>
    <fill>
      <patternFill patternType="solid">
        <fgColor rgb="FFC0C0C0"/>
        <bgColor indexed="64"/>
      </patternFill>
    </fill>
    <fill>
      <patternFill patternType="solid">
        <fgColor theme="4" tint="0.79998168889431442"/>
        <bgColor indexed="64"/>
      </patternFill>
    </fill>
    <fill>
      <patternFill patternType="solid">
        <fgColor theme="7" tint="0.79998168889431442"/>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ashed">
        <color indexed="64"/>
      </top>
      <bottom style="medium">
        <color indexed="64"/>
      </bottom>
      <diagonal/>
    </border>
  </borders>
  <cellStyleXfs count="1">
    <xf numFmtId="0" fontId="0" fillId="0" borderId="0"/>
  </cellStyleXfs>
  <cellXfs count="98">
    <xf numFmtId="0" fontId="0" fillId="0" borderId="0" xfId="0"/>
    <xf numFmtId="0" fontId="0" fillId="0" borderId="0" xfId="0" applyAlignment="1">
      <alignment vertical="top"/>
    </xf>
    <xf numFmtId="0" fontId="2" fillId="0" borderId="0" xfId="0" applyFont="1" applyAlignment="1">
      <alignment vertical="top"/>
    </xf>
    <xf numFmtId="0" fontId="4" fillId="0" borderId="0" xfId="0" applyFont="1" applyAlignment="1">
      <alignment vertical="top"/>
    </xf>
    <xf numFmtId="49" fontId="5" fillId="2" borderId="0" xfId="0" applyNumberFormat="1" applyFont="1" applyFill="1" applyAlignment="1">
      <alignment vertical="top"/>
    </xf>
    <xf numFmtId="3" fontId="6" fillId="2" borderId="0" xfId="0" applyNumberFormat="1" applyFont="1" applyFill="1" applyAlignment="1">
      <alignment vertical="top"/>
    </xf>
    <xf numFmtId="4" fontId="6" fillId="2" borderId="0" xfId="0" applyNumberFormat="1" applyFont="1" applyFill="1" applyAlignment="1">
      <alignment vertical="top"/>
    </xf>
    <xf numFmtId="49" fontId="7" fillId="3" borderId="0" xfId="0" applyNumberFormat="1" applyFont="1" applyFill="1" applyAlignment="1">
      <alignment vertical="top"/>
    </xf>
    <xf numFmtId="49" fontId="7" fillId="0" borderId="0" xfId="0" applyNumberFormat="1" applyFont="1" applyAlignment="1">
      <alignment vertical="top"/>
    </xf>
    <xf numFmtId="4" fontId="7" fillId="0" borderId="0" xfId="0" applyNumberFormat="1" applyFont="1" applyAlignment="1">
      <alignment vertical="top"/>
    </xf>
    <xf numFmtId="4" fontId="8" fillId="0" borderId="0" xfId="0" applyNumberFormat="1" applyFont="1" applyAlignment="1">
      <alignment vertical="top"/>
    </xf>
    <xf numFmtId="0" fontId="7" fillId="0" borderId="0" xfId="0" applyFont="1" applyAlignment="1">
      <alignment vertical="top"/>
    </xf>
    <xf numFmtId="49" fontId="7" fillId="0" borderId="0" xfId="0" applyNumberFormat="1" applyFont="1" applyAlignment="1">
      <alignment vertical="top" wrapText="1"/>
    </xf>
    <xf numFmtId="3" fontId="7" fillId="0" borderId="0" xfId="0" applyNumberFormat="1" applyFont="1" applyAlignment="1">
      <alignment vertical="top"/>
    </xf>
    <xf numFmtId="4" fontId="6" fillId="0" borderId="0" xfId="0" applyNumberFormat="1" applyFont="1" applyAlignment="1">
      <alignment vertical="top"/>
    </xf>
    <xf numFmtId="0" fontId="7" fillId="4" borderId="0" xfId="0" applyFont="1" applyFill="1" applyAlignment="1">
      <alignment vertical="top"/>
    </xf>
    <xf numFmtId="0" fontId="4" fillId="0" borderId="0" xfId="0" applyFont="1" applyAlignment="1">
      <alignment vertical="top" wrapText="1"/>
    </xf>
    <xf numFmtId="49" fontId="5" fillId="2" borderId="0" xfId="0" applyNumberFormat="1" applyFont="1" applyFill="1" applyAlignment="1">
      <alignment vertical="top" wrapText="1"/>
    </xf>
    <xf numFmtId="49" fontId="5" fillId="0" borderId="0" xfId="0" applyNumberFormat="1" applyFont="1" applyAlignment="1">
      <alignment vertical="top" wrapText="1"/>
    </xf>
    <xf numFmtId="0" fontId="7" fillId="4" borderId="0" xfId="0" applyFont="1" applyFill="1" applyAlignment="1">
      <alignment vertical="top" wrapText="1"/>
    </xf>
    <xf numFmtId="0" fontId="1" fillId="0" borderId="0" xfId="0" applyFont="1" applyAlignment="1">
      <alignment vertical="top"/>
    </xf>
    <xf numFmtId="4" fontId="7" fillId="0" borderId="0" xfId="0" applyNumberFormat="1" applyFont="1" applyAlignment="1" applyProtection="1">
      <alignment vertical="top"/>
      <protection locked="0"/>
    </xf>
    <xf numFmtId="0" fontId="0" fillId="0" borderId="5" xfId="0" applyBorder="1" applyAlignment="1">
      <alignment vertical="top"/>
    </xf>
    <xf numFmtId="0" fontId="0" fillId="0" borderId="0" xfId="0" applyBorder="1" applyAlignment="1">
      <alignment vertical="top"/>
    </xf>
    <xf numFmtId="0" fontId="0" fillId="0" borderId="6" xfId="0" applyBorder="1" applyAlignment="1">
      <alignment vertical="top"/>
    </xf>
    <xf numFmtId="0" fontId="4" fillId="0" borderId="7" xfId="0" applyFont="1" applyBorder="1" applyAlignment="1">
      <alignment vertical="top"/>
    </xf>
    <xf numFmtId="0" fontId="4" fillId="0" borderId="8" xfId="0" applyFont="1" applyBorder="1" applyAlignment="1">
      <alignment vertical="top"/>
    </xf>
    <xf numFmtId="0" fontId="4" fillId="0" borderId="9" xfId="0" applyFont="1" applyBorder="1" applyAlignment="1">
      <alignment vertical="top"/>
    </xf>
    <xf numFmtId="49" fontId="9" fillId="0" borderId="0" xfId="0" applyNumberFormat="1" applyFont="1" applyAlignment="1">
      <alignment vertical="top"/>
    </xf>
    <xf numFmtId="49" fontId="10" fillId="0" borderId="0" xfId="0" applyNumberFormat="1" applyFont="1" applyFill="1" applyBorder="1" applyAlignment="1">
      <alignment vertical="top"/>
    </xf>
    <xf numFmtId="49" fontId="9" fillId="0" borderId="0" xfId="0" applyNumberFormat="1" applyFont="1" applyFill="1" applyBorder="1" applyAlignment="1">
      <alignment horizontal="left" vertical="center"/>
    </xf>
    <xf numFmtId="4" fontId="7" fillId="0" borderId="0" xfId="0" applyNumberFormat="1" applyFont="1" applyFill="1" applyBorder="1" applyAlignment="1" applyProtection="1">
      <alignment vertical="top"/>
      <protection locked="0"/>
    </xf>
    <xf numFmtId="4" fontId="5" fillId="0" borderId="0" xfId="0" applyNumberFormat="1" applyFont="1" applyFill="1" applyBorder="1" applyAlignment="1" applyProtection="1">
      <alignment horizontal="right" vertical="center"/>
    </xf>
    <xf numFmtId="49" fontId="4" fillId="0" borderId="0" xfId="0" applyNumberFormat="1" applyFont="1" applyFill="1" applyBorder="1" applyAlignment="1">
      <alignment vertical="top"/>
    </xf>
    <xf numFmtId="0" fontId="0" fillId="0" borderId="0" xfId="0" applyProtection="1"/>
    <xf numFmtId="0" fontId="1" fillId="0" borderId="12" xfId="0" applyFont="1" applyBorder="1" applyAlignment="1" applyProtection="1">
      <alignment horizontal="center" wrapText="1"/>
    </xf>
    <xf numFmtId="0" fontId="13" fillId="0" borderId="13" xfId="0" applyFont="1" applyFill="1" applyBorder="1" applyProtection="1"/>
    <xf numFmtId="0" fontId="13" fillId="0" borderId="14" xfId="0" applyFont="1" applyFill="1" applyBorder="1" applyAlignment="1" applyProtection="1">
      <alignment horizontal="left"/>
    </xf>
    <xf numFmtId="0" fontId="13" fillId="0" borderId="24" xfId="0" applyFont="1" applyFill="1" applyBorder="1" applyProtection="1"/>
    <xf numFmtId="0" fontId="13" fillId="0" borderId="25" xfId="0" applyFont="1" applyFill="1" applyBorder="1" applyAlignment="1" applyProtection="1">
      <alignment horizontal="left"/>
    </xf>
    <xf numFmtId="164" fontId="0" fillId="0" borderId="26" xfId="0" applyNumberFormat="1" applyBorder="1" applyProtection="1"/>
    <xf numFmtId="164" fontId="0" fillId="0" borderId="26" xfId="0" applyNumberFormat="1" applyBorder="1" applyProtection="1">
      <protection locked="0"/>
    </xf>
    <xf numFmtId="0" fontId="0" fillId="5" borderId="2" xfId="0" applyFill="1" applyBorder="1"/>
    <xf numFmtId="0" fontId="0" fillId="5" borderId="3" xfId="0" applyFill="1" applyBorder="1"/>
    <xf numFmtId="49" fontId="5" fillId="5" borderId="3" xfId="0" applyNumberFormat="1" applyFont="1" applyFill="1" applyBorder="1" applyAlignment="1">
      <alignment vertical="top" wrapText="1"/>
    </xf>
    <xf numFmtId="4" fontId="6" fillId="5" borderId="4" xfId="0" applyNumberFormat="1" applyFont="1" applyFill="1" applyBorder="1" applyAlignment="1">
      <alignment vertical="top"/>
    </xf>
    <xf numFmtId="0" fontId="0" fillId="5" borderId="5" xfId="0" applyFill="1" applyBorder="1"/>
    <xf numFmtId="0" fontId="0" fillId="5" borderId="0" xfId="0" applyFill="1" applyBorder="1"/>
    <xf numFmtId="49" fontId="5" fillId="5" borderId="0" xfId="0" applyNumberFormat="1" applyFont="1" applyFill="1" applyBorder="1" applyAlignment="1">
      <alignment vertical="top" wrapText="1"/>
    </xf>
    <xf numFmtId="9" fontId="7" fillId="5" borderId="5" xfId="0" applyNumberFormat="1" applyFont="1" applyFill="1" applyBorder="1" applyAlignment="1">
      <alignment vertical="top"/>
    </xf>
    <xf numFmtId="4" fontId="6" fillId="5" borderId="6" xfId="0" applyNumberFormat="1" applyFont="1" applyFill="1" applyBorder="1" applyAlignment="1">
      <alignment vertical="top"/>
    </xf>
    <xf numFmtId="4" fontId="7" fillId="5" borderId="0" xfId="0" applyNumberFormat="1" applyFont="1" applyFill="1" applyBorder="1" applyAlignment="1" applyProtection="1">
      <alignment vertical="top"/>
      <protection locked="0"/>
    </xf>
    <xf numFmtId="9" fontId="7" fillId="0" borderId="5" xfId="0" applyNumberFormat="1" applyFont="1" applyFill="1" applyBorder="1" applyAlignment="1" applyProtection="1">
      <alignment vertical="top"/>
      <protection locked="0"/>
    </xf>
    <xf numFmtId="0" fontId="0" fillId="5" borderId="7" xfId="0" applyFill="1" applyBorder="1"/>
    <xf numFmtId="0" fontId="0" fillId="5" borderId="8" xfId="0" applyFill="1" applyBorder="1"/>
    <xf numFmtId="49" fontId="5" fillId="5" borderId="9" xfId="0" applyNumberFormat="1" applyFont="1" applyFill="1" applyBorder="1" applyAlignment="1">
      <alignment vertical="top"/>
    </xf>
    <xf numFmtId="4" fontId="6" fillId="5" borderId="9" xfId="0" applyNumberFormat="1" applyFont="1" applyFill="1" applyBorder="1" applyAlignment="1">
      <alignment vertical="top"/>
    </xf>
    <xf numFmtId="0" fontId="0" fillId="0" borderId="0" xfId="0" applyFill="1" applyBorder="1"/>
    <xf numFmtId="49" fontId="5" fillId="0" borderId="0" xfId="0" applyNumberFormat="1" applyFont="1" applyFill="1" applyBorder="1" applyAlignment="1">
      <alignment vertical="top"/>
    </xf>
    <xf numFmtId="4" fontId="6" fillId="0" borderId="0" xfId="0" applyNumberFormat="1" applyFont="1" applyFill="1" applyBorder="1" applyAlignment="1">
      <alignment vertical="top"/>
    </xf>
    <xf numFmtId="49" fontId="5" fillId="6" borderId="3" xfId="0" applyNumberFormat="1" applyFont="1" applyFill="1" applyBorder="1" applyAlignment="1">
      <alignment vertical="top"/>
    </xf>
    <xf numFmtId="49" fontId="2" fillId="6" borderId="3" xfId="0" applyNumberFormat="1" applyFont="1" applyFill="1" applyBorder="1" applyAlignment="1">
      <alignment vertical="top"/>
    </xf>
    <xf numFmtId="49" fontId="2" fillId="6" borderId="3" xfId="0" applyNumberFormat="1" applyFont="1" applyFill="1" applyBorder="1" applyAlignment="1">
      <alignment horizontal="left" vertical="center"/>
    </xf>
    <xf numFmtId="4" fontId="11" fillId="6" borderId="3" xfId="0" applyNumberFormat="1" applyFont="1" applyFill="1" applyBorder="1" applyAlignment="1" applyProtection="1">
      <alignment vertical="top"/>
      <protection locked="0"/>
    </xf>
    <xf numFmtId="4" fontId="2" fillId="6" borderId="4" xfId="0" applyNumberFormat="1" applyFont="1" applyFill="1" applyBorder="1" applyAlignment="1" applyProtection="1">
      <alignment horizontal="right" vertical="center"/>
    </xf>
    <xf numFmtId="49" fontId="5" fillId="6" borderId="0" xfId="0" applyNumberFormat="1" applyFont="1" applyFill="1" applyBorder="1" applyAlignment="1">
      <alignment vertical="top"/>
    </xf>
    <xf numFmtId="49" fontId="2" fillId="6" borderId="0" xfId="0" applyNumberFormat="1" applyFont="1" applyFill="1" applyBorder="1" applyAlignment="1">
      <alignment vertical="top"/>
    </xf>
    <xf numFmtId="49" fontId="2" fillId="6" borderId="0" xfId="0" applyNumberFormat="1" applyFont="1" applyFill="1" applyBorder="1" applyAlignment="1">
      <alignment horizontal="left" vertical="center"/>
    </xf>
    <xf numFmtId="4" fontId="11" fillId="6" borderId="0" xfId="0" applyNumberFormat="1" applyFont="1" applyFill="1" applyBorder="1" applyAlignment="1" applyProtection="1">
      <alignment vertical="top"/>
      <protection locked="0"/>
    </xf>
    <xf numFmtId="4" fontId="2" fillId="6" borderId="6" xfId="0" applyNumberFormat="1" applyFont="1" applyFill="1" applyBorder="1" applyAlignment="1" applyProtection="1">
      <alignment horizontal="right" vertical="center"/>
    </xf>
    <xf numFmtId="49" fontId="5" fillId="6" borderId="8" xfId="0" applyNumberFormat="1" applyFont="1" applyFill="1" applyBorder="1" applyAlignment="1">
      <alignment vertical="top"/>
    </xf>
    <xf numFmtId="49" fontId="2" fillId="6" borderId="8" xfId="0" applyNumberFormat="1" applyFont="1" applyFill="1" applyBorder="1" applyAlignment="1">
      <alignment vertical="top"/>
    </xf>
    <xf numFmtId="49" fontId="2" fillId="6" borderId="8" xfId="0" applyNumberFormat="1" applyFont="1" applyFill="1" applyBorder="1" applyAlignment="1">
      <alignment horizontal="left" vertical="center"/>
    </xf>
    <xf numFmtId="4" fontId="11" fillId="6" borderId="8" xfId="0" applyNumberFormat="1" applyFont="1" applyFill="1" applyBorder="1" applyAlignment="1" applyProtection="1">
      <alignment vertical="top"/>
      <protection locked="0"/>
    </xf>
    <xf numFmtId="4" fontId="2" fillId="6" borderId="9" xfId="0" applyNumberFormat="1" applyFont="1" applyFill="1" applyBorder="1" applyAlignment="1" applyProtection="1">
      <alignment horizontal="right" vertical="center"/>
    </xf>
    <xf numFmtId="0" fontId="12" fillId="0" borderId="1" xfId="0" applyFont="1" applyFill="1" applyBorder="1" applyAlignment="1" applyProtection="1">
      <alignment horizontal="left"/>
      <protection locked="0"/>
    </xf>
    <xf numFmtId="0" fontId="12" fillId="0" borderId="1" xfId="0" applyFont="1" applyBorder="1" applyAlignment="1" applyProtection="1">
      <alignment horizontal="left"/>
      <protection locked="0"/>
    </xf>
    <xf numFmtId="0" fontId="1" fillId="0" borderId="2" xfId="0" applyFont="1" applyBorder="1" applyAlignment="1">
      <alignment horizontal="center" vertical="top"/>
    </xf>
    <xf numFmtId="0" fontId="1" fillId="0" borderId="3" xfId="0" applyFont="1" applyBorder="1" applyAlignment="1">
      <alignment horizontal="center" vertical="top"/>
    </xf>
    <xf numFmtId="0" fontId="1" fillId="0" borderId="4" xfId="0" applyFont="1" applyBorder="1" applyAlignment="1">
      <alignment horizontal="center" vertical="top"/>
    </xf>
    <xf numFmtId="0" fontId="12" fillId="0" borderId="1" xfId="0" applyFont="1" applyFill="1" applyBorder="1" applyAlignment="1">
      <alignment horizontal="left" wrapText="1"/>
    </xf>
    <xf numFmtId="0" fontId="12" fillId="0" borderId="1" xfId="0" applyFont="1" applyFill="1" applyBorder="1" applyAlignment="1" applyProtection="1">
      <alignment horizontal="center"/>
      <protection locked="0"/>
    </xf>
    <xf numFmtId="0" fontId="0" fillId="0" borderId="10" xfId="0" applyBorder="1" applyAlignment="1" applyProtection="1">
      <alignment horizontal="center"/>
    </xf>
    <xf numFmtId="0" fontId="0" fillId="0" borderId="11" xfId="0" applyBorder="1" applyAlignment="1" applyProtection="1">
      <alignment horizontal="center"/>
    </xf>
    <xf numFmtId="164" fontId="0" fillId="0" borderId="15" xfId="0" applyNumberFormat="1" applyBorder="1" applyAlignment="1" applyProtection="1">
      <alignment horizontal="right"/>
    </xf>
    <xf numFmtId="164" fontId="0" fillId="0" borderId="18" xfId="0" applyNumberFormat="1" applyBorder="1" applyAlignment="1" applyProtection="1">
      <alignment horizontal="right"/>
    </xf>
    <xf numFmtId="164" fontId="0" fillId="0" borderId="23" xfId="0" applyNumberFormat="1" applyBorder="1" applyAlignment="1" applyProtection="1">
      <alignment horizontal="right"/>
    </xf>
    <xf numFmtId="164" fontId="0" fillId="0" borderId="15" xfId="0" applyNumberFormat="1" applyBorder="1" applyAlignment="1" applyProtection="1">
      <alignment horizontal="right"/>
      <protection locked="0"/>
    </xf>
    <xf numFmtId="164" fontId="0" fillId="0" borderId="18" xfId="0" applyNumberFormat="1" applyBorder="1" applyAlignment="1" applyProtection="1">
      <alignment horizontal="right"/>
      <protection locked="0"/>
    </xf>
    <xf numFmtId="164" fontId="0" fillId="0" borderId="23" xfId="0" applyNumberFormat="1" applyBorder="1" applyAlignment="1" applyProtection="1">
      <alignment horizontal="right"/>
      <protection locked="0"/>
    </xf>
    <xf numFmtId="0" fontId="14" fillId="0" borderId="16" xfId="0" applyFont="1" applyFill="1" applyBorder="1" applyAlignment="1" applyProtection="1">
      <alignment horizontal="left" vertical="center" wrapText="1"/>
    </xf>
    <xf numFmtId="0" fontId="14" fillId="0" borderId="17" xfId="0" applyFont="1" applyFill="1" applyBorder="1" applyAlignment="1" applyProtection="1">
      <alignment horizontal="left" vertical="center" wrapText="1"/>
    </xf>
    <xf numFmtId="0" fontId="14" fillId="0" borderId="19" xfId="0" applyFont="1" applyFill="1" applyBorder="1" applyAlignment="1" applyProtection="1">
      <alignment horizontal="left" vertical="center" wrapText="1"/>
    </xf>
    <xf numFmtId="0" fontId="14" fillId="0" borderId="20" xfId="0" applyFont="1" applyFill="1" applyBorder="1" applyAlignment="1" applyProtection="1">
      <alignment horizontal="left" vertical="center" wrapText="1"/>
    </xf>
    <xf numFmtId="0" fontId="14" fillId="0" borderId="21" xfId="0" applyFont="1" applyFill="1" applyBorder="1" applyAlignment="1" applyProtection="1">
      <alignment horizontal="left" vertical="center" wrapText="1"/>
    </xf>
    <xf numFmtId="0" fontId="14" fillId="0" borderId="22" xfId="0" applyFont="1" applyFill="1" applyBorder="1" applyAlignment="1" applyProtection="1">
      <alignment horizontal="left" vertical="center" wrapText="1"/>
    </xf>
    <xf numFmtId="0" fontId="15" fillId="0" borderId="1" xfId="0" applyFont="1" applyBorder="1" applyAlignment="1" applyProtection="1">
      <alignment horizontal="left" vertical="top"/>
      <protection locked="0"/>
    </xf>
    <xf numFmtId="0" fontId="0" fillId="0" borderId="1" xfId="0" applyBorder="1" applyAlignment="1" applyProtection="1">
      <alignment horizontal="center"/>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67"/>
  <sheetViews>
    <sheetView workbookViewId="0">
      <pane xSplit="4" ySplit="3" topLeftCell="E446" activePane="bottomRight" state="frozen"/>
      <selection pane="topRight" activeCell="E1" sqref="E1"/>
      <selection pane="bottomLeft" activeCell="A4" sqref="A4"/>
      <selection pane="bottomRight" activeCell="I456" sqref="I456"/>
    </sheetView>
  </sheetViews>
  <sheetFormatPr baseColWidth="10" defaultRowHeight="15" x14ac:dyDescent="0.25"/>
  <cols>
    <col min="1" max="1" width="7.140625" customWidth="1"/>
    <col min="2" max="2" width="6.5703125" customWidth="1"/>
    <col min="3" max="3" width="3.7109375" customWidth="1"/>
    <col min="4" max="4" width="32.85546875" customWidth="1"/>
    <col min="5" max="5" width="7.85546875" customWidth="1"/>
    <col min="6" max="6" width="7.85546875" bestFit="1" customWidth="1"/>
    <col min="7" max="7" width="7.7109375" customWidth="1"/>
    <col min="8" max="8" width="7.85546875" hidden="1" customWidth="1"/>
    <col min="9" max="9" width="7" customWidth="1"/>
    <col min="10" max="10" width="7.7109375" customWidth="1"/>
  </cols>
  <sheetData>
    <row r="1" spans="1:10" x14ac:dyDescent="0.25">
      <c r="A1" s="1"/>
      <c r="B1" s="1"/>
      <c r="C1" s="1"/>
      <c r="D1" s="1"/>
      <c r="E1" s="77" t="s">
        <v>662</v>
      </c>
      <c r="F1" s="78"/>
      <c r="G1" s="79"/>
      <c r="H1" s="20"/>
      <c r="I1" s="77" t="s">
        <v>663</v>
      </c>
      <c r="J1" s="79"/>
    </row>
    <row r="2" spans="1:10" ht="18.75" x14ac:dyDescent="0.25">
      <c r="A2" s="2" t="s">
        <v>0</v>
      </c>
      <c r="B2" s="1"/>
      <c r="C2" s="1"/>
      <c r="D2" s="1"/>
      <c r="E2" s="22"/>
      <c r="F2" s="23"/>
      <c r="G2" s="24"/>
      <c r="H2" s="1"/>
      <c r="I2" s="22"/>
      <c r="J2" s="24"/>
    </row>
    <row r="3" spans="1:10" x14ac:dyDescent="0.25">
      <c r="A3" s="3" t="s">
        <v>1</v>
      </c>
      <c r="B3" s="3" t="s">
        <v>2</v>
      </c>
      <c r="C3" s="3" t="s">
        <v>3</v>
      </c>
      <c r="D3" s="16" t="s">
        <v>4</v>
      </c>
      <c r="E3" s="25" t="s">
        <v>5</v>
      </c>
      <c r="F3" s="26" t="s">
        <v>6</v>
      </c>
      <c r="G3" s="27" t="s">
        <v>7</v>
      </c>
      <c r="H3" s="3" t="s">
        <v>5</v>
      </c>
      <c r="I3" s="25" t="s">
        <v>6</v>
      </c>
      <c r="J3" s="27" t="s">
        <v>7</v>
      </c>
    </row>
    <row r="4" spans="1:10" x14ac:dyDescent="0.25">
      <c r="A4" s="4" t="s">
        <v>8</v>
      </c>
      <c r="B4" s="4" t="s">
        <v>9</v>
      </c>
      <c r="C4" s="4" t="s">
        <v>10</v>
      </c>
      <c r="D4" s="17" t="s">
        <v>11</v>
      </c>
      <c r="E4" s="5">
        <f t="shared" ref="E4:J4" si="0">E49</f>
        <v>0</v>
      </c>
      <c r="F4" s="6">
        <f t="shared" si="0"/>
        <v>0</v>
      </c>
      <c r="G4" s="6">
        <f t="shared" si="0"/>
        <v>1624.8</v>
      </c>
      <c r="H4" s="5">
        <f t="shared" si="0"/>
        <v>1</v>
      </c>
      <c r="I4" s="6">
        <f t="shared" si="0"/>
        <v>0</v>
      </c>
      <c r="J4" s="6">
        <f t="shared" si="0"/>
        <v>0</v>
      </c>
    </row>
    <row r="5" spans="1:10" ht="22.5" x14ac:dyDescent="0.25">
      <c r="A5" s="7" t="s">
        <v>12</v>
      </c>
      <c r="B5" s="8" t="s">
        <v>13</v>
      </c>
      <c r="C5" s="8" t="s">
        <v>14</v>
      </c>
      <c r="D5" s="12" t="s">
        <v>15</v>
      </c>
      <c r="E5" s="9">
        <v>1</v>
      </c>
      <c r="F5" s="9">
        <v>24.3</v>
      </c>
      <c r="G5" s="10">
        <f>ROUND(E5*F5,2)</f>
        <v>24.3</v>
      </c>
      <c r="H5" s="9">
        <v>1</v>
      </c>
      <c r="I5" s="21">
        <v>0</v>
      </c>
      <c r="J5" s="10">
        <f>ROUND(H5*I5,2)</f>
        <v>0</v>
      </c>
    </row>
    <row r="6" spans="1:10" ht="303.75" x14ac:dyDescent="0.25">
      <c r="A6" s="11"/>
      <c r="B6" s="11"/>
      <c r="C6" s="11"/>
      <c r="D6" s="12" t="s">
        <v>16</v>
      </c>
      <c r="E6" s="11"/>
      <c r="F6" s="11"/>
      <c r="G6" s="11"/>
      <c r="H6" s="11"/>
      <c r="I6" s="11"/>
      <c r="J6" s="11"/>
    </row>
    <row r="7" spans="1:10" ht="22.5" x14ac:dyDescent="0.25">
      <c r="A7" s="7" t="s">
        <v>17</v>
      </c>
      <c r="B7" s="8" t="s">
        <v>13</v>
      </c>
      <c r="C7" s="8" t="s">
        <v>14</v>
      </c>
      <c r="D7" s="12" t="s">
        <v>18</v>
      </c>
      <c r="E7" s="9">
        <v>1</v>
      </c>
      <c r="F7" s="9">
        <v>27.26</v>
      </c>
      <c r="G7" s="10">
        <f>ROUND(E7*F7,2)</f>
        <v>27.26</v>
      </c>
      <c r="H7" s="9">
        <v>1</v>
      </c>
      <c r="I7" s="21">
        <v>0</v>
      </c>
      <c r="J7" s="10">
        <f>ROUND(H7*I7,2)</f>
        <v>0</v>
      </c>
    </row>
    <row r="8" spans="1:10" ht="303.75" x14ac:dyDescent="0.25">
      <c r="A8" s="11"/>
      <c r="B8" s="11"/>
      <c r="C8" s="11"/>
      <c r="D8" s="12" t="s">
        <v>19</v>
      </c>
      <c r="E8" s="11"/>
      <c r="F8" s="11"/>
      <c r="G8" s="11"/>
      <c r="H8" s="11"/>
      <c r="I8" s="11"/>
      <c r="J8" s="11"/>
    </row>
    <row r="9" spans="1:10" ht="22.5" x14ac:dyDescent="0.25">
      <c r="A9" s="7" t="s">
        <v>20</v>
      </c>
      <c r="B9" s="8" t="s">
        <v>13</v>
      </c>
      <c r="C9" s="8" t="s">
        <v>14</v>
      </c>
      <c r="D9" s="12" t="s">
        <v>21</v>
      </c>
      <c r="E9" s="9">
        <v>1</v>
      </c>
      <c r="F9" s="9">
        <v>31.71</v>
      </c>
      <c r="G9" s="10">
        <f>ROUND(E9*F9,2)</f>
        <v>31.71</v>
      </c>
      <c r="H9" s="9">
        <v>1</v>
      </c>
      <c r="I9" s="21">
        <v>0</v>
      </c>
      <c r="J9" s="10">
        <f>ROUND(H9*I9,2)</f>
        <v>0</v>
      </c>
    </row>
    <row r="10" spans="1:10" ht="303.75" x14ac:dyDescent="0.25">
      <c r="A10" s="11"/>
      <c r="B10" s="11"/>
      <c r="C10" s="11"/>
      <c r="D10" s="12" t="s">
        <v>22</v>
      </c>
      <c r="E10" s="11"/>
      <c r="F10" s="11"/>
      <c r="G10" s="11"/>
      <c r="H10" s="11"/>
      <c r="I10" s="11"/>
      <c r="J10" s="11"/>
    </row>
    <row r="11" spans="1:10" ht="22.5" x14ac:dyDescent="0.25">
      <c r="A11" s="7" t="s">
        <v>23</v>
      </c>
      <c r="B11" s="8" t="s">
        <v>13</v>
      </c>
      <c r="C11" s="8" t="s">
        <v>14</v>
      </c>
      <c r="D11" s="12" t="s">
        <v>24</v>
      </c>
      <c r="E11" s="9">
        <v>1</v>
      </c>
      <c r="F11" s="9">
        <v>36.51</v>
      </c>
      <c r="G11" s="10">
        <f>ROUND(E11*F11,2)</f>
        <v>36.51</v>
      </c>
      <c r="H11" s="9">
        <v>1</v>
      </c>
      <c r="I11" s="21">
        <v>0</v>
      </c>
      <c r="J11" s="10">
        <f>ROUND(H11*I11,2)</f>
        <v>0</v>
      </c>
    </row>
    <row r="12" spans="1:10" ht="303.75" x14ac:dyDescent="0.25">
      <c r="A12" s="11"/>
      <c r="B12" s="11"/>
      <c r="C12" s="11"/>
      <c r="D12" s="12" t="s">
        <v>25</v>
      </c>
      <c r="E12" s="11"/>
      <c r="F12" s="11"/>
      <c r="G12" s="11"/>
      <c r="H12" s="11"/>
      <c r="I12" s="11"/>
      <c r="J12" s="11"/>
    </row>
    <row r="13" spans="1:10" ht="22.5" x14ac:dyDescent="0.25">
      <c r="A13" s="7" t="s">
        <v>26</v>
      </c>
      <c r="B13" s="8" t="s">
        <v>13</v>
      </c>
      <c r="C13" s="8" t="s">
        <v>14</v>
      </c>
      <c r="D13" s="12" t="s">
        <v>27</v>
      </c>
      <c r="E13" s="9">
        <v>1</v>
      </c>
      <c r="F13" s="9">
        <v>19.43</v>
      </c>
      <c r="G13" s="10">
        <f>ROUND(E13*F13,2)</f>
        <v>19.43</v>
      </c>
      <c r="H13" s="9">
        <v>1</v>
      </c>
      <c r="I13" s="21">
        <v>0</v>
      </c>
      <c r="J13" s="10">
        <f>ROUND(H13*I13,2)</f>
        <v>0</v>
      </c>
    </row>
    <row r="14" spans="1:10" ht="225" x14ac:dyDescent="0.25">
      <c r="A14" s="11"/>
      <c r="B14" s="11"/>
      <c r="C14" s="11"/>
      <c r="D14" s="12" t="s">
        <v>28</v>
      </c>
      <c r="E14" s="11"/>
      <c r="F14" s="11"/>
      <c r="G14" s="11"/>
      <c r="H14" s="11"/>
      <c r="I14" s="11"/>
      <c r="J14" s="11"/>
    </row>
    <row r="15" spans="1:10" ht="22.5" x14ac:dyDescent="0.25">
      <c r="A15" s="7" t="s">
        <v>29</v>
      </c>
      <c r="B15" s="8" t="s">
        <v>13</v>
      </c>
      <c r="C15" s="8" t="s">
        <v>14</v>
      </c>
      <c r="D15" s="12" t="s">
        <v>30</v>
      </c>
      <c r="E15" s="9">
        <v>1</v>
      </c>
      <c r="F15" s="9">
        <v>20.170000000000002</v>
      </c>
      <c r="G15" s="10">
        <f>ROUND(E15*F15,2)</f>
        <v>20.170000000000002</v>
      </c>
      <c r="H15" s="9">
        <v>1</v>
      </c>
      <c r="I15" s="21">
        <v>0</v>
      </c>
      <c r="J15" s="10">
        <f>ROUND(H15*I15,2)</f>
        <v>0</v>
      </c>
    </row>
    <row r="16" spans="1:10" ht="225" x14ac:dyDescent="0.25">
      <c r="A16" s="11"/>
      <c r="B16" s="11"/>
      <c r="C16" s="11"/>
      <c r="D16" s="12" t="s">
        <v>31</v>
      </c>
      <c r="E16" s="11"/>
      <c r="F16" s="11"/>
      <c r="G16" s="11"/>
      <c r="H16" s="11"/>
      <c r="I16" s="11"/>
      <c r="J16" s="11"/>
    </row>
    <row r="17" spans="1:10" ht="22.5" x14ac:dyDescent="0.25">
      <c r="A17" s="7" t="s">
        <v>32</v>
      </c>
      <c r="B17" s="8" t="s">
        <v>13</v>
      </c>
      <c r="C17" s="8" t="s">
        <v>14</v>
      </c>
      <c r="D17" s="12" t="s">
        <v>33</v>
      </c>
      <c r="E17" s="9">
        <v>1</v>
      </c>
      <c r="F17" s="9">
        <v>76.010000000000005</v>
      </c>
      <c r="G17" s="10">
        <f>ROUND(E17*F17,2)</f>
        <v>76.010000000000005</v>
      </c>
      <c r="H17" s="9">
        <v>1</v>
      </c>
      <c r="I17" s="21">
        <v>0</v>
      </c>
      <c r="J17" s="10">
        <f>ROUND(H17*I17,2)</f>
        <v>0</v>
      </c>
    </row>
    <row r="18" spans="1:10" ht="258.75" x14ac:dyDescent="0.25">
      <c r="A18" s="11"/>
      <c r="B18" s="11"/>
      <c r="C18" s="11"/>
      <c r="D18" s="12" t="s">
        <v>34</v>
      </c>
      <c r="E18" s="11"/>
      <c r="F18" s="11"/>
      <c r="G18" s="11"/>
      <c r="H18" s="11"/>
      <c r="I18" s="11"/>
      <c r="J18" s="11"/>
    </row>
    <row r="19" spans="1:10" ht="22.5" x14ac:dyDescent="0.25">
      <c r="A19" s="7" t="s">
        <v>35</v>
      </c>
      <c r="B19" s="8" t="s">
        <v>13</v>
      </c>
      <c r="C19" s="8" t="s">
        <v>14</v>
      </c>
      <c r="D19" s="12" t="s">
        <v>36</v>
      </c>
      <c r="E19" s="9">
        <v>1</v>
      </c>
      <c r="F19" s="9">
        <v>90.94</v>
      </c>
      <c r="G19" s="10">
        <f>ROUND(E19*F19,2)</f>
        <v>90.94</v>
      </c>
      <c r="H19" s="9">
        <v>1</v>
      </c>
      <c r="I19" s="21">
        <v>0</v>
      </c>
      <c r="J19" s="10">
        <f>ROUND(H19*I19,2)</f>
        <v>0</v>
      </c>
    </row>
    <row r="20" spans="1:10" ht="258.75" x14ac:dyDescent="0.25">
      <c r="A20" s="11"/>
      <c r="B20" s="11"/>
      <c r="C20" s="11"/>
      <c r="D20" s="12" t="s">
        <v>37</v>
      </c>
      <c r="E20" s="11"/>
      <c r="F20" s="11"/>
      <c r="G20" s="11"/>
      <c r="H20" s="11"/>
      <c r="I20" s="11"/>
      <c r="J20" s="11"/>
    </row>
    <row r="21" spans="1:10" ht="22.5" x14ac:dyDescent="0.25">
      <c r="A21" s="7" t="s">
        <v>38</v>
      </c>
      <c r="B21" s="8" t="s">
        <v>13</v>
      </c>
      <c r="C21" s="8" t="s">
        <v>14</v>
      </c>
      <c r="D21" s="12" t="s">
        <v>39</v>
      </c>
      <c r="E21" s="9">
        <v>1</v>
      </c>
      <c r="F21" s="9">
        <v>90.95</v>
      </c>
      <c r="G21" s="10">
        <f>ROUND(E21*F21,2)</f>
        <v>90.95</v>
      </c>
      <c r="H21" s="9">
        <v>1</v>
      </c>
      <c r="I21" s="21">
        <v>0</v>
      </c>
      <c r="J21" s="10">
        <f>ROUND(H21*I21,2)</f>
        <v>0</v>
      </c>
    </row>
    <row r="22" spans="1:10" ht="270" x14ac:dyDescent="0.25">
      <c r="A22" s="11"/>
      <c r="B22" s="11"/>
      <c r="C22" s="11"/>
      <c r="D22" s="12" t="s">
        <v>40</v>
      </c>
      <c r="E22" s="11"/>
      <c r="F22" s="11"/>
      <c r="G22" s="11"/>
      <c r="H22" s="11"/>
      <c r="I22" s="11"/>
      <c r="J22" s="11"/>
    </row>
    <row r="23" spans="1:10" ht="22.5" x14ac:dyDescent="0.25">
      <c r="A23" s="7" t="s">
        <v>41</v>
      </c>
      <c r="B23" s="8" t="s">
        <v>13</v>
      </c>
      <c r="C23" s="8" t="s">
        <v>14</v>
      </c>
      <c r="D23" s="12" t="s">
        <v>42</v>
      </c>
      <c r="E23" s="9">
        <v>1</v>
      </c>
      <c r="F23" s="9">
        <v>109.62</v>
      </c>
      <c r="G23" s="10">
        <f>ROUND(E23*F23,2)</f>
        <v>109.62</v>
      </c>
      <c r="H23" s="9">
        <v>1</v>
      </c>
      <c r="I23" s="21">
        <v>0</v>
      </c>
      <c r="J23" s="10">
        <f>ROUND(H23*I23,2)</f>
        <v>0</v>
      </c>
    </row>
    <row r="24" spans="1:10" ht="270" x14ac:dyDescent="0.25">
      <c r="A24" s="11"/>
      <c r="B24" s="11"/>
      <c r="C24" s="11"/>
      <c r="D24" s="12" t="s">
        <v>43</v>
      </c>
      <c r="E24" s="11"/>
      <c r="F24" s="11"/>
      <c r="G24" s="11"/>
      <c r="H24" s="11"/>
      <c r="I24" s="11"/>
      <c r="J24" s="11"/>
    </row>
    <row r="25" spans="1:10" ht="22.5" x14ac:dyDescent="0.25">
      <c r="A25" s="7" t="s">
        <v>44</v>
      </c>
      <c r="B25" s="8" t="s">
        <v>13</v>
      </c>
      <c r="C25" s="8" t="s">
        <v>14</v>
      </c>
      <c r="D25" s="12" t="s">
        <v>45</v>
      </c>
      <c r="E25" s="9">
        <v>1</v>
      </c>
      <c r="F25" s="9">
        <v>19.72</v>
      </c>
      <c r="G25" s="10">
        <f>ROUND(E25*F25,2)</f>
        <v>19.72</v>
      </c>
      <c r="H25" s="9">
        <v>1</v>
      </c>
      <c r="I25" s="21">
        <v>0</v>
      </c>
      <c r="J25" s="10">
        <f>ROUND(H25*I25,2)</f>
        <v>0</v>
      </c>
    </row>
    <row r="26" spans="1:10" ht="409.5" x14ac:dyDescent="0.25">
      <c r="A26" s="11"/>
      <c r="B26" s="11"/>
      <c r="C26" s="11"/>
      <c r="D26" s="12" t="s">
        <v>46</v>
      </c>
      <c r="E26" s="11"/>
      <c r="F26" s="11"/>
      <c r="G26" s="11"/>
      <c r="H26" s="11"/>
      <c r="I26" s="11"/>
      <c r="J26" s="11"/>
    </row>
    <row r="27" spans="1:10" ht="33.75" x14ac:dyDescent="0.25">
      <c r="A27" s="7" t="s">
        <v>47</v>
      </c>
      <c r="B27" s="8" t="s">
        <v>13</v>
      </c>
      <c r="C27" s="8" t="s">
        <v>14</v>
      </c>
      <c r="D27" s="12" t="s">
        <v>48</v>
      </c>
      <c r="E27" s="9">
        <v>1</v>
      </c>
      <c r="F27" s="9">
        <v>22.68</v>
      </c>
      <c r="G27" s="10">
        <f>ROUND(E27*F27,2)</f>
        <v>22.68</v>
      </c>
      <c r="H27" s="9">
        <v>1</v>
      </c>
      <c r="I27" s="21">
        <v>0</v>
      </c>
      <c r="J27" s="10">
        <f>ROUND(H27*I27,2)</f>
        <v>0</v>
      </c>
    </row>
    <row r="28" spans="1:10" ht="409.5" x14ac:dyDescent="0.25">
      <c r="A28" s="11"/>
      <c r="B28" s="11"/>
      <c r="C28" s="11"/>
      <c r="D28" s="12" t="s">
        <v>49</v>
      </c>
      <c r="E28" s="11"/>
      <c r="F28" s="11"/>
      <c r="G28" s="11"/>
      <c r="H28" s="11"/>
      <c r="I28" s="11"/>
      <c r="J28" s="11"/>
    </row>
    <row r="29" spans="1:10" ht="22.5" x14ac:dyDescent="0.25">
      <c r="A29" s="7" t="s">
        <v>50</v>
      </c>
      <c r="B29" s="8" t="s">
        <v>13</v>
      </c>
      <c r="C29" s="8" t="s">
        <v>14</v>
      </c>
      <c r="D29" s="12" t="s">
        <v>51</v>
      </c>
      <c r="E29" s="9">
        <v>1</v>
      </c>
      <c r="F29" s="9">
        <v>27.13</v>
      </c>
      <c r="G29" s="10">
        <f>ROUND(E29*F29,2)</f>
        <v>27.13</v>
      </c>
      <c r="H29" s="9">
        <v>1</v>
      </c>
      <c r="I29" s="21">
        <v>0</v>
      </c>
      <c r="J29" s="10">
        <f>ROUND(H29*I29,2)</f>
        <v>0</v>
      </c>
    </row>
    <row r="30" spans="1:10" ht="326.25" x14ac:dyDescent="0.25">
      <c r="A30" s="11"/>
      <c r="B30" s="11"/>
      <c r="C30" s="11"/>
      <c r="D30" s="12" t="s">
        <v>52</v>
      </c>
      <c r="E30" s="11"/>
      <c r="F30" s="11"/>
      <c r="G30" s="11"/>
      <c r="H30" s="11"/>
      <c r="I30" s="11"/>
      <c r="J30" s="11"/>
    </row>
    <row r="31" spans="1:10" ht="22.5" x14ac:dyDescent="0.25">
      <c r="A31" s="7" t="s">
        <v>53</v>
      </c>
      <c r="B31" s="8" t="s">
        <v>13</v>
      </c>
      <c r="C31" s="8" t="s">
        <v>14</v>
      </c>
      <c r="D31" s="12" t="s">
        <v>54</v>
      </c>
      <c r="E31" s="9">
        <v>1</v>
      </c>
      <c r="F31" s="9">
        <v>31.93</v>
      </c>
      <c r="G31" s="10">
        <f>ROUND(E31*F31,2)</f>
        <v>31.93</v>
      </c>
      <c r="H31" s="9">
        <v>1</v>
      </c>
      <c r="I31" s="21">
        <v>0</v>
      </c>
      <c r="J31" s="10">
        <f>ROUND(H31*I31,2)</f>
        <v>0</v>
      </c>
    </row>
    <row r="32" spans="1:10" ht="326.25" x14ac:dyDescent="0.25">
      <c r="A32" s="11"/>
      <c r="B32" s="11"/>
      <c r="C32" s="11"/>
      <c r="D32" s="12" t="s">
        <v>55</v>
      </c>
      <c r="E32" s="11"/>
      <c r="F32" s="11"/>
      <c r="G32" s="11"/>
      <c r="H32" s="11"/>
      <c r="I32" s="11"/>
      <c r="J32" s="11"/>
    </row>
    <row r="33" spans="1:10" ht="33.75" x14ac:dyDescent="0.25">
      <c r="A33" s="7" t="s">
        <v>56</v>
      </c>
      <c r="B33" s="8" t="s">
        <v>13</v>
      </c>
      <c r="C33" s="8" t="s">
        <v>14</v>
      </c>
      <c r="D33" s="12" t="s">
        <v>57</v>
      </c>
      <c r="E33" s="9">
        <v>1</v>
      </c>
      <c r="F33" s="9">
        <v>62.62</v>
      </c>
      <c r="G33" s="10">
        <f>ROUND(E33*F33,2)</f>
        <v>62.62</v>
      </c>
      <c r="H33" s="9">
        <v>1</v>
      </c>
      <c r="I33" s="21">
        <v>0</v>
      </c>
      <c r="J33" s="10">
        <f>ROUND(H33*I33,2)</f>
        <v>0</v>
      </c>
    </row>
    <row r="34" spans="1:10" ht="409.5" x14ac:dyDescent="0.25">
      <c r="A34" s="11"/>
      <c r="B34" s="11"/>
      <c r="C34" s="11"/>
      <c r="D34" s="12" t="s">
        <v>58</v>
      </c>
      <c r="E34" s="11"/>
      <c r="F34" s="11"/>
      <c r="G34" s="11"/>
      <c r="H34" s="11"/>
      <c r="I34" s="11"/>
      <c r="J34" s="11"/>
    </row>
    <row r="35" spans="1:10" ht="33.75" x14ac:dyDescent="0.25">
      <c r="A35" s="7" t="s">
        <v>59</v>
      </c>
      <c r="B35" s="8" t="s">
        <v>13</v>
      </c>
      <c r="C35" s="8" t="s">
        <v>14</v>
      </c>
      <c r="D35" s="12" t="s">
        <v>60</v>
      </c>
      <c r="E35" s="9">
        <v>1</v>
      </c>
      <c r="F35" s="9">
        <v>66.38</v>
      </c>
      <c r="G35" s="10">
        <f>ROUND(E35*F35,2)</f>
        <v>66.38</v>
      </c>
      <c r="H35" s="9">
        <v>1</v>
      </c>
      <c r="I35" s="21">
        <v>0</v>
      </c>
      <c r="J35" s="10">
        <f>ROUND(H35*I35,2)</f>
        <v>0</v>
      </c>
    </row>
    <row r="36" spans="1:10" ht="409.5" x14ac:dyDescent="0.25">
      <c r="A36" s="11"/>
      <c r="B36" s="11"/>
      <c r="C36" s="11"/>
      <c r="D36" s="12" t="s">
        <v>61</v>
      </c>
      <c r="E36" s="11"/>
      <c r="F36" s="11"/>
      <c r="G36" s="11"/>
      <c r="H36" s="11"/>
      <c r="I36" s="11"/>
      <c r="J36" s="11"/>
    </row>
    <row r="37" spans="1:10" ht="33.75" x14ac:dyDescent="0.25">
      <c r="A37" s="7" t="s">
        <v>62</v>
      </c>
      <c r="B37" s="8" t="s">
        <v>13</v>
      </c>
      <c r="C37" s="8" t="s">
        <v>14</v>
      </c>
      <c r="D37" s="12" t="s">
        <v>63</v>
      </c>
      <c r="E37" s="9">
        <v>1</v>
      </c>
      <c r="F37" s="9">
        <v>70.03</v>
      </c>
      <c r="G37" s="10">
        <f>ROUND(E37*F37,2)</f>
        <v>70.03</v>
      </c>
      <c r="H37" s="9">
        <v>1</v>
      </c>
      <c r="I37" s="21">
        <v>0</v>
      </c>
      <c r="J37" s="10">
        <f>ROUND(H37*I37,2)</f>
        <v>0</v>
      </c>
    </row>
    <row r="38" spans="1:10" ht="326.25" x14ac:dyDescent="0.25">
      <c r="A38" s="11"/>
      <c r="B38" s="11"/>
      <c r="C38" s="11"/>
      <c r="D38" s="12" t="s">
        <v>64</v>
      </c>
      <c r="E38" s="11"/>
      <c r="F38" s="11"/>
      <c r="G38" s="11"/>
      <c r="H38" s="11"/>
      <c r="I38" s="11"/>
      <c r="J38" s="11"/>
    </row>
    <row r="39" spans="1:10" ht="33.75" x14ac:dyDescent="0.25">
      <c r="A39" s="7" t="s">
        <v>65</v>
      </c>
      <c r="B39" s="8" t="s">
        <v>13</v>
      </c>
      <c r="C39" s="8" t="s">
        <v>14</v>
      </c>
      <c r="D39" s="12" t="s">
        <v>66</v>
      </c>
      <c r="E39" s="9">
        <v>1</v>
      </c>
      <c r="F39" s="9">
        <v>75.63</v>
      </c>
      <c r="G39" s="10">
        <f>ROUND(E39*F39,2)</f>
        <v>75.63</v>
      </c>
      <c r="H39" s="9">
        <v>1</v>
      </c>
      <c r="I39" s="21">
        <v>0</v>
      </c>
      <c r="J39" s="10">
        <f>ROUND(H39*I39,2)</f>
        <v>0</v>
      </c>
    </row>
    <row r="40" spans="1:10" ht="326.25" x14ac:dyDescent="0.25">
      <c r="A40" s="11"/>
      <c r="B40" s="11"/>
      <c r="C40" s="11"/>
      <c r="D40" s="12" t="s">
        <v>67</v>
      </c>
      <c r="E40" s="11"/>
      <c r="F40" s="11"/>
      <c r="G40" s="11"/>
      <c r="H40" s="11"/>
      <c r="I40" s="11"/>
      <c r="J40" s="11"/>
    </row>
    <row r="41" spans="1:10" ht="22.5" x14ac:dyDescent="0.25">
      <c r="A41" s="7" t="s">
        <v>68</v>
      </c>
      <c r="B41" s="8" t="s">
        <v>13</v>
      </c>
      <c r="C41" s="8" t="s">
        <v>14</v>
      </c>
      <c r="D41" s="12" t="s">
        <v>69</v>
      </c>
      <c r="E41" s="9">
        <v>1</v>
      </c>
      <c r="F41" s="9">
        <v>174.8</v>
      </c>
      <c r="G41" s="10">
        <f>ROUND(E41*F41,2)</f>
        <v>174.8</v>
      </c>
      <c r="H41" s="9">
        <v>1</v>
      </c>
      <c r="I41" s="21">
        <v>0</v>
      </c>
      <c r="J41" s="10">
        <f>ROUND(H41*I41,2)</f>
        <v>0</v>
      </c>
    </row>
    <row r="42" spans="1:10" ht="303.75" x14ac:dyDescent="0.25">
      <c r="A42" s="11"/>
      <c r="B42" s="11"/>
      <c r="C42" s="11"/>
      <c r="D42" s="12" t="s">
        <v>70</v>
      </c>
      <c r="E42" s="11"/>
      <c r="F42" s="11"/>
      <c r="G42" s="11"/>
      <c r="H42" s="11"/>
      <c r="I42" s="11"/>
      <c r="J42" s="11"/>
    </row>
    <row r="43" spans="1:10" ht="22.5" x14ac:dyDescent="0.25">
      <c r="A43" s="7" t="s">
        <v>71</v>
      </c>
      <c r="B43" s="8" t="s">
        <v>13</v>
      </c>
      <c r="C43" s="8" t="s">
        <v>14</v>
      </c>
      <c r="D43" s="12" t="s">
        <v>72</v>
      </c>
      <c r="E43" s="9">
        <v>1</v>
      </c>
      <c r="F43" s="9">
        <v>177.76</v>
      </c>
      <c r="G43" s="10">
        <f>ROUND(E43*F43,2)</f>
        <v>177.76</v>
      </c>
      <c r="H43" s="9">
        <v>1</v>
      </c>
      <c r="I43" s="21">
        <v>0</v>
      </c>
      <c r="J43" s="10">
        <f>ROUND(H43*I43,2)</f>
        <v>0</v>
      </c>
    </row>
    <row r="44" spans="1:10" ht="303.75" x14ac:dyDescent="0.25">
      <c r="A44" s="11"/>
      <c r="B44" s="11"/>
      <c r="C44" s="11"/>
      <c r="D44" s="12" t="s">
        <v>73</v>
      </c>
      <c r="E44" s="11"/>
      <c r="F44" s="11"/>
      <c r="G44" s="11"/>
      <c r="H44" s="11"/>
      <c r="I44" s="11"/>
      <c r="J44" s="11"/>
    </row>
    <row r="45" spans="1:10" ht="33.75" x14ac:dyDescent="0.25">
      <c r="A45" s="7" t="s">
        <v>74</v>
      </c>
      <c r="B45" s="8" t="s">
        <v>13</v>
      </c>
      <c r="C45" s="8" t="s">
        <v>14</v>
      </c>
      <c r="D45" s="12" t="s">
        <v>75</v>
      </c>
      <c r="E45" s="9">
        <v>1</v>
      </c>
      <c r="F45" s="9">
        <v>182.21</v>
      </c>
      <c r="G45" s="10">
        <f>ROUND(E45*F45,2)</f>
        <v>182.21</v>
      </c>
      <c r="H45" s="9">
        <v>1</v>
      </c>
      <c r="I45" s="21">
        <v>0</v>
      </c>
      <c r="J45" s="10">
        <f>ROUND(H45*I45,2)</f>
        <v>0</v>
      </c>
    </row>
    <row r="46" spans="1:10" ht="315" x14ac:dyDescent="0.25">
      <c r="A46" s="11"/>
      <c r="B46" s="11"/>
      <c r="C46" s="11"/>
      <c r="D46" s="12" t="s">
        <v>76</v>
      </c>
      <c r="E46" s="11"/>
      <c r="F46" s="11"/>
      <c r="G46" s="11"/>
      <c r="H46" s="11"/>
      <c r="I46" s="11"/>
      <c r="J46" s="11"/>
    </row>
    <row r="47" spans="1:10" ht="33.75" x14ac:dyDescent="0.25">
      <c r="A47" s="7" t="s">
        <v>77</v>
      </c>
      <c r="B47" s="8" t="s">
        <v>13</v>
      </c>
      <c r="C47" s="8" t="s">
        <v>14</v>
      </c>
      <c r="D47" s="12" t="s">
        <v>78</v>
      </c>
      <c r="E47" s="9">
        <v>1</v>
      </c>
      <c r="F47" s="9">
        <v>187.01</v>
      </c>
      <c r="G47" s="10">
        <f>ROUND(E47*F47,2)</f>
        <v>187.01</v>
      </c>
      <c r="H47" s="9">
        <v>1</v>
      </c>
      <c r="I47" s="21">
        <v>0</v>
      </c>
      <c r="J47" s="10">
        <f>ROUND(H47*I47,2)</f>
        <v>0</v>
      </c>
    </row>
    <row r="48" spans="1:10" ht="315" x14ac:dyDescent="0.25">
      <c r="A48" s="11"/>
      <c r="B48" s="11"/>
      <c r="C48" s="11"/>
      <c r="D48" s="12" t="s">
        <v>79</v>
      </c>
      <c r="E48" s="11"/>
      <c r="F48" s="11"/>
      <c r="G48" s="11"/>
      <c r="H48" s="11"/>
      <c r="I48" s="11"/>
      <c r="J48" s="11"/>
    </row>
    <row r="49" spans="1:10" x14ac:dyDescent="0.25">
      <c r="A49" s="11"/>
      <c r="B49" s="11"/>
      <c r="C49" s="11"/>
      <c r="D49" s="18" t="s">
        <v>80</v>
      </c>
      <c r="E49" s="13"/>
      <c r="F49" s="9"/>
      <c r="G49" s="14">
        <f>SUM(G5:G47)</f>
        <v>1624.8</v>
      </c>
      <c r="H49" s="13">
        <v>1</v>
      </c>
      <c r="I49" s="9"/>
      <c r="J49" s="14">
        <f>SUM(J5:J47)</f>
        <v>0</v>
      </c>
    </row>
    <row r="50" spans="1:10" ht="0.95" customHeight="1" x14ac:dyDescent="0.25">
      <c r="A50" s="15"/>
      <c r="B50" s="15"/>
      <c r="C50" s="15"/>
      <c r="D50" s="19"/>
      <c r="E50" s="15"/>
      <c r="F50" s="15"/>
      <c r="G50" s="15"/>
      <c r="H50" s="15"/>
      <c r="I50" s="15"/>
      <c r="J50" s="15"/>
    </row>
    <row r="51" spans="1:10" x14ac:dyDescent="0.25">
      <c r="A51" s="4" t="s">
        <v>81</v>
      </c>
      <c r="B51" s="4" t="s">
        <v>9</v>
      </c>
      <c r="C51" s="4" t="s">
        <v>10</v>
      </c>
      <c r="D51" s="17" t="s">
        <v>82</v>
      </c>
      <c r="E51" s="5">
        <f t="shared" ref="E51:J51" si="1">E167</f>
        <v>0</v>
      </c>
      <c r="F51" s="6">
        <f t="shared" si="1"/>
        <v>0</v>
      </c>
      <c r="G51" s="6">
        <f t="shared" si="1"/>
        <v>22860.46</v>
      </c>
      <c r="H51" s="5">
        <f t="shared" si="1"/>
        <v>1</v>
      </c>
      <c r="I51" s="6">
        <f t="shared" si="1"/>
        <v>0</v>
      </c>
      <c r="J51" s="6">
        <f t="shared" si="1"/>
        <v>0</v>
      </c>
    </row>
    <row r="52" spans="1:10" x14ac:dyDescent="0.25">
      <c r="A52" s="7" t="s">
        <v>83</v>
      </c>
      <c r="B52" s="8" t="s">
        <v>13</v>
      </c>
      <c r="C52" s="8" t="s">
        <v>84</v>
      </c>
      <c r="D52" s="12" t="s">
        <v>85</v>
      </c>
      <c r="E52" s="9">
        <v>1</v>
      </c>
      <c r="F52" s="9">
        <v>59.73</v>
      </c>
      <c r="G52" s="10">
        <f>ROUND(E52*F52,2)</f>
        <v>59.73</v>
      </c>
      <c r="H52" s="9">
        <v>1</v>
      </c>
      <c r="I52" s="21">
        <v>0</v>
      </c>
      <c r="J52" s="10">
        <f>ROUND(H52*I52,2)</f>
        <v>0</v>
      </c>
    </row>
    <row r="53" spans="1:10" ht="326.25" x14ac:dyDescent="0.25">
      <c r="A53" s="11"/>
      <c r="B53" s="11"/>
      <c r="C53" s="11"/>
      <c r="D53" s="12" t="s">
        <v>86</v>
      </c>
      <c r="E53" s="11"/>
      <c r="F53" s="11"/>
      <c r="G53" s="11"/>
      <c r="H53" s="11"/>
      <c r="I53" s="11"/>
      <c r="J53" s="11"/>
    </row>
    <row r="54" spans="1:10" x14ac:dyDescent="0.25">
      <c r="A54" s="7" t="s">
        <v>87</v>
      </c>
      <c r="B54" s="8" t="s">
        <v>13</v>
      </c>
      <c r="C54" s="8" t="s">
        <v>84</v>
      </c>
      <c r="D54" s="12" t="s">
        <v>88</v>
      </c>
      <c r="E54" s="9">
        <v>1</v>
      </c>
      <c r="F54" s="9">
        <v>74.66</v>
      </c>
      <c r="G54" s="10">
        <f>ROUND(E54*F54,2)</f>
        <v>74.66</v>
      </c>
      <c r="H54" s="9">
        <v>1</v>
      </c>
      <c r="I54" s="21">
        <v>0</v>
      </c>
      <c r="J54" s="10">
        <f>ROUND(H54*I54,2)</f>
        <v>0</v>
      </c>
    </row>
    <row r="55" spans="1:10" ht="326.25" x14ac:dyDescent="0.25">
      <c r="A55" s="11"/>
      <c r="B55" s="11"/>
      <c r="C55" s="11"/>
      <c r="D55" s="12" t="s">
        <v>89</v>
      </c>
      <c r="E55" s="11"/>
      <c r="F55" s="11"/>
      <c r="G55" s="11"/>
      <c r="H55" s="11"/>
      <c r="I55" s="11"/>
      <c r="J55" s="11"/>
    </row>
    <row r="56" spans="1:10" ht="22.5" x14ac:dyDescent="0.25">
      <c r="A56" s="7" t="s">
        <v>90</v>
      </c>
      <c r="B56" s="8" t="s">
        <v>13</v>
      </c>
      <c r="C56" s="8" t="s">
        <v>84</v>
      </c>
      <c r="D56" s="12" t="s">
        <v>91</v>
      </c>
      <c r="E56" s="9">
        <v>1</v>
      </c>
      <c r="F56" s="9">
        <v>82.13</v>
      </c>
      <c r="G56" s="10">
        <f>ROUND(E56*F56,2)</f>
        <v>82.13</v>
      </c>
      <c r="H56" s="9">
        <v>1</v>
      </c>
      <c r="I56" s="21">
        <v>0</v>
      </c>
      <c r="J56" s="10">
        <f>ROUND(H56*I56,2)</f>
        <v>0</v>
      </c>
    </row>
    <row r="57" spans="1:10" ht="191.25" x14ac:dyDescent="0.25">
      <c r="A57" s="11"/>
      <c r="B57" s="11"/>
      <c r="C57" s="11"/>
      <c r="D57" s="12" t="s">
        <v>92</v>
      </c>
      <c r="E57" s="11"/>
      <c r="F57" s="11"/>
      <c r="G57" s="11"/>
      <c r="H57" s="11"/>
      <c r="I57" s="11"/>
      <c r="J57" s="11"/>
    </row>
    <row r="58" spans="1:10" ht="22.5" x14ac:dyDescent="0.25">
      <c r="A58" s="7" t="s">
        <v>93</v>
      </c>
      <c r="B58" s="8" t="s">
        <v>13</v>
      </c>
      <c r="C58" s="8" t="s">
        <v>84</v>
      </c>
      <c r="D58" s="12" t="s">
        <v>94</v>
      </c>
      <c r="E58" s="9">
        <v>1</v>
      </c>
      <c r="F58" s="9">
        <v>102.66</v>
      </c>
      <c r="G58" s="10">
        <f>ROUND(E58*F58,2)</f>
        <v>102.66</v>
      </c>
      <c r="H58" s="9">
        <v>1</v>
      </c>
      <c r="I58" s="21">
        <v>0</v>
      </c>
      <c r="J58" s="10">
        <f>ROUND(H58*I58,2)</f>
        <v>0</v>
      </c>
    </row>
    <row r="59" spans="1:10" ht="191.25" x14ac:dyDescent="0.25">
      <c r="A59" s="11"/>
      <c r="B59" s="11"/>
      <c r="C59" s="11"/>
      <c r="D59" s="12" t="s">
        <v>95</v>
      </c>
      <c r="E59" s="11"/>
      <c r="F59" s="11"/>
      <c r="G59" s="11"/>
      <c r="H59" s="11"/>
      <c r="I59" s="11"/>
      <c r="J59" s="11"/>
    </row>
    <row r="60" spans="1:10" ht="22.5" x14ac:dyDescent="0.25">
      <c r="A60" s="7" t="s">
        <v>96</v>
      </c>
      <c r="B60" s="8" t="s">
        <v>13</v>
      </c>
      <c r="C60" s="8" t="s">
        <v>84</v>
      </c>
      <c r="D60" s="12" t="s">
        <v>97</v>
      </c>
      <c r="E60" s="9">
        <v>1</v>
      </c>
      <c r="F60" s="9">
        <v>59.73</v>
      </c>
      <c r="G60" s="10">
        <f>ROUND(E60*F60,2)</f>
        <v>59.73</v>
      </c>
      <c r="H60" s="9">
        <v>1</v>
      </c>
      <c r="I60" s="21">
        <v>0</v>
      </c>
      <c r="J60" s="10">
        <f>ROUND(H60*I60,2)</f>
        <v>0</v>
      </c>
    </row>
    <row r="61" spans="1:10" ht="191.25" x14ac:dyDescent="0.25">
      <c r="A61" s="11"/>
      <c r="B61" s="11"/>
      <c r="C61" s="11"/>
      <c r="D61" s="12" t="s">
        <v>98</v>
      </c>
      <c r="E61" s="11"/>
      <c r="F61" s="11"/>
      <c r="G61" s="11"/>
      <c r="H61" s="11"/>
      <c r="I61" s="11"/>
      <c r="J61" s="11"/>
    </row>
    <row r="62" spans="1:10" ht="22.5" x14ac:dyDescent="0.25">
      <c r="A62" s="7" t="s">
        <v>99</v>
      </c>
      <c r="B62" s="8" t="s">
        <v>13</v>
      </c>
      <c r="C62" s="8" t="s">
        <v>84</v>
      </c>
      <c r="D62" s="12" t="s">
        <v>100</v>
      </c>
      <c r="E62" s="9">
        <v>1</v>
      </c>
      <c r="F62" s="9">
        <v>74.66</v>
      </c>
      <c r="G62" s="10">
        <f>ROUND(E62*F62,2)</f>
        <v>74.66</v>
      </c>
      <c r="H62" s="9">
        <v>1</v>
      </c>
      <c r="I62" s="21">
        <v>0</v>
      </c>
      <c r="J62" s="10">
        <f>ROUND(H62*I62,2)</f>
        <v>0</v>
      </c>
    </row>
    <row r="63" spans="1:10" ht="191.25" x14ac:dyDescent="0.25">
      <c r="A63" s="11"/>
      <c r="B63" s="11"/>
      <c r="C63" s="11"/>
      <c r="D63" s="12" t="s">
        <v>101</v>
      </c>
      <c r="E63" s="11"/>
      <c r="F63" s="11"/>
      <c r="G63" s="11"/>
      <c r="H63" s="11"/>
      <c r="I63" s="11"/>
      <c r="J63" s="11"/>
    </row>
    <row r="64" spans="1:10" ht="22.5" x14ac:dyDescent="0.25">
      <c r="A64" s="7" t="s">
        <v>102</v>
      </c>
      <c r="B64" s="8" t="s">
        <v>13</v>
      </c>
      <c r="C64" s="8" t="s">
        <v>84</v>
      </c>
      <c r="D64" s="12" t="s">
        <v>103</v>
      </c>
      <c r="E64" s="9">
        <v>1</v>
      </c>
      <c r="F64" s="9">
        <v>59.73</v>
      </c>
      <c r="G64" s="10">
        <f>ROUND(E64*F64,2)</f>
        <v>59.73</v>
      </c>
      <c r="H64" s="9">
        <v>1</v>
      </c>
      <c r="I64" s="21">
        <v>0</v>
      </c>
      <c r="J64" s="10">
        <f>ROUND(H64*I64,2)</f>
        <v>0</v>
      </c>
    </row>
    <row r="65" spans="1:10" ht="191.25" x14ac:dyDescent="0.25">
      <c r="A65" s="11"/>
      <c r="B65" s="11"/>
      <c r="C65" s="11"/>
      <c r="D65" s="12" t="s">
        <v>104</v>
      </c>
      <c r="E65" s="11"/>
      <c r="F65" s="11"/>
      <c r="G65" s="11"/>
      <c r="H65" s="11"/>
      <c r="I65" s="11"/>
      <c r="J65" s="11"/>
    </row>
    <row r="66" spans="1:10" ht="22.5" x14ac:dyDescent="0.25">
      <c r="A66" s="7" t="s">
        <v>105</v>
      </c>
      <c r="B66" s="8" t="s">
        <v>13</v>
      </c>
      <c r="C66" s="8" t="s">
        <v>84</v>
      </c>
      <c r="D66" s="12" t="s">
        <v>106</v>
      </c>
      <c r="E66" s="9">
        <v>1</v>
      </c>
      <c r="F66" s="9">
        <v>74.66</v>
      </c>
      <c r="G66" s="10">
        <f>ROUND(E66*F66,2)</f>
        <v>74.66</v>
      </c>
      <c r="H66" s="9">
        <v>1</v>
      </c>
      <c r="I66" s="21">
        <v>0</v>
      </c>
      <c r="J66" s="10">
        <f>ROUND(H66*I66,2)</f>
        <v>0</v>
      </c>
    </row>
    <row r="67" spans="1:10" ht="191.25" x14ac:dyDescent="0.25">
      <c r="A67" s="11"/>
      <c r="B67" s="11"/>
      <c r="C67" s="11"/>
      <c r="D67" s="12" t="s">
        <v>107</v>
      </c>
      <c r="E67" s="11"/>
      <c r="F67" s="11"/>
      <c r="G67" s="11"/>
      <c r="H67" s="11"/>
      <c r="I67" s="11"/>
      <c r="J67" s="11"/>
    </row>
    <row r="68" spans="1:10" ht="22.5" x14ac:dyDescent="0.25">
      <c r="A68" s="7" t="s">
        <v>108</v>
      </c>
      <c r="B68" s="8" t="s">
        <v>13</v>
      </c>
      <c r="C68" s="8" t="s">
        <v>84</v>
      </c>
      <c r="D68" s="12" t="s">
        <v>109</v>
      </c>
      <c r="E68" s="9">
        <v>1</v>
      </c>
      <c r="F68" s="9">
        <v>59.73</v>
      </c>
      <c r="G68" s="10">
        <f>ROUND(E68*F68,2)</f>
        <v>59.73</v>
      </c>
      <c r="H68" s="9">
        <v>1</v>
      </c>
      <c r="I68" s="21">
        <v>0</v>
      </c>
      <c r="J68" s="10">
        <f>ROUND(H68*I68,2)</f>
        <v>0</v>
      </c>
    </row>
    <row r="69" spans="1:10" ht="225" x14ac:dyDescent="0.25">
      <c r="A69" s="11"/>
      <c r="B69" s="11"/>
      <c r="C69" s="11"/>
      <c r="D69" s="12" t="s">
        <v>110</v>
      </c>
      <c r="E69" s="11"/>
      <c r="F69" s="11"/>
      <c r="G69" s="11"/>
      <c r="H69" s="11"/>
      <c r="I69" s="11"/>
      <c r="J69" s="11"/>
    </row>
    <row r="70" spans="1:10" ht="22.5" x14ac:dyDescent="0.25">
      <c r="A70" s="7" t="s">
        <v>111</v>
      </c>
      <c r="B70" s="8" t="s">
        <v>13</v>
      </c>
      <c r="C70" s="8" t="s">
        <v>84</v>
      </c>
      <c r="D70" s="12" t="s">
        <v>112</v>
      </c>
      <c r="E70" s="9">
        <v>1</v>
      </c>
      <c r="F70" s="9">
        <v>74.66</v>
      </c>
      <c r="G70" s="10">
        <f>ROUND(E70*F70,2)</f>
        <v>74.66</v>
      </c>
      <c r="H70" s="9">
        <v>1</v>
      </c>
      <c r="I70" s="21">
        <v>0</v>
      </c>
      <c r="J70" s="10">
        <f>ROUND(H70*I70,2)</f>
        <v>0</v>
      </c>
    </row>
    <row r="71" spans="1:10" ht="225" x14ac:dyDescent="0.25">
      <c r="A71" s="11"/>
      <c r="B71" s="11"/>
      <c r="C71" s="11"/>
      <c r="D71" s="12" t="s">
        <v>113</v>
      </c>
      <c r="E71" s="11"/>
      <c r="F71" s="11"/>
      <c r="G71" s="11"/>
      <c r="H71" s="11"/>
      <c r="I71" s="11"/>
      <c r="J71" s="11"/>
    </row>
    <row r="72" spans="1:10" ht="22.5" x14ac:dyDescent="0.25">
      <c r="A72" s="7" t="s">
        <v>114</v>
      </c>
      <c r="B72" s="8" t="s">
        <v>13</v>
      </c>
      <c r="C72" s="8" t="s">
        <v>84</v>
      </c>
      <c r="D72" s="12" t="s">
        <v>115</v>
      </c>
      <c r="E72" s="9">
        <v>1</v>
      </c>
      <c r="F72" s="9">
        <v>59.73</v>
      </c>
      <c r="G72" s="10">
        <f>ROUND(E72*F72,2)</f>
        <v>59.73</v>
      </c>
      <c r="H72" s="9">
        <v>1</v>
      </c>
      <c r="I72" s="21">
        <v>0</v>
      </c>
      <c r="J72" s="10">
        <f>ROUND(H72*I72,2)</f>
        <v>0</v>
      </c>
    </row>
    <row r="73" spans="1:10" ht="202.5" x14ac:dyDescent="0.25">
      <c r="A73" s="11"/>
      <c r="B73" s="11"/>
      <c r="C73" s="11"/>
      <c r="D73" s="12" t="s">
        <v>116</v>
      </c>
      <c r="E73" s="11"/>
      <c r="F73" s="11"/>
      <c r="G73" s="11"/>
      <c r="H73" s="11"/>
      <c r="I73" s="11"/>
      <c r="J73" s="11"/>
    </row>
    <row r="74" spans="1:10" ht="22.5" x14ac:dyDescent="0.25">
      <c r="A74" s="7" t="s">
        <v>117</v>
      </c>
      <c r="B74" s="8" t="s">
        <v>13</v>
      </c>
      <c r="C74" s="8" t="s">
        <v>84</v>
      </c>
      <c r="D74" s="12" t="s">
        <v>118</v>
      </c>
      <c r="E74" s="9">
        <v>1</v>
      </c>
      <c r="F74" s="9">
        <v>74.66</v>
      </c>
      <c r="G74" s="10">
        <f>ROUND(E74*F74,2)</f>
        <v>74.66</v>
      </c>
      <c r="H74" s="9">
        <v>1</v>
      </c>
      <c r="I74" s="21">
        <v>0</v>
      </c>
      <c r="J74" s="10">
        <f>ROUND(H74*I74,2)</f>
        <v>0</v>
      </c>
    </row>
    <row r="75" spans="1:10" ht="202.5" x14ac:dyDescent="0.25">
      <c r="A75" s="11"/>
      <c r="B75" s="11"/>
      <c r="C75" s="11"/>
      <c r="D75" s="12" t="s">
        <v>119</v>
      </c>
      <c r="E75" s="11"/>
      <c r="F75" s="11"/>
      <c r="G75" s="11"/>
      <c r="H75" s="11"/>
      <c r="I75" s="11"/>
      <c r="J75" s="11"/>
    </row>
    <row r="76" spans="1:10" ht="22.5" x14ac:dyDescent="0.25">
      <c r="A76" s="7" t="s">
        <v>120</v>
      </c>
      <c r="B76" s="8" t="s">
        <v>13</v>
      </c>
      <c r="C76" s="8" t="s">
        <v>84</v>
      </c>
      <c r="D76" s="12" t="s">
        <v>121</v>
      </c>
      <c r="E76" s="9">
        <v>1</v>
      </c>
      <c r="F76" s="9">
        <v>90.23</v>
      </c>
      <c r="G76" s="10">
        <f>ROUND(E76*F76,2)</f>
        <v>90.23</v>
      </c>
      <c r="H76" s="9">
        <v>1</v>
      </c>
      <c r="I76" s="21">
        <v>0</v>
      </c>
      <c r="J76" s="10">
        <f>ROUND(H76*I76,2)</f>
        <v>0</v>
      </c>
    </row>
    <row r="77" spans="1:10" ht="191.25" x14ac:dyDescent="0.25">
      <c r="A77" s="11"/>
      <c r="B77" s="11"/>
      <c r="C77" s="11"/>
      <c r="D77" s="12" t="s">
        <v>122</v>
      </c>
      <c r="E77" s="11"/>
      <c r="F77" s="11"/>
      <c r="G77" s="11"/>
      <c r="H77" s="11"/>
      <c r="I77" s="11"/>
      <c r="J77" s="11"/>
    </row>
    <row r="78" spans="1:10" ht="22.5" x14ac:dyDescent="0.25">
      <c r="A78" s="7" t="s">
        <v>123</v>
      </c>
      <c r="B78" s="8" t="s">
        <v>13</v>
      </c>
      <c r="C78" s="8" t="s">
        <v>84</v>
      </c>
      <c r="D78" s="12" t="s">
        <v>124</v>
      </c>
      <c r="E78" s="9">
        <v>1</v>
      </c>
      <c r="F78" s="9">
        <v>105.16</v>
      </c>
      <c r="G78" s="10">
        <f>ROUND(E78*F78,2)</f>
        <v>105.16</v>
      </c>
      <c r="H78" s="9">
        <v>1</v>
      </c>
      <c r="I78" s="21">
        <v>0</v>
      </c>
      <c r="J78" s="10">
        <f>ROUND(H78*I78,2)</f>
        <v>0</v>
      </c>
    </row>
    <row r="79" spans="1:10" ht="191.25" x14ac:dyDescent="0.25">
      <c r="A79" s="11"/>
      <c r="B79" s="11"/>
      <c r="C79" s="11"/>
      <c r="D79" s="12" t="s">
        <v>125</v>
      </c>
      <c r="E79" s="11"/>
      <c r="F79" s="11"/>
      <c r="G79" s="11"/>
      <c r="H79" s="11"/>
      <c r="I79" s="11"/>
      <c r="J79" s="11"/>
    </row>
    <row r="80" spans="1:10" ht="22.5" x14ac:dyDescent="0.25">
      <c r="A80" s="7" t="s">
        <v>126</v>
      </c>
      <c r="B80" s="8" t="s">
        <v>13</v>
      </c>
      <c r="C80" s="8" t="s">
        <v>84</v>
      </c>
      <c r="D80" s="12" t="s">
        <v>127</v>
      </c>
      <c r="E80" s="9">
        <v>1</v>
      </c>
      <c r="F80" s="9">
        <v>89.6</v>
      </c>
      <c r="G80" s="10">
        <f>ROUND(E80*F80,2)</f>
        <v>89.6</v>
      </c>
      <c r="H80" s="9">
        <v>1</v>
      </c>
      <c r="I80" s="21">
        <v>0</v>
      </c>
      <c r="J80" s="10">
        <f>ROUND(H80*I80,2)</f>
        <v>0</v>
      </c>
    </row>
    <row r="81" spans="1:10" ht="191.25" x14ac:dyDescent="0.25">
      <c r="A81" s="11"/>
      <c r="B81" s="11"/>
      <c r="C81" s="11"/>
      <c r="D81" s="12" t="s">
        <v>128</v>
      </c>
      <c r="E81" s="11"/>
      <c r="F81" s="11"/>
      <c r="G81" s="11"/>
      <c r="H81" s="11"/>
      <c r="I81" s="11"/>
      <c r="J81" s="11"/>
    </row>
    <row r="82" spans="1:10" ht="22.5" x14ac:dyDescent="0.25">
      <c r="A82" s="7" t="s">
        <v>129</v>
      </c>
      <c r="B82" s="8" t="s">
        <v>13</v>
      </c>
      <c r="C82" s="8" t="s">
        <v>84</v>
      </c>
      <c r="D82" s="12" t="s">
        <v>130</v>
      </c>
      <c r="E82" s="9">
        <v>1</v>
      </c>
      <c r="F82" s="9">
        <v>112</v>
      </c>
      <c r="G82" s="10">
        <f>ROUND(E82*F82,2)</f>
        <v>112</v>
      </c>
      <c r="H82" s="9">
        <v>1</v>
      </c>
      <c r="I82" s="21">
        <v>0</v>
      </c>
      <c r="J82" s="10">
        <f>ROUND(H82*I82,2)</f>
        <v>0</v>
      </c>
    </row>
    <row r="83" spans="1:10" ht="191.25" x14ac:dyDescent="0.25">
      <c r="A83" s="11"/>
      <c r="B83" s="11"/>
      <c r="C83" s="11"/>
      <c r="D83" s="12" t="s">
        <v>131</v>
      </c>
      <c r="E83" s="11"/>
      <c r="F83" s="11"/>
      <c r="G83" s="11"/>
      <c r="H83" s="11"/>
      <c r="I83" s="11"/>
      <c r="J83" s="11"/>
    </row>
    <row r="84" spans="1:10" ht="22.5" x14ac:dyDescent="0.25">
      <c r="A84" s="7" t="s">
        <v>132</v>
      </c>
      <c r="B84" s="8" t="s">
        <v>13</v>
      </c>
      <c r="C84" s="8" t="s">
        <v>84</v>
      </c>
      <c r="D84" s="12" t="s">
        <v>133</v>
      </c>
      <c r="E84" s="9">
        <v>1</v>
      </c>
      <c r="F84" s="9">
        <v>59.73</v>
      </c>
      <c r="G84" s="10">
        <f>ROUND(E84*F84,2)</f>
        <v>59.73</v>
      </c>
      <c r="H84" s="9">
        <v>1</v>
      </c>
      <c r="I84" s="21">
        <v>0</v>
      </c>
      <c r="J84" s="10">
        <f>ROUND(H84*I84,2)</f>
        <v>0</v>
      </c>
    </row>
    <row r="85" spans="1:10" ht="191.25" x14ac:dyDescent="0.25">
      <c r="A85" s="11"/>
      <c r="B85" s="11"/>
      <c r="C85" s="11"/>
      <c r="D85" s="12" t="s">
        <v>134</v>
      </c>
      <c r="E85" s="11"/>
      <c r="F85" s="11"/>
      <c r="G85" s="11"/>
      <c r="H85" s="11"/>
      <c r="I85" s="11"/>
      <c r="J85" s="11"/>
    </row>
    <row r="86" spans="1:10" ht="22.5" x14ac:dyDescent="0.25">
      <c r="A86" s="7" t="s">
        <v>135</v>
      </c>
      <c r="B86" s="8" t="s">
        <v>13</v>
      </c>
      <c r="C86" s="8" t="s">
        <v>84</v>
      </c>
      <c r="D86" s="12" t="s">
        <v>136</v>
      </c>
      <c r="E86" s="9">
        <v>1</v>
      </c>
      <c r="F86" s="9">
        <v>74.66</v>
      </c>
      <c r="G86" s="10">
        <f>ROUND(E86*F86,2)</f>
        <v>74.66</v>
      </c>
      <c r="H86" s="9">
        <v>1</v>
      </c>
      <c r="I86" s="21">
        <v>0</v>
      </c>
      <c r="J86" s="10">
        <f>ROUND(H86*I86,2)</f>
        <v>0</v>
      </c>
    </row>
    <row r="87" spans="1:10" ht="191.25" x14ac:dyDescent="0.25">
      <c r="A87" s="11"/>
      <c r="B87" s="11"/>
      <c r="C87" s="11"/>
      <c r="D87" s="12" t="s">
        <v>137</v>
      </c>
      <c r="E87" s="11"/>
      <c r="F87" s="11"/>
      <c r="G87" s="11"/>
      <c r="H87" s="11"/>
      <c r="I87" s="11"/>
      <c r="J87" s="11"/>
    </row>
    <row r="88" spans="1:10" ht="22.5" x14ac:dyDescent="0.25">
      <c r="A88" s="7" t="s">
        <v>138</v>
      </c>
      <c r="B88" s="8" t="s">
        <v>13</v>
      </c>
      <c r="C88" s="8" t="s">
        <v>84</v>
      </c>
      <c r="D88" s="12" t="s">
        <v>139</v>
      </c>
      <c r="E88" s="9">
        <v>1</v>
      </c>
      <c r="F88" s="9">
        <v>59.73</v>
      </c>
      <c r="G88" s="10">
        <f>ROUND(E88*F88,2)</f>
        <v>59.73</v>
      </c>
      <c r="H88" s="9">
        <v>1</v>
      </c>
      <c r="I88" s="21">
        <v>0</v>
      </c>
      <c r="J88" s="10">
        <f>ROUND(H88*I88,2)</f>
        <v>0</v>
      </c>
    </row>
    <row r="89" spans="1:10" ht="202.5" x14ac:dyDescent="0.25">
      <c r="A89" s="11"/>
      <c r="B89" s="11"/>
      <c r="C89" s="11"/>
      <c r="D89" s="12" t="s">
        <v>140</v>
      </c>
      <c r="E89" s="11"/>
      <c r="F89" s="11"/>
      <c r="G89" s="11"/>
      <c r="H89" s="11"/>
      <c r="I89" s="11"/>
      <c r="J89" s="11"/>
    </row>
    <row r="90" spans="1:10" ht="22.5" x14ac:dyDescent="0.25">
      <c r="A90" s="7" t="s">
        <v>141</v>
      </c>
      <c r="B90" s="8" t="s">
        <v>13</v>
      </c>
      <c r="C90" s="8" t="s">
        <v>84</v>
      </c>
      <c r="D90" s="12" t="s">
        <v>142</v>
      </c>
      <c r="E90" s="9">
        <v>1</v>
      </c>
      <c r="F90" s="9">
        <v>74.66</v>
      </c>
      <c r="G90" s="10">
        <f>ROUND(E90*F90,2)</f>
        <v>74.66</v>
      </c>
      <c r="H90" s="9">
        <v>1</v>
      </c>
      <c r="I90" s="21">
        <v>0</v>
      </c>
      <c r="J90" s="10">
        <f>ROUND(H90*I90,2)</f>
        <v>0</v>
      </c>
    </row>
    <row r="91" spans="1:10" ht="202.5" x14ac:dyDescent="0.25">
      <c r="A91" s="11"/>
      <c r="B91" s="11"/>
      <c r="C91" s="11"/>
      <c r="D91" s="12" t="s">
        <v>143</v>
      </c>
      <c r="E91" s="11"/>
      <c r="F91" s="11"/>
      <c r="G91" s="11"/>
      <c r="H91" s="11"/>
      <c r="I91" s="11"/>
      <c r="J91" s="11"/>
    </row>
    <row r="92" spans="1:10" ht="22.5" x14ac:dyDescent="0.25">
      <c r="A92" s="7" t="s">
        <v>144</v>
      </c>
      <c r="B92" s="8" t="s">
        <v>13</v>
      </c>
      <c r="C92" s="8" t="s">
        <v>84</v>
      </c>
      <c r="D92" s="12" t="s">
        <v>145</v>
      </c>
      <c r="E92" s="9">
        <v>1</v>
      </c>
      <c r="F92" s="9">
        <v>65.7</v>
      </c>
      <c r="G92" s="10">
        <f>ROUND(E92*F92,2)</f>
        <v>65.7</v>
      </c>
      <c r="H92" s="9">
        <v>1</v>
      </c>
      <c r="I92" s="21">
        <v>0</v>
      </c>
      <c r="J92" s="10">
        <f>ROUND(H92*I92,2)</f>
        <v>0</v>
      </c>
    </row>
    <row r="93" spans="1:10" ht="213.75" x14ac:dyDescent="0.25">
      <c r="A93" s="11"/>
      <c r="B93" s="11"/>
      <c r="C93" s="11"/>
      <c r="D93" s="12" t="s">
        <v>146</v>
      </c>
      <c r="E93" s="11"/>
      <c r="F93" s="11"/>
      <c r="G93" s="11"/>
      <c r="H93" s="11"/>
      <c r="I93" s="11"/>
      <c r="J93" s="11"/>
    </row>
    <row r="94" spans="1:10" ht="22.5" x14ac:dyDescent="0.25">
      <c r="A94" s="7" t="s">
        <v>147</v>
      </c>
      <c r="B94" s="8" t="s">
        <v>13</v>
      </c>
      <c r="C94" s="8" t="s">
        <v>84</v>
      </c>
      <c r="D94" s="12" t="s">
        <v>148</v>
      </c>
      <c r="E94" s="9">
        <v>1</v>
      </c>
      <c r="F94" s="9">
        <v>82.13</v>
      </c>
      <c r="G94" s="10">
        <f>ROUND(E94*F94,2)</f>
        <v>82.13</v>
      </c>
      <c r="H94" s="9">
        <v>1</v>
      </c>
      <c r="I94" s="21">
        <v>0</v>
      </c>
      <c r="J94" s="10">
        <f>ROUND(H94*I94,2)</f>
        <v>0</v>
      </c>
    </row>
    <row r="95" spans="1:10" ht="213.75" x14ac:dyDescent="0.25">
      <c r="A95" s="11"/>
      <c r="B95" s="11"/>
      <c r="C95" s="11"/>
      <c r="D95" s="12" t="s">
        <v>146</v>
      </c>
      <c r="E95" s="11"/>
      <c r="F95" s="11"/>
      <c r="G95" s="11"/>
      <c r="H95" s="11"/>
      <c r="I95" s="11"/>
      <c r="J95" s="11"/>
    </row>
    <row r="96" spans="1:10" ht="33.75" x14ac:dyDescent="0.25">
      <c r="A96" s="7" t="s">
        <v>149</v>
      </c>
      <c r="B96" s="8" t="s">
        <v>13</v>
      </c>
      <c r="C96" s="8" t="s">
        <v>84</v>
      </c>
      <c r="D96" s="12" t="s">
        <v>150</v>
      </c>
      <c r="E96" s="9">
        <v>1</v>
      </c>
      <c r="F96" s="9">
        <v>59.73</v>
      </c>
      <c r="G96" s="10">
        <f>ROUND(E96*F96,2)</f>
        <v>59.73</v>
      </c>
      <c r="H96" s="9">
        <v>1</v>
      </c>
      <c r="I96" s="21">
        <v>0</v>
      </c>
      <c r="J96" s="10">
        <f>ROUND(H96*I96,2)</f>
        <v>0</v>
      </c>
    </row>
    <row r="97" spans="1:10" ht="202.5" x14ac:dyDescent="0.25">
      <c r="A97" s="11"/>
      <c r="B97" s="11"/>
      <c r="C97" s="11"/>
      <c r="D97" s="12" t="s">
        <v>151</v>
      </c>
      <c r="E97" s="11"/>
      <c r="F97" s="11"/>
      <c r="G97" s="11"/>
      <c r="H97" s="11"/>
      <c r="I97" s="11"/>
      <c r="J97" s="11"/>
    </row>
    <row r="98" spans="1:10" ht="33.75" x14ac:dyDescent="0.25">
      <c r="A98" s="7" t="s">
        <v>152</v>
      </c>
      <c r="B98" s="8" t="s">
        <v>13</v>
      </c>
      <c r="C98" s="8" t="s">
        <v>84</v>
      </c>
      <c r="D98" s="12" t="s">
        <v>153</v>
      </c>
      <c r="E98" s="9">
        <v>1</v>
      </c>
      <c r="F98" s="9">
        <v>74.66</v>
      </c>
      <c r="G98" s="10">
        <f>ROUND(E98*F98,2)</f>
        <v>74.66</v>
      </c>
      <c r="H98" s="9">
        <v>1</v>
      </c>
      <c r="I98" s="21">
        <v>0</v>
      </c>
      <c r="J98" s="10">
        <f>ROUND(H98*I98,2)</f>
        <v>0</v>
      </c>
    </row>
    <row r="99" spans="1:10" ht="202.5" x14ac:dyDescent="0.25">
      <c r="A99" s="11"/>
      <c r="B99" s="11"/>
      <c r="C99" s="11"/>
      <c r="D99" s="12" t="s">
        <v>154</v>
      </c>
      <c r="E99" s="11"/>
      <c r="F99" s="11"/>
      <c r="G99" s="11"/>
      <c r="H99" s="11"/>
      <c r="I99" s="11"/>
      <c r="J99" s="11"/>
    </row>
    <row r="100" spans="1:10" ht="22.5" x14ac:dyDescent="0.25">
      <c r="A100" s="7" t="s">
        <v>155</v>
      </c>
      <c r="B100" s="8" t="s">
        <v>13</v>
      </c>
      <c r="C100" s="8" t="s">
        <v>84</v>
      </c>
      <c r="D100" s="12" t="s">
        <v>156</v>
      </c>
      <c r="E100" s="9">
        <v>1</v>
      </c>
      <c r="F100" s="9">
        <v>1546.54</v>
      </c>
      <c r="G100" s="10">
        <f>ROUND(E100*F100,2)</f>
        <v>1546.54</v>
      </c>
      <c r="H100" s="9">
        <v>1</v>
      </c>
      <c r="I100" s="21">
        <v>0</v>
      </c>
      <c r="J100" s="10">
        <f>ROUND(H100*I100,2)</f>
        <v>0</v>
      </c>
    </row>
    <row r="101" spans="1:10" ht="409.5" x14ac:dyDescent="0.25">
      <c r="A101" s="11"/>
      <c r="B101" s="11"/>
      <c r="C101" s="11"/>
      <c r="D101" s="12" t="s">
        <v>157</v>
      </c>
      <c r="E101" s="11"/>
      <c r="F101" s="11"/>
      <c r="G101" s="11"/>
      <c r="H101" s="11"/>
      <c r="I101" s="11"/>
      <c r="J101" s="11"/>
    </row>
    <row r="102" spans="1:10" ht="22.5" x14ac:dyDescent="0.25">
      <c r="A102" s="7" t="s">
        <v>158</v>
      </c>
      <c r="B102" s="8" t="s">
        <v>13</v>
      </c>
      <c r="C102" s="8" t="s">
        <v>84</v>
      </c>
      <c r="D102" s="12" t="s">
        <v>159</v>
      </c>
      <c r="E102" s="9">
        <v>1</v>
      </c>
      <c r="F102" s="9">
        <v>1554</v>
      </c>
      <c r="G102" s="10">
        <f>ROUND(E102*F102,2)</f>
        <v>1554</v>
      </c>
      <c r="H102" s="9">
        <v>1</v>
      </c>
      <c r="I102" s="21">
        <v>0</v>
      </c>
      <c r="J102" s="10">
        <f>ROUND(H102*I102,2)</f>
        <v>0</v>
      </c>
    </row>
    <row r="103" spans="1:10" ht="409.5" x14ac:dyDescent="0.25">
      <c r="A103" s="11"/>
      <c r="B103" s="11"/>
      <c r="C103" s="11"/>
      <c r="D103" s="12" t="s">
        <v>160</v>
      </c>
      <c r="E103" s="11"/>
      <c r="F103" s="11"/>
      <c r="G103" s="11"/>
      <c r="H103" s="11"/>
      <c r="I103" s="11"/>
      <c r="J103" s="11"/>
    </row>
    <row r="104" spans="1:10" ht="22.5" x14ac:dyDescent="0.25">
      <c r="A104" s="7" t="s">
        <v>161</v>
      </c>
      <c r="B104" s="8" t="s">
        <v>13</v>
      </c>
      <c r="C104" s="8" t="s">
        <v>84</v>
      </c>
      <c r="D104" s="12" t="s">
        <v>162</v>
      </c>
      <c r="E104" s="9">
        <v>1</v>
      </c>
      <c r="F104" s="9">
        <v>1896.54</v>
      </c>
      <c r="G104" s="10">
        <f>ROUND(E104*F104,2)</f>
        <v>1896.54</v>
      </c>
      <c r="H104" s="9">
        <v>1</v>
      </c>
      <c r="I104" s="21">
        <v>0</v>
      </c>
      <c r="J104" s="10">
        <f>ROUND(H104*I104,2)</f>
        <v>0</v>
      </c>
    </row>
    <row r="105" spans="1:10" ht="409.5" x14ac:dyDescent="0.25">
      <c r="A105" s="11"/>
      <c r="B105" s="11"/>
      <c r="C105" s="11"/>
      <c r="D105" s="12" t="s">
        <v>163</v>
      </c>
      <c r="E105" s="11"/>
      <c r="F105" s="11"/>
      <c r="G105" s="11"/>
      <c r="H105" s="11"/>
      <c r="I105" s="11"/>
      <c r="J105" s="11"/>
    </row>
    <row r="106" spans="1:10" ht="22.5" x14ac:dyDescent="0.25">
      <c r="A106" s="7" t="s">
        <v>164</v>
      </c>
      <c r="B106" s="8" t="s">
        <v>13</v>
      </c>
      <c r="C106" s="8" t="s">
        <v>84</v>
      </c>
      <c r="D106" s="12" t="s">
        <v>165</v>
      </c>
      <c r="E106" s="9">
        <v>1</v>
      </c>
      <c r="F106" s="9">
        <v>1904</v>
      </c>
      <c r="G106" s="10">
        <f>ROUND(E106*F106,2)</f>
        <v>1904</v>
      </c>
      <c r="H106" s="9">
        <v>1</v>
      </c>
      <c r="I106" s="21">
        <v>0</v>
      </c>
      <c r="J106" s="10">
        <f>ROUND(H106*I106,2)</f>
        <v>0</v>
      </c>
    </row>
    <row r="107" spans="1:10" ht="409.5" x14ac:dyDescent="0.25">
      <c r="A107" s="11"/>
      <c r="B107" s="11"/>
      <c r="C107" s="11"/>
      <c r="D107" s="12" t="s">
        <v>166</v>
      </c>
      <c r="E107" s="11"/>
      <c r="F107" s="11"/>
      <c r="G107" s="11"/>
      <c r="H107" s="11"/>
      <c r="I107" s="11"/>
      <c r="J107" s="11"/>
    </row>
    <row r="108" spans="1:10" ht="22.5" x14ac:dyDescent="0.25">
      <c r="A108" s="7" t="s">
        <v>167</v>
      </c>
      <c r="B108" s="8" t="s">
        <v>13</v>
      </c>
      <c r="C108" s="8" t="s">
        <v>84</v>
      </c>
      <c r="D108" s="12" t="s">
        <v>168</v>
      </c>
      <c r="E108" s="9">
        <v>1</v>
      </c>
      <c r="F108" s="9">
        <v>1446.46</v>
      </c>
      <c r="G108" s="10">
        <f>ROUND(E108*F108,2)</f>
        <v>1446.46</v>
      </c>
      <c r="H108" s="9">
        <v>1</v>
      </c>
      <c r="I108" s="21">
        <v>0</v>
      </c>
      <c r="J108" s="10">
        <f>ROUND(H108*I108,2)</f>
        <v>0</v>
      </c>
    </row>
    <row r="109" spans="1:10" ht="371.25" x14ac:dyDescent="0.25">
      <c r="A109" s="11"/>
      <c r="B109" s="11"/>
      <c r="C109" s="11"/>
      <c r="D109" s="12" t="s">
        <v>169</v>
      </c>
      <c r="E109" s="11"/>
      <c r="F109" s="11"/>
      <c r="G109" s="11"/>
      <c r="H109" s="11"/>
      <c r="I109" s="11"/>
      <c r="J109" s="11"/>
    </row>
    <row r="110" spans="1:10" ht="22.5" x14ac:dyDescent="0.25">
      <c r="A110" s="7" t="s">
        <v>170</v>
      </c>
      <c r="B110" s="8" t="s">
        <v>13</v>
      </c>
      <c r="C110" s="8" t="s">
        <v>84</v>
      </c>
      <c r="D110" s="12" t="s">
        <v>171</v>
      </c>
      <c r="E110" s="9">
        <v>1</v>
      </c>
      <c r="F110" s="9">
        <v>1452.65</v>
      </c>
      <c r="G110" s="10">
        <f>ROUND(E110*F110,2)</f>
        <v>1452.65</v>
      </c>
      <c r="H110" s="9">
        <v>1</v>
      </c>
      <c r="I110" s="21">
        <v>0</v>
      </c>
      <c r="J110" s="10">
        <f>ROUND(H110*I110,2)</f>
        <v>0</v>
      </c>
    </row>
    <row r="111" spans="1:10" ht="371.25" x14ac:dyDescent="0.25">
      <c r="A111" s="11"/>
      <c r="B111" s="11"/>
      <c r="C111" s="11"/>
      <c r="D111" s="12" t="s">
        <v>172</v>
      </c>
      <c r="E111" s="11"/>
      <c r="F111" s="11"/>
      <c r="G111" s="11"/>
      <c r="H111" s="11"/>
      <c r="I111" s="11"/>
      <c r="J111" s="11"/>
    </row>
    <row r="112" spans="1:10" ht="22.5" x14ac:dyDescent="0.25">
      <c r="A112" s="7" t="s">
        <v>173</v>
      </c>
      <c r="B112" s="8" t="s">
        <v>13</v>
      </c>
      <c r="C112" s="8" t="s">
        <v>84</v>
      </c>
      <c r="D112" s="12" t="s">
        <v>174</v>
      </c>
      <c r="E112" s="9">
        <v>1</v>
      </c>
      <c r="F112" s="9">
        <v>1096.46</v>
      </c>
      <c r="G112" s="10">
        <f>ROUND(E112*F112,2)</f>
        <v>1096.46</v>
      </c>
      <c r="H112" s="9">
        <v>1</v>
      </c>
      <c r="I112" s="21">
        <v>0</v>
      </c>
      <c r="J112" s="10">
        <f>ROUND(H112*I112,2)</f>
        <v>0</v>
      </c>
    </row>
    <row r="113" spans="1:10" ht="303.75" x14ac:dyDescent="0.25">
      <c r="A113" s="11"/>
      <c r="B113" s="11"/>
      <c r="C113" s="11"/>
      <c r="D113" s="12" t="s">
        <v>175</v>
      </c>
      <c r="E113" s="11"/>
      <c r="F113" s="11"/>
      <c r="G113" s="11"/>
      <c r="H113" s="11"/>
      <c r="I113" s="11"/>
      <c r="J113" s="11"/>
    </row>
    <row r="114" spans="1:10" ht="22.5" x14ac:dyDescent="0.25">
      <c r="A114" s="7" t="s">
        <v>176</v>
      </c>
      <c r="B114" s="8" t="s">
        <v>13</v>
      </c>
      <c r="C114" s="8" t="s">
        <v>84</v>
      </c>
      <c r="D114" s="12" t="s">
        <v>177</v>
      </c>
      <c r="E114" s="9">
        <v>1</v>
      </c>
      <c r="F114" s="9">
        <v>1102.6500000000001</v>
      </c>
      <c r="G114" s="10">
        <f>ROUND(E114*F114,2)</f>
        <v>1102.6500000000001</v>
      </c>
      <c r="H114" s="9">
        <v>1</v>
      </c>
      <c r="I114" s="21">
        <v>0</v>
      </c>
      <c r="J114" s="10">
        <f>ROUND(H114*I114,2)</f>
        <v>0</v>
      </c>
    </row>
    <row r="115" spans="1:10" ht="303.75" x14ac:dyDescent="0.25">
      <c r="A115" s="11"/>
      <c r="B115" s="11"/>
      <c r="C115" s="11"/>
      <c r="D115" s="12" t="s">
        <v>178</v>
      </c>
      <c r="E115" s="11"/>
      <c r="F115" s="11"/>
      <c r="G115" s="11"/>
      <c r="H115" s="11"/>
      <c r="I115" s="11"/>
      <c r="J115" s="11"/>
    </row>
    <row r="116" spans="1:10" ht="22.5" x14ac:dyDescent="0.25">
      <c r="A116" s="7" t="s">
        <v>179</v>
      </c>
      <c r="B116" s="8" t="s">
        <v>13</v>
      </c>
      <c r="C116" s="8" t="s">
        <v>84</v>
      </c>
      <c r="D116" s="12" t="s">
        <v>180</v>
      </c>
      <c r="E116" s="9">
        <v>1</v>
      </c>
      <c r="F116" s="9">
        <v>1357.08</v>
      </c>
      <c r="G116" s="10">
        <f>ROUND(E116*F116,2)</f>
        <v>1357.08</v>
      </c>
      <c r="H116" s="9">
        <v>1</v>
      </c>
      <c r="I116" s="21">
        <v>0</v>
      </c>
      <c r="J116" s="10">
        <f>ROUND(H116*I116,2)</f>
        <v>0</v>
      </c>
    </row>
    <row r="117" spans="1:10" ht="348.75" x14ac:dyDescent="0.25">
      <c r="A117" s="11"/>
      <c r="B117" s="11"/>
      <c r="C117" s="11"/>
      <c r="D117" s="12" t="s">
        <v>181</v>
      </c>
      <c r="E117" s="11"/>
      <c r="F117" s="11"/>
      <c r="G117" s="11"/>
      <c r="H117" s="11"/>
      <c r="I117" s="11"/>
      <c r="J117" s="11"/>
    </row>
    <row r="118" spans="1:10" ht="22.5" x14ac:dyDescent="0.25">
      <c r="A118" s="7" t="s">
        <v>182</v>
      </c>
      <c r="B118" s="8" t="s">
        <v>13</v>
      </c>
      <c r="C118" s="8" t="s">
        <v>84</v>
      </c>
      <c r="D118" s="12" t="s">
        <v>183</v>
      </c>
      <c r="E118" s="9">
        <v>1</v>
      </c>
      <c r="F118" s="9">
        <v>1385</v>
      </c>
      <c r="G118" s="10">
        <f>ROUND(E118*F118,2)</f>
        <v>1385</v>
      </c>
      <c r="H118" s="9">
        <v>1</v>
      </c>
      <c r="I118" s="21">
        <v>0</v>
      </c>
      <c r="J118" s="10">
        <f>ROUND(H118*I118,2)</f>
        <v>0</v>
      </c>
    </row>
    <row r="119" spans="1:10" ht="348.75" x14ac:dyDescent="0.25">
      <c r="A119" s="11"/>
      <c r="B119" s="11"/>
      <c r="C119" s="11"/>
      <c r="D119" s="12" t="s">
        <v>184</v>
      </c>
      <c r="E119" s="11"/>
      <c r="F119" s="11"/>
      <c r="G119" s="11"/>
      <c r="H119" s="11"/>
      <c r="I119" s="11"/>
      <c r="J119" s="11"/>
    </row>
    <row r="120" spans="1:10" ht="22.5" x14ac:dyDescent="0.25">
      <c r="A120" s="7" t="s">
        <v>185</v>
      </c>
      <c r="B120" s="8" t="s">
        <v>13</v>
      </c>
      <c r="C120" s="8" t="s">
        <v>84</v>
      </c>
      <c r="D120" s="12" t="s">
        <v>186</v>
      </c>
      <c r="E120" s="9">
        <v>1</v>
      </c>
      <c r="F120" s="9">
        <v>410.49</v>
      </c>
      <c r="G120" s="10">
        <f>ROUND(E120*F120,2)</f>
        <v>410.49</v>
      </c>
      <c r="H120" s="9">
        <v>1</v>
      </c>
      <c r="I120" s="21">
        <v>0</v>
      </c>
      <c r="J120" s="10">
        <f>ROUND(H120*I120,2)</f>
        <v>0</v>
      </c>
    </row>
    <row r="121" spans="1:10" ht="247.5" x14ac:dyDescent="0.25">
      <c r="A121" s="11"/>
      <c r="B121" s="11"/>
      <c r="C121" s="11"/>
      <c r="D121" s="12" t="s">
        <v>187</v>
      </c>
      <c r="E121" s="11"/>
      <c r="F121" s="11"/>
      <c r="G121" s="11"/>
      <c r="H121" s="11"/>
      <c r="I121" s="11"/>
      <c r="J121" s="11"/>
    </row>
    <row r="122" spans="1:10" ht="22.5" x14ac:dyDescent="0.25">
      <c r="A122" s="7" t="s">
        <v>188</v>
      </c>
      <c r="B122" s="8" t="s">
        <v>13</v>
      </c>
      <c r="C122" s="8" t="s">
        <v>84</v>
      </c>
      <c r="D122" s="12" t="s">
        <v>189</v>
      </c>
      <c r="E122" s="9">
        <v>1</v>
      </c>
      <c r="F122" s="9">
        <v>421.69</v>
      </c>
      <c r="G122" s="10">
        <f>ROUND(E122*F122,2)</f>
        <v>421.69</v>
      </c>
      <c r="H122" s="9">
        <v>1</v>
      </c>
      <c r="I122" s="21">
        <v>0</v>
      </c>
      <c r="J122" s="10">
        <f>ROUND(H122*I122,2)</f>
        <v>0</v>
      </c>
    </row>
    <row r="123" spans="1:10" ht="247.5" x14ac:dyDescent="0.25">
      <c r="A123" s="11"/>
      <c r="B123" s="11"/>
      <c r="C123" s="11"/>
      <c r="D123" s="12" t="s">
        <v>190</v>
      </c>
      <c r="E123" s="11"/>
      <c r="F123" s="11"/>
      <c r="G123" s="11"/>
      <c r="H123" s="11"/>
      <c r="I123" s="11"/>
      <c r="J123" s="11"/>
    </row>
    <row r="124" spans="1:10" ht="22.5" x14ac:dyDescent="0.25">
      <c r="A124" s="7" t="s">
        <v>191</v>
      </c>
      <c r="B124" s="8" t="s">
        <v>13</v>
      </c>
      <c r="C124" s="8" t="s">
        <v>192</v>
      </c>
      <c r="D124" s="12" t="s">
        <v>193</v>
      </c>
      <c r="E124" s="9">
        <v>1</v>
      </c>
      <c r="F124" s="9">
        <v>235.21</v>
      </c>
      <c r="G124" s="10">
        <f>ROUND(E124*F124,2)</f>
        <v>235.21</v>
      </c>
      <c r="H124" s="9">
        <v>1</v>
      </c>
      <c r="I124" s="21">
        <v>0</v>
      </c>
      <c r="J124" s="10">
        <f>ROUND(H124*I124,2)</f>
        <v>0</v>
      </c>
    </row>
    <row r="125" spans="1:10" ht="409.5" x14ac:dyDescent="0.25">
      <c r="A125" s="11"/>
      <c r="B125" s="11"/>
      <c r="C125" s="11"/>
      <c r="D125" s="12" t="s">
        <v>194</v>
      </c>
      <c r="E125" s="11"/>
      <c r="F125" s="11"/>
      <c r="G125" s="11"/>
      <c r="H125" s="11"/>
      <c r="I125" s="11"/>
      <c r="J125" s="11"/>
    </row>
    <row r="126" spans="1:10" ht="22.5" x14ac:dyDescent="0.25">
      <c r="A126" s="7" t="s">
        <v>195</v>
      </c>
      <c r="B126" s="8" t="s">
        <v>13</v>
      </c>
      <c r="C126" s="8" t="s">
        <v>192</v>
      </c>
      <c r="D126" s="12" t="s">
        <v>196</v>
      </c>
      <c r="E126" s="9">
        <v>1</v>
      </c>
      <c r="F126" s="9">
        <v>237.68</v>
      </c>
      <c r="G126" s="10">
        <f>ROUND(E126*F126,2)</f>
        <v>237.68</v>
      </c>
      <c r="H126" s="9">
        <v>1</v>
      </c>
      <c r="I126" s="21">
        <v>0</v>
      </c>
      <c r="J126" s="10">
        <f>ROUND(H126*I126,2)</f>
        <v>0</v>
      </c>
    </row>
    <row r="127" spans="1:10" ht="409.5" x14ac:dyDescent="0.25">
      <c r="A127" s="11"/>
      <c r="B127" s="11"/>
      <c r="C127" s="11"/>
      <c r="D127" s="12" t="s">
        <v>197</v>
      </c>
      <c r="E127" s="11"/>
      <c r="F127" s="11"/>
      <c r="G127" s="11"/>
      <c r="H127" s="11"/>
      <c r="I127" s="11"/>
      <c r="J127" s="11"/>
    </row>
    <row r="128" spans="1:10" ht="33.75" x14ac:dyDescent="0.25">
      <c r="A128" s="7" t="s">
        <v>198</v>
      </c>
      <c r="B128" s="8" t="s">
        <v>13</v>
      </c>
      <c r="C128" s="8" t="s">
        <v>192</v>
      </c>
      <c r="D128" s="12" t="s">
        <v>199</v>
      </c>
      <c r="E128" s="9">
        <v>1</v>
      </c>
      <c r="F128" s="9">
        <v>286.69</v>
      </c>
      <c r="G128" s="10">
        <f>ROUND(E128*F128,2)</f>
        <v>286.69</v>
      </c>
      <c r="H128" s="9">
        <v>1</v>
      </c>
      <c r="I128" s="21">
        <v>0</v>
      </c>
      <c r="J128" s="10">
        <f>ROUND(H128*I128,2)</f>
        <v>0</v>
      </c>
    </row>
    <row r="129" spans="1:10" ht="409.5" x14ac:dyDescent="0.25">
      <c r="A129" s="11"/>
      <c r="B129" s="11"/>
      <c r="C129" s="11"/>
      <c r="D129" s="12" t="s">
        <v>200</v>
      </c>
      <c r="E129" s="11"/>
      <c r="F129" s="11"/>
      <c r="G129" s="11"/>
      <c r="H129" s="11"/>
      <c r="I129" s="11"/>
      <c r="J129" s="11"/>
    </row>
    <row r="130" spans="1:10" ht="33.75" x14ac:dyDescent="0.25">
      <c r="A130" s="7" t="s">
        <v>201</v>
      </c>
      <c r="B130" s="8" t="s">
        <v>13</v>
      </c>
      <c r="C130" s="8" t="s">
        <v>192</v>
      </c>
      <c r="D130" s="12" t="s">
        <v>202</v>
      </c>
      <c r="E130" s="9">
        <v>1</v>
      </c>
      <c r="F130" s="9">
        <v>290.43</v>
      </c>
      <c r="G130" s="10">
        <f>ROUND(E130*F130,2)</f>
        <v>290.43</v>
      </c>
      <c r="H130" s="9">
        <v>1</v>
      </c>
      <c r="I130" s="21">
        <v>0</v>
      </c>
      <c r="J130" s="10">
        <f>ROUND(H130*I130,2)</f>
        <v>0</v>
      </c>
    </row>
    <row r="131" spans="1:10" ht="409.5" x14ac:dyDescent="0.25">
      <c r="A131" s="11"/>
      <c r="B131" s="11"/>
      <c r="C131" s="11"/>
      <c r="D131" s="12" t="s">
        <v>203</v>
      </c>
      <c r="E131" s="11"/>
      <c r="F131" s="11"/>
      <c r="G131" s="11"/>
      <c r="H131" s="11"/>
      <c r="I131" s="11"/>
      <c r="J131" s="11"/>
    </row>
    <row r="132" spans="1:10" ht="33.75" x14ac:dyDescent="0.25">
      <c r="A132" s="7" t="s">
        <v>204</v>
      </c>
      <c r="B132" s="8" t="s">
        <v>13</v>
      </c>
      <c r="C132" s="8" t="s">
        <v>84</v>
      </c>
      <c r="D132" s="12" t="s">
        <v>205</v>
      </c>
      <c r="E132" s="9">
        <v>1</v>
      </c>
      <c r="F132" s="9">
        <v>80.69</v>
      </c>
      <c r="G132" s="10">
        <f>ROUND(E132*F132,2)</f>
        <v>80.69</v>
      </c>
      <c r="H132" s="9">
        <v>1</v>
      </c>
      <c r="I132" s="21">
        <v>0</v>
      </c>
      <c r="J132" s="10">
        <f>ROUND(H132*I132,2)</f>
        <v>0</v>
      </c>
    </row>
    <row r="133" spans="1:10" ht="191.25" x14ac:dyDescent="0.25">
      <c r="A133" s="11"/>
      <c r="B133" s="11"/>
      <c r="C133" s="11"/>
      <c r="D133" s="12" t="s">
        <v>206</v>
      </c>
      <c r="E133" s="11"/>
      <c r="F133" s="11"/>
      <c r="G133" s="11"/>
      <c r="H133" s="11"/>
      <c r="I133" s="11"/>
      <c r="J133" s="11"/>
    </row>
    <row r="134" spans="1:10" ht="33.75" x14ac:dyDescent="0.25">
      <c r="A134" s="7" t="s">
        <v>207</v>
      </c>
      <c r="B134" s="8" t="s">
        <v>13</v>
      </c>
      <c r="C134" s="8" t="s">
        <v>84</v>
      </c>
      <c r="D134" s="12" t="s">
        <v>208</v>
      </c>
      <c r="E134" s="9">
        <v>1</v>
      </c>
      <c r="F134" s="9">
        <v>83.68</v>
      </c>
      <c r="G134" s="10">
        <f>ROUND(E134*F134,2)</f>
        <v>83.68</v>
      </c>
      <c r="H134" s="9">
        <v>1</v>
      </c>
      <c r="I134" s="21">
        <v>0</v>
      </c>
      <c r="J134" s="10">
        <f>ROUND(H134*I134,2)</f>
        <v>0</v>
      </c>
    </row>
    <row r="135" spans="1:10" ht="191.25" x14ac:dyDescent="0.25">
      <c r="A135" s="11"/>
      <c r="B135" s="11"/>
      <c r="C135" s="11"/>
      <c r="D135" s="12" t="s">
        <v>209</v>
      </c>
      <c r="E135" s="11"/>
      <c r="F135" s="11"/>
      <c r="G135" s="11"/>
      <c r="H135" s="11"/>
      <c r="I135" s="11"/>
      <c r="J135" s="11"/>
    </row>
    <row r="136" spans="1:10" ht="33.75" x14ac:dyDescent="0.25">
      <c r="A136" s="7" t="s">
        <v>210</v>
      </c>
      <c r="B136" s="8" t="s">
        <v>13</v>
      </c>
      <c r="C136" s="8" t="s">
        <v>84</v>
      </c>
      <c r="D136" s="12" t="s">
        <v>211</v>
      </c>
      <c r="E136" s="9">
        <v>1</v>
      </c>
      <c r="F136" s="9">
        <v>52.93</v>
      </c>
      <c r="G136" s="10">
        <f>ROUND(E136*F136,2)</f>
        <v>52.93</v>
      </c>
      <c r="H136" s="9">
        <v>1</v>
      </c>
      <c r="I136" s="21">
        <v>0</v>
      </c>
      <c r="J136" s="10">
        <f>ROUND(H136*I136,2)</f>
        <v>0</v>
      </c>
    </row>
    <row r="137" spans="1:10" ht="202.5" x14ac:dyDescent="0.25">
      <c r="A137" s="11"/>
      <c r="B137" s="11"/>
      <c r="C137" s="11"/>
      <c r="D137" s="12" t="s">
        <v>212</v>
      </c>
      <c r="E137" s="11"/>
      <c r="F137" s="11"/>
      <c r="G137" s="11"/>
      <c r="H137" s="11"/>
      <c r="I137" s="11"/>
      <c r="J137" s="11"/>
    </row>
    <row r="138" spans="1:10" ht="33.75" x14ac:dyDescent="0.25">
      <c r="A138" s="7" t="s">
        <v>213</v>
      </c>
      <c r="B138" s="8" t="s">
        <v>13</v>
      </c>
      <c r="C138" s="8" t="s">
        <v>84</v>
      </c>
      <c r="D138" s="12" t="s">
        <v>214</v>
      </c>
      <c r="E138" s="9">
        <v>1</v>
      </c>
      <c r="F138" s="9">
        <v>55.92</v>
      </c>
      <c r="G138" s="10">
        <f>ROUND(E138*F138,2)</f>
        <v>55.92</v>
      </c>
      <c r="H138" s="9">
        <v>1</v>
      </c>
      <c r="I138" s="21">
        <v>0</v>
      </c>
      <c r="J138" s="10">
        <f>ROUND(H138*I138,2)</f>
        <v>0</v>
      </c>
    </row>
    <row r="139" spans="1:10" ht="202.5" x14ac:dyDescent="0.25">
      <c r="A139" s="11"/>
      <c r="B139" s="11"/>
      <c r="C139" s="11"/>
      <c r="D139" s="12" t="s">
        <v>215</v>
      </c>
      <c r="E139" s="11"/>
      <c r="F139" s="11"/>
      <c r="G139" s="11"/>
      <c r="H139" s="11"/>
      <c r="I139" s="11"/>
      <c r="J139" s="11"/>
    </row>
    <row r="140" spans="1:10" ht="33.75" x14ac:dyDescent="0.25">
      <c r="A140" s="7" t="s">
        <v>216</v>
      </c>
      <c r="B140" s="8" t="s">
        <v>13</v>
      </c>
      <c r="C140" s="8" t="s">
        <v>84</v>
      </c>
      <c r="D140" s="12" t="s">
        <v>217</v>
      </c>
      <c r="E140" s="9">
        <v>1</v>
      </c>
      <c r="F140" s="9">
        <v>174.61</v>
      </c>
      <c r="G140" s="10">
        <f>ROUND(E140*F140,2)</f>
        <v>174.61</v>
      </c>
      <c r="H140" s="9">
        <v>1</v>
      </c>
      <c r="I140" s="21">
        <v>0</v>
      </c>
      <c r="J140" s="10">
        <f>ROUND(H140*I140,2)</f>
        <v>0</v>
      </c>
    </row>
    <row r="141" spans="1:10" ht="225" x14ac:dyDescent="0.25">
      <c r="A141" s="11"/>
      <c r="B141" s="11"/>
      <c r="C141" s="11"/>
      <c r="D141" s="12" t="s">
        <v>218</v>
      </c>
      <c r="E141" s="11"/>
      <c r="F141" s="11"/>
      <c r="G141" s="11"/>
      <c r="H141" s="11"/>
      <c r="I141" s="11"/>
      <c r="J141" s="11"/>
    </row>
    <row r="142" spans="1:10" ht="33.75" x14ac:dyDescent="0.25">
      <c r="A142" s="7" t="s">
        <v>219</v>
      </c>
      <c r="B142" s="8" t="s">
        <v>13</v>
      </c>
      <c r="C142" s="8" t="s">
        <v>84</v>
      </c>
      <c r="D142" s="12" t="s">
        <v>220</v>
      </c>
      <c r="E142" s="9">
        <v>1</v>
      </c>
      <c r="F142" s="9">
        <v>183.58</v>
      </c>
      <c r="G142" s="10">
        <f>ROUND(E142*F142,2)</f>
        <v>183.58</v>
      </c>
      <c r="H142" s="9">
        <v>1</v>
      </c>
      <c r="I142" s="21">
        <v>0</v>
      </c>
      <c r="J142" s="10">
        <f>ROUND(H142*I142,2)</f>
        <v>0</v>
      </c>
    </row>
    <row r="143" spans="1:10" ht="225" x14ac:dyDescent="0.25">
      <c r="A143" s="11"/>
      <c r="B143" s="11"/>
      <c r="C143" s="11"/>
      <c r="D143" s="12" t="s">
        <v>221</v>
      </c>
      <c r="E143" s="11"/>
      <c r="F143" s="11"/>
      <c r="G143" s="11"/>
      <c r="H143" s="11"/>
      <c r="I143" s="11"/>
      <c r="J143" s="11"/>
    </row>
    <row r="144" spans="1:10" ht="22.5" x14ac:dyDescent="0.25">
      <c r="A144" s="7" t="s">
        <v>222</v>
      </c>
      <c r="B144" s="8" t="s">
        <v>13</v>
      </c>
      <c r="C144" s="8" t="s">
        <v>84</v>
      </c>
      <c r="D144" s="12" t="s">
        <v>223</v>
      </c>
      <c r="E144" s="9">
        <v>1</v>
      </c>
      <c r="F144" s="9">
        <v>877.92</v>
      </c>
      <c r="G144" s="10">
        <f>ROUND(E144*F144,2)</f>
        <v>877.92</v>
      </c>
      <c r="H144" s="9">
        <v>1</v>
      </c>
      <c r="I144" s="21">
        <v>0</v>
      </c>
      <c r="J144" s="10">
        <f>ROUND(H144*I144,2)</f>
        <v>0</v>
      </c>
    </row>
    <row r="145" spans="1:10" ht="315" x14ac:dyDescent="0.25">
      <c r="A145" s="11"/>
      <c r="B145" s="11"/>
      <c r="C145" s="11"/>
      <c r="D145" s="12" t="s">
        <v>224</v>
      </c>
      <c r="E145" s="11"/>
      <c r="F145" s="11"/>
      <c r="G145" s="11"/>
      <c r="H145" s="11"/>
      <c r="I145" s="11"/>
      <c r="J145" s="11"/>
    </row>
    <row r="146" spans="1:10" ht="22.5" x14ac:dyDescent="0.25">
      <c r="A146" s="7" t="s">
        <v>225</v>
      </c>
      <c r="B146" s="8" t="s">
        <v>13</v>
      </c>
      <c r="C146" s="8" t="s">
        <v>84</v>
      </c>
      <c r="D146" s="12" t="s">
        <v>226</v>
      </c>
      <c r="E146" s="9">
        <v>1</v>
      </c>
      <c r="F146" s="9">
        <v>896.59</v>
      </c>
      <c r="G146" s="10">
        <f>ROUND(E146*F146,2)</f>
        <v>896.59</v>
      </c>
      <c r="H146" s="9">
        <v>1</v>
      </c>
      <c r="I146" s="21">
        <v>0</v>
      </c>
      <c r="J146" s="10">
        <f>ROUND(H146*I146,2)</f>
        <v>0</v>
      </c>
    </row>
    <row r="147" spans="1:10" ht="315" x14ac:dyDescent="0.25">
      <c r="A147" s="11"/>
      <c r="B147" s="11"/>
      <c r="C147" s="11"/>
      <c r="D147" s="12" t="s">
        <v>227</v>
      </c>
      <c r="E147" s="11"/>
      <c r="F147" s="11"/>
      <c r="G147" s="11"/>
      <c r="H147" s="11"/>
      <c r="I147" s="11"/>
      <c r="J147" s="11"/>
    </row>
    <row r="148" spans="1:10" ht="22.5" x14ac:dyDescent="0.25">
      <c r="A148" s="7" t="s">
        <v>228</v>
      </c>
      <c r="B148" s="8" t="s">
        <v>13</v>
      </c>
      <c r="C148" s="8" t="s">
        <v>192</v>
      </c>
      <c r="D148" s="12" t="s">
        <v>229</v>
      </c>
      <c r="E148" s="9">
        <v>1</v>
      </c>
      <c r="F148" s="9">
        <v>154.55000000000001</v>
      </c>
      <c r="G148" s="10">
        <f>ROUND(E148*F148,2)</f>
        <v>154.55000000000001</v>
      </c>
      <c r="H148" s="9">
        <v>1</v>
      </c>
      <c r="I148" s="21">
        <v>0</v>
      </c>
      <c r="J148" s="10">
        <f>ROUND(H148*I148,2)</f>
        <v>0</v>
      </c>
    </row>
    <row r="149" spans="1:10" ht="303.75" x14ac:dyDescent="0.25">
      <c r="A149" s="11"/>
      <c r="B149" s="11"/>
      <c r="C149" s="11"/>
      <c r="D149" s="12" t="s">
        <v>230</v>
      </c>
      <c r="E149" s="11"/>
      <c r="F149" s="11"/>
      <c r="G149" s="11"/>
      <c r="H149" s="11"/>
      <c r="I149" s="11"/>
      <c r="J149" s="11"/>
    </row>
    <row r="150" spans="1:10" ht="22.5" x14ac:dyDescent="0.25">
      <c r="A150" s="7" t="s">
        <v>231</v>
      </c>
      <c r="B150" s="8" t="s">
        <v>13</v>
      </c>
      <c r="C150" s="8" t="s">
        <v>192</v>
      </c>
      <c r="D150" s="12" t="s">
        <v>232</v>
      </c>
      <c r="E150" s="9">
        <v>1</v>
      </c>
      <c r="F150" s="9">
        <v>157.02000000000001</v>
      </c>
      <c r="G150" s="10">
        <f>ROUND(E150*F150,2)</f>
        <v>157.02000000000001</v>
      </c>
      <c r="H150" s="9">
        <v>1</v>
      </c>
      <c r="I150" s="21">
        <v>0</v>
      </c>
      <c r="J150" s="10">
        <f>ROUND(H150*I150,2)</f>
        <v>0</v>
      </c>
    </row>
    <row r="151" spans="1:10" ht="303.75" x14ac:dyDescent="0.25">
      <c r="A151" s="11"/>
      <c r="B151" s="11"/>
      <c r="C151" s="11"/>
      <c r="D151" s="12" t="s">
        <v>233</v>
      </c>
      <c r="E151" s="11"/>
      <c r="F151" s="11"/>
      <c r="G151" s="11"/>
      <c r="H151" s="11"/>
      <c r="I151" s="11"/>
      <c r="J151" s="11"/>
    </row>
    <row r="152" spans="1:10" ht="22.5" x14ac:dyDescent="0.25">
      <c r="A152" s="7" t="s">
        <v>234</v>
      </c>
      <c r="B152" s="8" t="s">
        <v>13</v>
      </c>
      <c r="C152" s="8" t="s">
        <v>84</v>
      </c>
      <c r="D152" s="12" t="s">
        <v>235</v>
      </c>
      <c r="E152" s="9">
        <v>1</v>
      </c>
      <c r="F152" s="9">
        <v>168.54</v>
      </c>
      <c r="G152" s="10">
        <f>ROUND(E152*F152,2)</f>
        <v>168.54</v>
      </c>
      <c r="H152" s="9">
        <v>1</v>
      </c>
      <c r="I152" s="21">
        <v>0</v>
      </c>
      <c r="J152" s="10">
        <f>ROUND(H152*I152,2)</f>
        <v>0</v>
      </c>
    </row>
    <row r="153" spans="1:10" ht="371.25" x14ac:dyDescent="0.25">
      <c r="A153" s="11"/>
      <c r="B153" s="11"/>
      <c r="C153" s="11"/>
      <c r="D153" s="12" t="s">
        <v>236</v>
      </c>
      <c r="E153" s="11"/>
      <c r="F153" s="11"/>
      <c r="G153" s="11"/>
      <c r="H153" s="11"/>
      <c r="I153" s="11"/>
      <c r="J153" s="11"/>
    </row>
    <row r="154" spans="1:10" ht="22.5" x14ac:dyDescent="0.25">
      <c r="A154" s="7" t="s">
        <v>237</v>
      </c>
      <c r="B154" s="8" t="s">
        <v>13</v>
      </c>
      <c r="C154" s="8" t="s">
        <v>84</v>
      </c>
      <c r="D154" s="12" t="s">
        <v>238</v>
      </c>
      <c r="E154" s="9">
        <v>1</v>
      </c>
      <c r="F154" s="9">
        <v>172.28</v>
      </c>
      <c r="G154" s="10">
        <f>ROUND(E154*F154,2)</f>
        <v>172.28</v>
      </c>
      <c r="H154" s="9">
        <v>1</v>
      </c>
      <c r="I154" s="21">
        <v>0</v>
      </c>
      <c r="J154" s="10">
        <f>ROUND(H154*I154,2)</f>
        <v>0</v>
      </c>
    </row>
    <row r="155" spans="1:10" ht="371.25" x14ac:dyDescent="0.25">
      <c r="A155" s="11"/>
      <c r="B155" s="11"/>
      <c r="C155" s="11"/>
      <c r="D155" s="12" t="s">
        <v>239</v>
      </c>
      <c r="E155" s="11"/>
      <c r="F155" s="11"/>
      <c r="G155" s="11"/>
      <c r="H155" s="11"/>
      <c r="I155" s="11"/>
      <c r="J155" s="11"/>
    </row>
    <row r="156" spans="1:10" ht="22.5" x14ac:dyDescent="0.25">
      <c r="A156" s="7" t="s">
        <v>240</v>
      </c>
      <c r="B156" s="8" t="s">
        <v>13</v>
      </c>
      <c r="C156" s="8" t="s">
        <v>84</v>
      </c>
      <c r="D156" s="12" t="s">
        <v>241</v>
      </c>
      <c r="E156" s="9">
        <v>1</v>
      </c>
      <c r="F156" s="9">
        <v>97.24</v>
      </c>
      <c r="G156" s="10">
        <f>ROUND(E156*F156,2)</f>
        <v>97.24</v>
      </c>
      <c r="H156" s="9">
        <v>1</v>
      </c>
      <c r="I156" s="21">
        <v>0</v>
      </c>
      <c r="J156" s="10">
        <f>ROUND(H156*I156,2)</f>
        <v>0</v>
      </c>
    </row>
    <row r="157" spans="1:10" ht="247.5" x14ac:dyDescent="0.25">
      <c r="A157" s="11"/>
      <c r="B157" s="11"/>
      <c r="C157" s="11"/>
      <c r="D157" s="12" t="s">
        <v>242</v>
      </c>
      <c r="E157" s="11"/>
      <c r="F157" s="11"/>
      <c r="G157" s="11"/>
      <c r="H157" s="11"/>
      <c r="I157" s="11"/>
      <c r="J157" s="11"/>
    </row>
    <row r="158" spans="1:10" ht="22.5" x14ac:dyDescent="0.25">
      <c r="A158" s="7" t="s">
        <v>243</v>
      </c>
      <c r="B158" s="8" t="s">
        <v>13</v>
      </c>
      <c r="C158" s="8" t="s">
        <v>84</v>
      </c>
      <c r="D158" s="12" t="s">
        <v>244</v>
      </c>
      <c r="E158" s="9">
        <v>1</v>
      </c>
      <c r="F158" s="9">
        <v>100.23</v>
      </c>
      <c r="G158" s="10">
        <f>ROUND(E158*F158,2)</f>
        <v>100.23</v>
      </c>
      <c r="H158" s="9">
        <v>1</v>
      </c>
      <c r="I158" s="21">
        <v>0</v>
      </c>
      <c r="J158" s="10">
        <f>ROUND(H158*I158,2)</f>
        <v>0</v>
      </c>
    </row>
    <row r="159" spans="1:10" ht="247.5" x14ac:dyDescent="0.25">
      <c r="A159" s="11"/>
      <c r="B159" s="11"/>
      <c r="C159" s="11"/>
      <c r="D159" s="12" t="s">
        <v>245</v>
      </c>
      <c r="E159" s="11"/>
      <c r="F159" s="11"/>
      <c r="G159" s="11"/>
      <c r="H159" s="11"/>
      <c r="I159" s="11"/>
      <c r="J159" s="11"/>
    </row>
    <row r="160" spans="1:10" ht="33.75" x14ac:dyDescent="0.25">
      <c r="A160" s="7" t="s">
        <v>246</v>
      </c>
      <c r="B160" s="8" t="s">
        <v>13</v>
      </c>
      <c r="C160" s="8" t="s">
        <v>84</v>
      </c>
      <c r="D160" s="12" t="s">
        <v>247</v>
      </c>
      <c r="E160" s="9">
        <v>1</v>
      </c>
      <c r="F160" s="9">
        <v>40.98</v>
      </c>
      <c r="G160" s="10">
        <f>ROUND(E160*F160,2)</f>
        <v>40.98</v>
      </c>
      <c r="H160" s="9">
        <v>1</v>
      </c>
      <c r="I160" s="21">
        <v>0</v>
      </c>
      <c r="J160" s="10">
        <f>ROUND(H160*I160,2)</f>
        <v>0</v>
      </c>
    </row>
    <row r="161" spans="1:10" ht="202.5" x14ac:dyDescent="0.25">
      <c r="A161" s="11"/>
      <c r="B161" s="11"/>
      <c r="C161" s="11"/>
      <c r="D161" s="12" t="s">
        <v>248</v>
      </c>
      <c r="E161" s="11"/>
      <c r="F161" s="11"/>
      <c r="G161" s="11"/>
      <c r="H161" s="11"/>
      <c r="I161" s="11"/>
      <c r="J161" s="11"/>
    </row>
    <row r="162" spans="1:10" ht="33.75" x14ac:dyDescent="0.25">
      <c r="A162" s="7" t="s">
        <v>249</v>
      </c>
      <c r="B162" s="8" t="s">
        <v>13</v>
      </c>
      <c r="C162" s="8" t="s">
        <v>84</v>
      </c>
      <c r="D162" s="12" t="s">
        <v>250</v>
      </c>
      <c r="E162" s="9">
        <v>1</v>
      </c>
      <c r="F162" s="9">
        <v>43.97</v>
      </c>
      <c r="G162" s="10">
        <f>ROUND(E162*F162,2)</f>
        <v>43.97</v>
      </c>
      <c r="H162" s="9">
        <v>1</v>
      </c>
      <c r="I162" s="21">
        <v>0</v>
      </c>
      <c r="J162" s="10">
        <f>ROUND(H162*I162,2)</f>
        <v>0</v>
      </c>
    </row>
    <row r="163" spans="1:10" ht="202.5" x14ac:dyDescent="0.25">
      <c r="A163" s="11"/>
      <c r="B163" s="11"/>
      <c r="C163" s="11"/>
      <c r="D163" s="12" t="s">
        <v>248</v>
      </c>
      <c r="E163" s="11"/>
      <c r="F163" s="11"/>
      <c r="G163" s="11"/>
      <c r="H163" s="11"/>
      <c r="I163" s="11"/>
      <c r="J163" s="11"/>
    </row>
    <row r="164" spans="1:10" ht="22.5" x14ac:dyDescent="0.25">
      <c r="A164" s="7" t="s">
        <v>251</v>
      </c>
      <c r="B164" s="8" t="s">
        <v>13</v>
      </c>
      <c r="C164" s="8" t="s">
        <v>252</v>
      </c>
      <c r="D164" s="12" t="s">
        <v>253</v>
      </c>
      <c r="E164" s="9">
        <v>1</v>
      </c>
      <c r="F164" s="9">
        <v>1091.43</v>
      </c>
      <c r="G164" s="10">
        <f>ROUND(E164*F164,2)</f>
        <v>1091.43</v>
      </c>
      <c r="H164" s="9">
        <v>1</v>
      </c>
      <c r="I164" s="21">
        <v>0</v>
      </c>
      <c r="J164" s="10">
        <f>ROUND(H164*I164,2)</f>
        <v>0</v>
      </c>
    </row>
    <row r="165" spans="1:10" ht="292.5" x14ac:dyDescent="0.25">
      <c r="A165" s="11"/>
      <c r="B165" s="11"/>
      <c r="C165" s="11"/>
      <c r="D165" s="12" t="s">
        <v>254</v>
      </c>
      <c r="E165" s="11"/>
      <c r="F165" s="11"/>
      <c r="G165" s="11"/>
      <c r="H165" s="11"/>
      <c r="I165" s="11"/>
      <c r="J165" s="11"/>
    </row>
    <row r="166" spans="1:10" x14ac:dyDescent="0.25">
      <c r="A166" s="7" t="s">
        <v>255</v>
      </c>
      <c r="B166" s="8" t="s">
        <v>13</v>
      </c>
      <c r="C166" s="8" t="s">
        <v>10</v>
      </c>
      <c r="D166" s="12" t="s">
        <v>10</v>
      </c>
      <c r="E166" s="9">
        <v>1</v>
      </c>
      <c r="F166" s="9">
        <v>0</v>
      </c>
      <c r="G166" s="10">
        <f>ROUND(E166*F166,2)</f>
        <v>0</v>
      </c>
      <c r="H166" s="9">
        <v>1</v>
      </c>
      <c r="I166" s="21">
        <v>0</v>
      </c>
      <c r="J166" s="10">
        <f>ROUND(H166*I166,2)</f>
        <v>0</v>
      </c>
    </row>
    <row r="167" spans="1:10" x14ac:dyDescent="0.25">
      <c r="A167" s="11"/>
      <c r="B167" s="11"/>
      <c r="C167" s="11"/>
      <c r="D167" s="18" t="s">
        <v>256</v>
      </c>
      <c r="E167" s="13"/>
      <c r="F167" s="9"/>
      <c r="G167" s="14">
        <f>SUM(G52:G166)</f>
        <v>22860.46</v>
      </c>
      <c r="H167" s="13">
        <v>1</v>
      </c>
      <c r="I167" s="9"/>
      <c r="J167" s="14">
        <f>SUM(J52:J166)</f>
        <v>0</v>
      </c>
    </row>
    <row r="168" spans="1:10" ht="0.95" customHeight="1" x14ac:dyDescent="0.25">
      <c r="A168" s="15"/>
      <c r="B168" s="15"/>
      <c r="C168" s="15"/>
      <c r="D168" s="19"/>
      <c r="E168" s="15"/>
      <c r="F168" s="15"/>
      <c r="G168" s="15"/>
      <c r="H168" s="15"/>
      <c r="I168" s="15"/>
      <c r="J168" s="15"/>
    </row>
    <row r="169" spans="1:10" x14ac:dyDescent="0.25">
      <c r="A169" s="4" t="s">
        <v>257</v>
      </c>
      <c r="B169" s="4" t="s">
        <v>9</v>
      </c>
      <c r="C169" s="4" t="s">
        <v>10</v>
      </c>
      <c r="D169" s="17" t="s">
        <v>258</v>
      </c>
      <c r="E169" s="5">
        <f t="shared" ref="E169:J169" si="2">E254</f>
        <v>0</v>
      </c>
      <c r="F169" s="6">
        <f t="shared" si="2"/>
        <v>0</v>
      </c>
      <c r="G169" s="6">
        <f t="shared" si="2"/>
        <v>729.55</v>
      </c>
      <c r="H169" s="5">
        <f t="shared" si="2"/>
        <v>1</v>
      </c>
      <c r="I169" s="6">
        <f t="shared" si="2"/>
        <v>0</v>
      </c>
      <c r="J169" s="6">
        <f t="shared" si="2"/>
        <v>0</v>
      </c>
    </row>
    <row r="170" spans="1:10" ht="22.5" x14ac:dyDescent="0.25">
      <c r="A170" s="7" t="s">
        <v>259</v>
      </c>
      <c r="B170" s="8" t="s">
        <v>13</v>
      </c>
      <c r="C170" s="8" t="s">
        <v>192</v>
      </c>
      <c r="D170" s="12" t="s">
        <v>260</v>
      </c>
      <c r="E170" s="9">
        <v>1</v>
      </c>
      <c r="F170" s="9">
        <v>6.68</v>
      </c>
      <c r="G170" s="10">
        <f>ROUND(E170*F170,2)</f>
        <v>6.68</v>
      </c>
      <c r="H170" s="9">
        <v>1</v>
      </c>
      <c r="I170" s="21">
        <v>0</v>
      </c>
      <c r="J170" s="10">
        <f>ROUND(H170*I170,2)</f>
        <v>0</v>
      </c>
    </row>
    <row r="171" spans="1:10" ht="281.25" x14ac:dyDescent="0.25">
      <c r="A171" s="11"/>
      <c r="B171" s="11"/>
      <c r="C171" s="11"/>
      <c r="D171" s="12" t="s">
        <v>261</v>
      </c>
      <c r="E171" s="11"/>
      <c r="F171" s="11"/>
      <c r="G171" s="11"/>
      <c r="H171" s="11"/>
      <c r="I171" s="11"/>
      <c r="J171" s="11"/>
    </row>
    <row r="172" spans="1:10" ht="22.5" x14ac:dyDescent="0.25">
      <c r="A172" s="7" t="s">
        <v>262</v>
      </c>
      <c r="B172" s="8" t="s">
        <v>13</v>
      </c>
      <c r="C172" s="8" t="s">
        <v>192</v>
      </c>
      <c r="D172" s="12" t="s">
        <v>263</v>
      </c>
      <c r="E172" s="9">
        <v>1</v>
      </c>
      <c r="F172" s="9">
        <v>8.24</v>
      </c>
      <c r="G172" s="10">
        <f>ROUND(E172*F172,2)</f>
        <v>8.24</v>
      </c>
      <c r="H172" s="9">
        <v>1</v>
      </c>
      <c r="I172" s="21">
        <v>0</v>
      </c>
      <c r="J172" s="10">
        <f>ROUND(H172*I172,2)</f>
        <v>0</v>
      </c>
    </row>
    <row r="173" spans="1:10" ht="281.25" x14ac:dyDescent="0.25">
      <c r="A173" s="11"/>
      <c r="B173" s="11"/>
      <c r="C173" s="11"/>
      <c r="D173" s="12" t="s">
        <v>264</v>
      </c>
      <c r="E173" s="11"/>
      <c r="F173" s="11"/>
      <c r="G173" s="11"/>
      <c r="H173" s="11"/>
      <c r="I173" s="11"/>
      <c r="J173" s="11"/>
    </row>
    <row r="174" spans="1:10" ht="22.5" x14ac:dyDescent="0.25">
      <c r="A174" s="7" t="s">
        <v>265</v>
      </c>
      <c r="B174" s="8" t="s">
        <v>13</v>
      </c>
      <c r="C174" s="8" t="s">
        <v>14</v>
      </c>
      <c r="D174" s="12" t="s">
        <v>266</v>
      </c>
      <c r="E174" s="9">
        <v>1</v>
      </c>
      <c r="F174" s="9">
        <v>20.399999999999999</v>
      </c>
      <c r="G174" s="10">
        <f>ROUND(E174*F174,2)</f>
        <v>20.399999999999999</v>
      </c>
      <c r="H174" s="9">
        <v>1</v>
      </c>
      <c r="I174" s="21">
        <v>0</v>
      </c>
      <c r="J174" s="10">
        <f>ROUND(H174*I174,2)</f>
        <v>0</v>
      </c>
    </row>
    <row r="175" spans="1:10" ht="247.5" x14ac:dyDescent="0.25">
      <c r="A175" s="11"/>
      <c r="B175" s="11"/>
      <c r="C175" s="11"/>
      <c r="D175" s="12" t="s">
        <v>267</v>
      </c>
      <c r="E175" s="11"/>
      <c r="F175" s="11"/>
      <c r="G175" s="11"/>
      <c r="H175" s="11"/>
      <c r="I175" s="11"/>
      <c r="J175" s="11"/>
    </row>
    <row r="176" spans="1:10" ht="22.5" x14ac:dyDescent="0.25">
      <c r="A176" s="7" t="s">
        <v>268</v>
      </c>
      <c r="B176" s="8" t="s">
        <v>13</v>
      </c>
      <c r="C176" s="8" t="s">
        <v>14</v>
      </c>
      <c r="D176" s="12" t="s">
        <v>269</v>
      </c>
      <c r="E176" s="9">
        <v>1</v>
      </c>
      <c r="F176" s="9">
        <v>25.03</v>
      </c>
      <c r="G176" s="10">
        <f>ROUND(E176*F176,2)</f>
        <v>25.03</v>
      </c>
      <c r="H176" s="9">
        <v>1</v>
      </c>
      <c r="I176" s="21">
        <v>0</v>
      </c>
      <c r="J176" s="10">
        <f>ROUND(H176*I176,2)</f>
        <v>0</v>
      </c>
    </row>
    <row r="177" spans="1:10" ht="247.5" x14ac:dyDescent="0.25">
      <c r="A177" s="11"/>
      <c r="B177" s="11"/>
      <c r="C177" s="11"/>
      <c r="D177" s="12" t="s">
        <v>270</v>
      </c>
      <c r="E177" s="11"/>
      <c r="F177" s="11"/>
      <c r="G177" s="11"/>
      <c r="H177" s="11"/>
      <c r="I177" s="11"/>
      <c r="J177" s="11"/>
    </row>
    <row r="178" spans="1:10" x14ac:dyDescent="0.25">
      <c r="A178" s="7" t="s">
        <v>271</v>
      </c>
      <c r="B178" s="8" t="s">
        <v>13</v>
      </c>
      <c r="C178" s="8" t="s">
        <v>192</v>
      </c>
      <c r="D178" s="12" t="s">
        <v>272</v>
      </c>
      <c r="E178" s="9">
        <v>1</v>
      </c>
      <c r="F178" s="9">
        <v>13.25</v>
      </c>
      <c r="G178" s="10">
        <f>ROUND(E178*F178,2)</f>
        <v>13.25</v>
      </c>
      <c r="H178" s="9">
        <v>1</v>
      </c>
      <c r="I178" s="21">
        <v>0</v>
      </c>
      <c r="J178" s="10">
        <f>ROUND(H178*I178,2)</f>
        <v>0</v>
      </c>
    </row>
    <row r="179" spans="1:10" ht="213.75" x14ac:dyDescent="0.25">
      <c r="A179" s="11"/>
      <c r="B179" s="11"/>
      <c r="C179" s="11"/>
      <c r="D179" s="12" t="s">
        <v>273</v>
      </c>
      <c r="E179" s="11"/>
      <c r="F179" s="11"/>
      <c r="G179" s="11"/>
      <c r="H179" s="11"/>
      <c r="I179" s="11"/>
      <c r="J179" s="11"/>
    </row>
    <row r="180" spans="1:10" x14ac:dyDescent="0.25">
      <c r="A180" s="7" t="s">
        <v>274</v>
      </c>
      <c r="B180" s="8" t="s">
        <v>13</v>
      </c>
      <c r="C180" s="8" t="s">
        <v>192</v>
      </c>
      <c r="D180" s="12" t="s">
        <v>275</v>
      </c>
      <c r="E180" s="9">
        <v>1</v>
      </c>
      <c r="F180" s="9">
        <v>16.21</v>
      </c>
      <c r="G180" s="10">
        <f>ROUND(E180*F180,2)</f>
        <v>16.21</v>
      </c>
      <c r="H180" s="9">
        <v>1</v>
      </c>
      <c r="I180" s="21">
        <v>0</v>
      </c>
      <c r="J180" s="10">
        <f>ROUND(H180*I180,2)</f>
        <v>0</v>
      </c>
    </row>
    <row r="181" spans="1:10" ht="213.75" x14ac:dyDescent="0.25">
      <c r="A181" s="11"/>
      <c r="B181" s="11"/>
      <c r="C181" s="11"/>
      <c r="D181" s="12" t="s">
        <v>276</v>
      </c>
      <c r="E181" s="11"/>
      <c r="F181" s="11"/>
      <c r="G181" s="11"/>
      <c r="H181" s="11"/>
      <c r="I181" s="11"/>
      <c r="J181" s="11"/>
    </row>
    <row r="182" spans="1:10" ht="22.5" x14ac:dyDescent="0.25">
      <c r="A182" s="7" t="s">
        <v>277</v>
      </c>
      <c r="B182" s="8" t="s">
        <v>13</v>
      </c>
      <c r="C182" s="8" t="s">
        <v>84</v>
      </c>
      <c r="D182" s="12" t="s">
        <v>278</v>
      </c>
      <c r="E182" s="9">
        <v>1</v>
      </c>
      <c r="F182" s="9">
        <v>14.99</v>
      </c>
      <c r="G182" s="10">
        <f>ROUND(E182*F182,2)</f>
        <v>14.99</v>
      </c>
      <c r="H182" s="9">
        <v>1</v>
      </c>
      <c r="I182" s="21">
        <v>0</v>
      </c>
      <c r="J182" s="10">
        <f>ROUND(H182*I182,2)</f>
        <v>0</v>
      </c>
    </row>
    <row r="183" spans="1:10" ht="236.25" x14ac:dyDescent="0.25">
      <c r="A183" s="11"/>
      <c r="B183" s="11"/>
      <c r="C183" s="11"/>
      <c r="D183" s="12" t="s">
        <v>279</v>
      </c>
      <c r="E183" s="11"/>
      <c r="F183" s="11"/>
      <c r="G183" s="11"/>
      <c r="H183" s="11"/>
      <c r="I183" s="11"/>
      <c r="J183" s="11"/>
    </row>
    <row r="184" spans="1:10" ht="22.5" x14ac:dyDescent="0.25">
      <c r="A184" s="7" t="s">
        <v>280</v>
      </c>
      <c r="B184" s="8" t="s">
        <v>13</v>
      </c>
      <c r="C184" s="8" t="s">
        <v>84</v>
      </c>
      <c r="D184" s="12" t="s">
        <v>281</v>
      </c>
      <c r="E184" s="9">
        <v>1</v>
      </c>
      <c r="F184" s="9">
        <v>18.739999999999998</v>
      </c>
      <c r="G184" s="10">
        <f>ROUND(E184*F184,2)</f>
        <v>18.739999999999998</v>
      </c>
      <c r="H184" s="9">
        <v>1</v>
      </c>
      <c r="I184" s="21">
        <v>0</v>
      </c>
      <c r="J184" s="10">
        <f>ROUND(H184*I184,2)</f>
        <v>0</v>
      </c>
    </row>
    <row r="185" spans="1:10" ht="236.25" x14ac:dyDescent="0.25">
      <c r="A185" s="11"/>
      <c r="B185" s="11"/>
      <c r="C185" s="11"/>
      <c r="D185" s="12" t="s">
        <v>282</v>
      </c>
      <c r="E185" s="11"/>
      <c r="F185" s="11"/>
      <c r="G185" s="11"/>
      <c r="H185" s="11"/>
      <c r="I185" s="11"/>
      <c r="J185" s="11"/>
    </row>
    <row r="186" spans="1:10" x14ac:dyDescent="0.25">
      <c r="A186" s="7" t="s">
        <v>283</v>
      </c>
      <c r="B186" s="8" t="s">
        <v>13</v>
      </c>
      <c r="C186" s="8" t="s">
        <v>192</v>
      </c>
      <c r="D186" s="12" t="s">
        <v>284</v>
      </c>
      <c r="E186" s="9">
        <v>1</v>
      </c>
      <c r="F186" s="9">
        <v>14.99</v>
      </c>
      <c r="G186" s="10">
        <f>ROUND(E186*F186,2)</f>
        <v>14.99</v>
      </c>
      <c r="H186" s="9">
        <v>1</v>
      </c>
      <c r="I186" s="21">
        <v>0</v>
      </c>
      <c r="J186" s="10">
        <f>ROUND(H186*I186,2)</f>
        <v>0</v>
      </c>
    </row>
    <row r="187" spans="1:10" ht="247.5" x14ac:dyDescent="0.25">
      <c r="A187" s="11"/>
      <c r="B187" s="11"/>
      <c r="C187" s="11"/>
      <c r="D187" s="12" t="s">
        <v>285</v>
      </c>
      <c r="E187" s="11"/>
      <c r="F187" s="11"/>
      <c r="G187" s="11"/>
      <c r="H187" s="11"/>
      <c r="I187" s="11"/>
      <c r="J187" s="11"/>
    </row>
    <row r="188" spans="1:10" x14ac:dyDescent="0.25">
      <c r="A188" s="7" t="s">
        <v>286</v>
      </c>
      <c r="B188" s="8" t="s">
        <v>13</v>
      </c>
      <c r="C188" s="8" t="s">
        <v>192</v>
      </c>
      <c r="D188" s="12" t="s">
        <v>287</v>
      </c>
      <c r="E188" s="9">
        <v>1</v>
      </c>
      <c r="F188" s="9">
        <v>18.739999999999998</v>
      </c>
      <c r="G188" s="10">
        <f>ROUND(E188*F188,2)</f>
        <v>18.739999999999998</v>
      </c>
      <c r="H188" s="9">
        <v>1</v>
      </c>
      <c r="I188" s="21">
        <v>0</v>
      </c>
      <c r="J188" s="10">
        <f>ROUND(H188*I188,2)</f>
        <v>0</v>
      </c>
    </row>
    <row r="189" spans="1:10" ht="247.5" x14ac:dyDescent="0.25">
      <c r="A189" s="11"/>
      <c r="B189" s="11"/>
      <c r="C189" s="11"/>
      <c r="D189" s="12" t="s">
        <v>288</v>
      </c>
      <c r="E189" s="11"/>
      <c r="F189" s="11"/>
      <c r="G189" s="11"/>
      <c r="H189" s="11"/>
      <c r="I189" s="11"/>
      <c r="J189" s="11"/>
    </row>
    <row r="190" spans="1:10" x14ac:dyDescent="0.25">
      <c r="A190" s="7" t="s">
        <v>289</v>
      </c>
      <c r="B190" s="8" t="s">
        <v>13</v>
      </c>
      <c r="C190" s="8" t="s">
        <v>252</v>
      </c>
      <c r="D190" s="12" t="s">
        <v>290</v>
      </c>
      <c r="E190" s="9">
        <v>1</v>
      </c>
      <c r="F190" s="9">
        <v>13.48</v>
      </c>
      <c r="G190" s="10">
        <f>ROUND(E190*F190,2)</f>
        <v>13.48</v>
      </c>
      <c r="H190" s="9">
        <v>1</v>
      </c>
      <c r="I190" s="21">
        <v>0</v>
      </c>
      <c r="J190" s="10">
        <f>ROUND(H190*I190,2)</f>
        <v>0</v>
      </c>
    </row>
    <row r="191" spans="1:10" ht="202.5" x14ac:dyDescent="0.25">
      <c r="A191" s="11"/>
      <c r="B191" s="11"/>
      <c r="C191" s="11"/>
      <c r="D191" s="12" t="s">
        <v>291</v>
      </c>
      <c r="E191" s="11"/>
      <c r="F191" s="11"/>
      <c r="G191" s="11"/>
      <c r="H191" s="11"/>
      <c r="I191" s="11"/>
      <c r="J191" s="11"/>
    </row>
    <row r="192" spans="1:10" x14ac:dyDescent="0.25">
      <c r="A192" s="7" t="s">
        <v>292</v>
      </c>
      <c r="B192" s="8" t="s">
        <v>13</v>
      </c>
      <c r="C192" s="8" t="s">
        <v>252</v>
      </c>
      <c r="D192" s="12" t="s">
        <v>293</v>
      </c>
      <c r="E192" s="9">
        <v>1</v>
      </c>
      <c r="F192" s="9">
        <v>16.86</v>
      </c>
      <c r="G192" s="10">
        <f>ROUND(E192*F192,2)</f>
        <v>16.86</v>
      </c>
      <c r="H192" s="9">
        <v>1</v>
      </c>
      <c r="I192" s="21">
        <v>0</v>
      </c>
      <c r="J192" s="10">
        <f>ROUND(H192*I192,2)</f>
        <v>0</v>
      </c>
    </row>
    <row r="193" spans="1:10" ht="202.5" x14ac:dyDescent="0.25">
      <c r="A193" s="11"/>
      <c r="B193" s="11"/>
      <c r="C193" s="11"/>
      <c r="D193" s="12" t="s">
        <v>294</v>
      </c>
      <c r="E193" s="11"/>
      <c r="F193" s="11"/>
      <c r="G193" s="11"/>
      <c r="H193" s="11"/>
      <c r="I193" s="11"/>
      <c r="J193" s="11"/>
    </row>
    <row r="194" spans="1:10" x14ac:dyDescent="0.25">
      <c r="A194" s="7" t="s">
        <v>295</v>
      </c>
      <c r="B194" s="8" t="s">
        <v>13</v>
      </c>
      <c r="C194" s="8" t="s">
        <v>84</v>
      </c>
      <c r="D194" s="12" t="s">
        <v>296</v>
      </c>
      <c r="E194" s="9">
        <v>1</v>
      </c>
      <c r="F194" s="9">
        <v>4.82</v>
      </c>
      <c r="G194" s="10">
        <f>ROUND(E194*F194,2)</f>
        <v>4.82</v>
      </c>
      <c r="H194" s="9">
        <v>1</v>
      </c>
      <c r="I194" s="21">
        <v>0</v>
      </c>
      <c r="J194" s="10">
        <f>ROUND(H194*I194,2)</f>
        <v>0</v>
      </c>
    </row>
    <row r="195" spans="1:10" ht="213.75" x14ac:dyDescent="0.25">
      <c r="A195" s="11"/>
      <c r="B195" s="11"/>
      <c r="C195" s="11"/>
      <c r="D195" s="12" t="s">
        <v>297</v>
      </c>
      <c r="E195" s="11"/>
      <c r="F195" s="11"/>
      <c r="G195" s="11"/>
      <c r="H195" s="11"/>
      <c r="I195" s="11"/>
      <c r="J195" s="11"/>
    </row>
    <row r="196" spans="1:10" x14ac:dyDescent="0.25">
      <c r="A196" s="7" t="s">
        <v>298</v>
      </c>
      <c r="B196" s="8" t="s">
        <v>13</v>
      </c>
      <c r="C196" s="8" t="s">
        <v>84</v>
      </c>
      <c r="D196" s="12" t="s">
        <v>299</v>
      </c>
      <c r="E196" s="9">
        <v>1</v>
      </c>
      <c r="F196" s="9">
        <v>6.03</v>
      </c>
      <c r="G196" s="10">
        <f>ROUND(E196*F196,2)</f>
        <v>6.03</v>
      </c>
      <c r="H196" s="9">
        <v>1</v>
      </c>
      <c r="I196" s="21">
        <v>0</v>
      </c>
      <c r="J196" s="10">
        <f>ROUND(H196*I196,2)</f>
        <v>0</v>
      </c>
    </row>
    <row r="197" spans="1:10" ht="213.75" x14ac:dyDescent="0.25">
      <c r="A197" s="11"/>
      <c r="B197" s="11"/>
      <c r="C197" s="11"/>
      <c r="D197" s="12" t="s">
        <v>300</v>
      </c>
      <c r="E197" s="11"/>
      <c r="F197" s="11"/>
      <c r="G197" s="11"/>
      <c r="H197" s="11"/>
      <c r="I197" s="11"/>
      <c r="J197" s="11"/>
    </row>
    <row r="198" spans="1:10" x14ac:dyDescent="0.25">
      <c r="A198" s="7" t="s">
        <v>301</v>
      </c>
      <c r="B198" s="8" t="s">
        <v>13</v>
      </c>
      <c r="C198" s="8" t="s">
        <v>84</v>
      </c>
      <c r="D198" s="12" t="s">
        <v>302</v>
      </c>
      <c r="E198" s="9">
        <v>1</v>
      </c>
      <c r="F198" s="9">
        <v>14.99</v>
      </c>
      <c r="G198" s="10">
        <f>ROUND(E198*F198,2)</f>
        <v>14.99</v>
      </c>
      <c r="H198" s="9">
        <v>1</v>
      </c>
      <c r="I198" s="21">
        <v>0</v>
      </c>
      <c r="J198" s="10">
        <f>ROUND(H198*I198,2)</f>
        <v>0</v>
      </c>
    </row>
    <row r="199" spans="1:10" ht="225" x14ac:dyDescent="0.25">
      <c r="A199" s="11"/>
      <c r="B199" s="11"/>
      <c r="C199" s="11"/>
      <c r="D199" s="12" t="s">
        <v>303</v>
      </c>
      <c r="E199" s="11"/>
      <c r="F199" s="11"/>
      <c r="G199" s="11"/>
      <c r="H199" s="11"/>
      <c r="I199" s="11"/>
      <c r="J199" s="11"/>
    </row>
    <row r="200" spans="1:10" ht="22.5" x14ac:dyDescent="0.25">
      <c r="A200" s="7" t="s">
        <v>304</v>
      </c>
      <c r="B200" s="8" t="s">
        <v>13</v>
      </c>
      <c r="C200" s="8" t="s">
        <v>84</v>
      </c>
      <c r="D200" s="12" t="s">
        <v>305</v>
      </c>
      <c r="E200" s="9">
        <v>1</v>
      </c>
      <c r="F200" s="9">
        <v>18.739999999999998</v>
      </c>
      <c r="G200" s="10">
        <f>ROUND(E200*F200,2)</f>
        <v>18.739999999999998</v>
      </c>
      <c r="H200" s="9">
        <v>1</v>
      </c>
      <c r="I200" s="21">
        <v>0</v>
      </c>
      <c r="J200" s="10">
        <f>ROUND(H200*I200,2)</f>
        <v>0</v>
      </c>
    </row>
    <row r="201" spans="1:10" ht="225" x14ac:dyDescent="0.25">
      <c r="A201" s="11"/>
      <c r="B201" s="11"/>
      <c r="C201" s="11"/>
      <c r="D201" s="12" t="s">
        <v>306</v>
      </c>
      <c r="E201" s="11"/>
      <c r="F201" s="11"/>
      <c r="G201" s="11"/>
      <c r="H201" s="11"/>
      <c r="I201" s="11"/>
      <c r="J201" s="11"/>
    </row>
    <row r="202" spans="1:10" x14ac:dyDescent="0.25">
      <c r="A202" s="7" t="s">
        <v>307</v>
      </c>
      <c r="B202" s="8" t="s">
        <v>13</v>
      </c>
      <c r="C202" s="8" t="s">
        <v>192</v>
      </c>
      <c r="D202" s="12" t="s">
        <v>308</v>
      </c>
      <c r="E202" s="9">
        <v>1</v>
      </c>
      <c r="F202" s="9">
        <v>11.99</v>
      </c>
      <c r="G202" s="10">
        <f>ROUND(E202*F202,2)</f>
        <v>11.99</v>
      </c>
      <c r="H202" s="9">
        <v>1</v>
      </c>
      <c r="I202" s="21">
        <v>0</v>
      </c>
      <c r="J202" s="10">
        <f>ROUND(H202*I202,2)</f>
        <v>0</v>
      </c>
    </row>
    <row r="203" spans="1:10" ht="213.75" x14ac:dyDescent="0.25">
      <c r="A203" s="11"/>
      <c r="B203" s="11"/>
      <c r="C203" s="11"/>
      <c r="D203" s="12" t="s">
        <v>309</v>
      </c>
      <c r="E203" s="11"/>
      <c r="F203" s="11"/>
      <c r="G203" s="11"/>
      <c r="H203" s="11"/>
      <c r="I203" s="11"/>
      <c r="J203" s="11"/>
    </row>
    <row r="204" spans="1:10" x14ac:dyDescent="0.25">
      <c r="A204" s="7" t="s">
        <v>310</v>
      </c>
      <c r="B204" s="8" t="s">
        <v>13</v>
      </c>
      <c r="C204" s="8" t="s">
        <v>192</v>
      </c>
      <c r="D204" s="12" t="s">
        <v>311</v>
      </c>
      <c r="E204" s="9">
        <v>1</v>
      </c>
      <c r="F204" s="9">
        <v>14.99</v>
      </c>
      <c r="G204" s="10">
        <f>ROUND(E204*F204,2)</f>
        <v>14.99</v>
      </c>
      <c r="H204" s="9">
        <v>1</v>
      </c>
      <c r="I204" s="21">
        <v>0</v>
      </c>
      <c r="J204" s="10">
        <f>ROUND(H204*I204,2)</f>
        <v>0</v>
      </c>
    </row>
    <row r="205" spans="1:10" ht="213.75" x14ac:dyDescent="0.25">
      <c r="A205" s="11"/>
      <c r="B205" s="11"/>
      <c r="C205" s="11"/>
      <c r="D205" s="12" t="s">
        <v>312</v>
      </c>
      <c r="E205" s="11"/>
      <c r="F205" s="11"/>
      <c r="G205" s="11"/>
      <c r="H205" s="11"/>
      <c r="I205" s="11"/>
      <c r="J205" s="11"/>
    </row>
    <row r="206" spans="1:10" ht="22.5" x14ac:dyDescent="0.25">
      <c r="A206" s="7" t="s">
        <v>313</v>
      </c>
      <c r="B206" s="8" t="s">
        <v>13</v>
      </c>
      <c r="C206" s="8" t="s">
        <v>84</v>
      </c>
      <c r="D206" s="12" t="s">
        <v>314</v>
      </c>
      <c r="E206" s="9">
        <v>1</v>
      </c>
      <c r="F206" s="9">
        <v>9.9</v>
      </c>
      <c r="G206" s="10">
        <f>ROUND(E206*F206,2)</f>
        <v>9.9</v>
      </c>
      <c r="H206" s="9">
        <v>1</v>
      </c>
      <c r="I206" s="21">
        <v>0</v>
      </c>
      <c r="J206" s="10">
        <f>ROUND(H206*I206,2)</f>
        <v>0</v>
      </c>
    </row>
    <row r="207" spans="1:10" ht="213.75" x14ac:dyDescent="0.25">
      <c r="A207" s="11"/>
      <c r="B207" s="11"/>
      <c r="C207" s="11"/>
      <c r="D207" s="12" t="s">
        <v>315</v>
      </c>
      <c r="E207" s="11"/>
      <c r="F207" s="11"/>
      <c r="G207" s="11"/>
      <c r="H207" s="11"/>
      <c r="I207" s="11"/>
      <c r="J207" s="11"/>
    </row>
    <row r="208" spans="1:10" ht="22.5" x14ac:dyDescent="0.25">
      <c r="A208" s="7" t="s">
        <v>316</v>
      </c>
      <c r="B208" s="8" t="s">
        <v>13</v>
      </c>
      <c r="C208" s="8" t="s">
        <v>84</v>
      </c>
      <c r="D208" s="12" t="s">
        <v>317</v>
      </c>
      <c r="E208" s="9">
        <v>1</v>
      </c>
      <c r="F208" s="9">
        <v>12.38</v>
      </c>
      <c r="G208" s="10">
        <f>ROUND(E208*F208,2)</f>
        <v>12.38</v>
      </c>
      <c r="H208" s="9">
        <v>1</v>
      </c>
      <c r="I208" s="21">
        <v>0</v>
      </c>
      <c r="J208" s="10">
        <f>ROUND(H208*I208,2)</f>
        <v>0</v>
      </c>
    </row>
    <row r="209" spans="1:10" ht="213.75" x14ac:dyDescent="0.25">
      <c r="A209" s="11"/>
      <c r="B209" s="11"/>
      <c r="C209" s="11"/>
      <c r="D209" s="12" t="s">
        <v>318</v>
      </c>
      <c r="E209" s="11"/>
      <c r="F209" s="11"/>
      <c r="G209" s="11"/>
      <c r="H209" s="11"/>
      <c r="I209" s="11"/>
      <c r="J209" s="11"/>
    </row>
    <row r="210" spans="1:10" ht="22.5" x14ac:dyDescent="0.25">
      <c r="A210" s="7" t="s">
        <v>319</v>
      </c>
      <c r="B210" s="8" t="s">
        <v>13</v>
      </c>
      <c r="C210" s="8" t="s">
        <v>84</v>
      </c>
      <c r="D210" s="12" t="s">
        <v>320</v>
      </c>
      <c r="E210" s="9">
        <v>1</v>
      </c>
      <c r="F210" s="9">
        <v>9.9</v>
      </c>
      <c r="G210" s="10">
        <f>ROUND(E210*F210,2)</f>
        <v>9.9</v>
      </c>
      <c r="H210" s="9">
        <v>1</v>
      </c>
      <c r="I210" s="21">
        <v>0</v>
      </c>
      <c r="J210" s="10">
        <f>ROUND(H210*I210,2)</f>
        <v>0</v>
      </c>
    </row>
    <row r="211" spans="1:10" ht="247.5" x14ac:dyDescent="0.25">
      <c r="A211" s="11"/>
      <c r="B211" s="11"/>
      <c r="C211" s="11"/>
      <c r="D211" s="12" t="s">
        <v>321</v>
      </c>
      <c r="E211" s="11"/>
      <c r="F211" s="11"/>
      <c r="G211" s="11"/>
      <c r="H211" s="11"/>
      <c r="I211" s="11"/>
      <c r="J211" s="11"/>
    </row>
    <row r="212" spans="1:10" ht="22.5" x14ac:dyDescent="0.25">
      <c r="A212" s="7" t="s">
        <v>322</v>
      </c>
      <c r="B212" s="8" t="s">
        <v>13</v>
      </c>
      <c r="C212" s="8" t="s">
        <v>84</v>
      </c>
      <c r="D212" s="12" t="s">
        <v>323</v>
      </c>
      <c r="E212" s="9">
        <v>1</v>
      </c>
      <c r="F212" s="9">
        <v>12.38</v>
      </c>
      <c r="G212" s="10">
        <f>ROUND(E212*F212,2)</f>
        <v>12.38</v>
      </c>
      <c r="H212" s="9">
        <v>1</v>
      </c>
      <c r="I212" s="21">
        <v>0</v>
      </c>
      <c r="J212" s="10">
        <f>ROUND(H212*I212,2)</f>
        <v>0</v>
      </c>
    </row>
    <row r="213" spans="1:10" ht="247.5" x14ac:dyDescent="0.25">
      <c r="A213" s="11"/>
      <c r="B213" s="11"/>
      <c r="C213" s="11"/>
      <c r="D213" s="12" t="s">
        <v>324</v>
      </c>
      <c r="E213" s="11"/>
      <c r="F213" s="11"/>
      <c r="G213" s="11"/>
      <c r="H213" s="11"/>
      <c r="I213" s="11"/>
      <c r="J213" s="11"/>
    </row>
    <row r="214" spans="1:10" ht="22.5" x14ac:dyDescent="0.25">
      <c r="A214" s="7" t="s">
        <v>325</v>
      </c>
      <c r="B214" s="8" t="s">
        <v>13</v>
      </c>
      <c r="C214" s="8" t="s">
        <v>84</v>
      </c>
      <c r="D214" s="12" t="s">
        <v>326</v>
      </c>
      <c r="E214" s="9">
        <v>1</v>
      </c>
      <c r="F214" s="9">
        <v>7.52</v>
      </c>
      <c r="G214" s="10">
        <f>ROUND(E214*F214,2)</f>
        <v>7.52</v>
      </c>
      <c r="H214" s="9">
        <v>1</v>
      </c>
      <c r="I214" s="21">
        <v>0</v>
      </c>
      <c r="J214" s="10">
        <f>ROUND(H214*I214,2)</f>
        <v>0</v>
      </c>
    </row>
    <row r="215" spans="1:10" ht="202.5" x14ac:dyDescent="0.25">
      <c r="A215" s="11"/>
      <c r="B215" s="11"/>
      <c r="C215" s="11"/>
      <c r="D215" s="12" t="s">
        <v>327</v>
      </c>
      <c r="E215" s="11"/>
      <c r="F215" s="11"/>
      <c r="G215" s="11"/>
      <c r="H215" s="11"/>
      <c r="I215" s="11"/>
      <c r="J215" s="11"/>
    </row>
    <row r="216" spans="1:10" ht="22.5" x14ac:dyDescent="0.25">
      <c r="A216" s="7" t="s">
        <v>328</v>
      </c>
      <c r="B216" s="8" t="s">
        <v>13</v>
      </c>
      <c r="C216" s="8" t="s">
        <v>84</v>
      </c>
      <c r="D216" s="12" t="s">
        <v>329</v>
      </c>
      <c r="E216" s="9">
        <v>1</v>
      </c>
      <c r="F216" s="9">
        <v>9.39</v>
      </c>
      <c r="G216" s="10">
        <f>ROUND(E216*F216,2)</f>
        <v>9.39</v>
      </c>
      <c r="H216" s="9">
        <v>1</v>
      </c>
      <c r="I216" s="21">
        <v>0</v>
      </c>
      <c r="J216" s="10">
        <f>ROUND(H216*I216,2)</f>
        <v>0</v>
      </c>
    </row>
    <row r="217" spans="1:10" ht="202.5" x14ac:dyDescent="0.25">
      <c r="A217" s="11"/>
      <c r="B217" s="11"/>
      <c r="C217" s="11"/>
      <c r="D217" s="12" t="s">
        <v>330</v>
      </c>
      <c r="E217" s="11"/>
      <c r="F217" s="11"/>
      <c r="G217" s="11"/>
      <c r="H217" s="11"/>
      <c r="I217" s="11"/>
      <c r="J217" s="11"/>
    </row>
    <row r="218" spans="1:10" ht="22.5" x14ac:dyDescent="0.25">
      <c r="A218" s="7" t="s">
        <v>331</v>
      </c>
      <c r="B218" s="8" t="s">
        <v>13</v>
      </c>
      <c r="C218" s="8" t="s">
        <v>84</v>
      </c>
      <c r="D218" s="12" t="s">
        <v>332</v>
      </c>
      <c r="E218" s="9">
        <v>1</v>
      </c>
      <c r="F218" s="9">
        <v>13.48</v>
      </c>
      <c r="G218" s="10">
        <f>ROUND(E218*F218,2)</f>
        <v>13.48</v>
      </c>
      <c r="H218" s="9">
        <v>1</v>
      </c>
      <c r="I218" s="21">
        <v>0</v>
      </c>
      <c r="J218" s="10">
        <f>ROUND(H218*I218,2)</f>
        <v>0</v>
      </c>
    </row>
    <row r="219" spans="1:10" ht="225" x14ac:dyDescent="0.25">
      <c r="A219" s="11"/>
      <c r="B219" s="11"/>
      <c r="C219" s="11"/>
      <c r="D219" s="12" t="s">
        <v>333</v>
      </c>
      <c r="E219" s="11"/>
      <c r="F219" s="11"/>
      <c r="G219" s="11"/>
      <c r="H219" s="11"/>
      <c r="I219" s="11"/>
      <c r="J219" s="11"/>
    </row>
    <row r="220" spans="1:10" ht="22.5" x14ac:dyDescent="0.25">
      <c r="A220" s="7" t="s">
        <v>334</v>
      </c>
      <c r="B220" s="8" t="s">
        <v>13</v>
      </c>
      <c r="C220" s="8" t="s">
        <v>84</v>
      </c>
      <c r="D220" s="12" t="s">
        <v>335</v>
      </c>
      <c r="E220" s="9">
        <v>1</v>
      </c>
      <c r="F220" s="9">
        <v>16.86</v>
      </c>
      <c r="G220" s="10">
        <f>ROUND(E220*F220,2)</f>
        <v>16.86</v>
      </c>
      <c r="H220" s="9">
        <v>1</v>
      </c>
      <c r="I220" s="21">
        <v>0</v>
      </c>
      <c r="J220" s="10">
        <f>ROUND(H220*I220,2)</f>
        <v>0</v>
      </c>
    </row>
    <row r="221" spans="1:10" ht="225" x14ac:dyDescent="0.25">
      <c r="A221" s="11"/>
      <c r="B221" s="11"/>
      <c r="C221" s="11"/>
      <c r="D221" s="12" t="s">
        <v>336</v>
      </c>
      <c r="E221" s="11"/>
      <c r="F221" s="11"/>
      <c r="G221" s="11"/>
      <c r="H221" s="11"/>
      <c r="I221" s="11"/>
      <c r="J221" s="11"/>
    </row>
    <row r="222" spans="1:10" ht="22.5" x14ac:dyDescent="0.25">
      <c r="A222" s="7" t="s">
        <v>337</v>
      </c>
      <c r="B222" s="8" t="s">
        <v>13</v>
      </c>
      <c r="C222" s="8" t="s">
        <v>84</v>
      </c>
      <c r="D222" s="12" t="s">
        <v>338</v>
      </c>
      <c r="E222" s="9">
        <v>1</v>
      </c>
      <c r="F222" s="9">
        <v>44.86</v>
      </c>
      <c r="G222" s="10">
        <f>ROUND(E222*F222,2)</f>
        <v>44.86</v>
      </c>
      <c r="H222" s="9">
        <v>1</v>
      </c>
      <c r="I222" s="21">
        <v>0</v>
      </c>
      <c r="J222" s="10">
        <f>ROUND(H222*I222,2)</f>
        <v>0</v>
      </c>
    </row>
    <row r="223" spans="1:10" ht="213.75" x14ac:dyDescent="0.25">
      <c r="A223" s="11"/>
      <c r="B223" s="11"/>
      <c r="C223" s="11"/>
      <c r="D223" s="12" t="s">
        <v>339</v>
      </c>
      <c r="E223" s="11"/>
      <c r="F223" s="11"/>
      <c r="G223" s="11"/>
      <c r="H223" s="11"/>
      <c r="I223" s="11"/>
      <c r="J223" s="11"/>
    </row>
    <row r="224" spans="1:10" ht="22.5" x14ac:dyDescent="0.25">
      <c r="A224" s="7" t="s">
        <v>340</v>
      </c>
      <c r="B224" s="8" t="s">
        <v>13</v>
      </c>
      <c r="C224" s="8" t="s">
        <v>84</v>
      </c>
      <c r="D224" s="12" t="s">
        <v>341</v>
      </c>
      <c r="E224" s="9">
        <v>1</v>
      </c>
      <c r="F224" s="9">
        <v>56.07</v>
      </c>
      <c r="G224" s="10">
        <f>ROUND(E224*F224,2)</f>
        <v>56.07</v>
      </c>
      <c r="H224" s="9">
        <v>1</v>
      </c>
      <c r="I224" s="21">
        <v>0</v>
      </c>
      <c r="J224" s="10">
        <f>ROUND(H224*I224,2)</f>
        <v>0</v>
      </c>
    </row>
    <row r="225" spans="1:10" ht="213.75" x14ac:dyDescent="0.25">
      <c r="A225" s="11"/>
      <c r="B225" s="11"/>
      <c r="C225" s="11"/>
      <c r="D225" s="12" t="s">
        <v>342</v>
      </c>
      <c r="E225" s="11"/>
      <c r="F225" s="11"/>
      <c r="G225" s="11"/>
      <c r="H225" s="11"/>
      <c r="I225" s="11"/>
      <c r="J225" s="11"/>
    </row>
    <row r="226" spans="1:10" x14ac:dyDescent="0.25">
      <c r="A226" s="7" t="s">
        <v>343</v>
      </c>
      <c r="B226" s="8" t="s">
        <v>13</v>
      </c>
      <c r="C226" s="8" t="s">
        <v>192</v>
      </c>
      <c r="D226" s="12" t="s">
        <v>344</v>
      </c>
      <c r="E226" s="9">
        <v>1</v>
      </c>
      <c r="F226" s="9">
        <v>12.29</v>
      </c>
      <c r="G226" s="10">
        <f>ROUND(E226*F226,2)</f>
        <v>12.29</v>
      </c>
      <c r="H226" s="9">
        <v>1</v>
      </c>
      <c r="I226" s="21">
        <v>0</v>
      </c>
      <c r="J226" s="10">
        <f>ROUND(H226*I226,2)</f>
        <v>0</v>
      </c>
    </row>
    <row r="227" spans="1:10" ht="202.5" x14ac:dyDescent="0.25">
      <c r="A227" s="11"/>
      <c r="B227" s="11"/>
      <c r="C227" s="11"/>
      <c r="D227" s="12" t="s">
        <v>345</v>
      </c>
      <c r="E227" s="11"/>
      <c r="F227" s="11"/>
      <c r="G227" s="11"/>
      <c r="H227" s="11"/>
      <c r="I227" s="11"/>
      <c r="J227" s="11"/>
    </row>
    <row r="228" spans="1:10" x14ac:dyDescent="0.25">
      <c r="A228" s="7" t="s">
        <v>346</v>
      </c>
      <c r="B228" s="8" t="s">
        <v>13</v>
      </c>
      <c r="C228" s="8" t="s">
        <v>192</v>
      </c>
      <c r="D228" s="12" t="s">
        <v>347</v>
      </c>
      <c r="E228" s="9">
        <v>1</v>
      </c>
      <c r="F228" s="9">
        <v>15.37</v>
      </c>
      <c r="G228" s="10">
        <f>ROUND(E228*F228,2)</f>
        <v>15.37</v>
      </c>
      <c r="H228" s="9">
        <v>1</v>
      </c>
      <c r="I228" s="21">
        <v>0</v>
      </c>
      <c r="J228" s="10">
        <f>ROUND(H228*I228,2)</f>
        <v>0</v>
      </c>
    </row>
    <row r="229" spans="1:10" ht="202.5" x14ac:dyDescent="0.25">
      <c r="A229" s="11"/>
      <c r="B229" s="11"/>
      <c r="C229" s="11"/>
      <c r="D229" s="12" t="s">
        <v>348</v>
      </c>
      <c r="E229" s="11"/>
      <c r="F229" s="11"/>
      <c r="G229" s="11"/>
      <c r="H229" s="11"/>
      <c r="I229" s="11"/>
      <c r="J229" s="11"/>
    </row>
    <row r="230" spans="1:10" ht="22.5" x14ac:dyDescent="0.25">
      <c r="A230" s="7" t="s">
        <v>349</v>
      </c>
      <c r="B230" s="8" t="s">
        <v>13</v>
      </c>
      <c r="C230" s="8" t="s">
        <v>192</v>
      </c>
      <c r="D230" s="12" t="s">
        <v>350</v>
      </c>
      <c r="E230" s="9">
        <v>1</v>
      </c>
      <c r="F230" s="9">
        <v>29.92</v>
      </c>
      <c r="G230" s="10">
        <f>ROUND(E230*F230,2)</f>
        <v>29.92</v>
      </c>
      <c r="H230" s="9">
        <v>1</v>
      </c>
      <c r="I230" s="21">
        <v>0</v>
      </c>
      <c r="J230" s="10">
        <f>ROUND(H230*I230,2)</f>
        <v>0</v>
      </c>
    </row>
    <row r="231" spans="1:10" ht="202.5" x14ac:dyDescent="0.25">
      <c r="A231" s="11"/>
      <c r="B231" s="11"/>
      <c r="C231" s="11"/>
      <c r="D231" s="12" t="s">
        <v>351</v>
      </c>
      <c r="E231" s="11"/>
      <c r="F231" s="11"/>
      <c r="G231" s="11"/>
      <c r="H231" s="11"/>
      <c r="I231" s="11"/>
      <c r="J231" s="11"/>
    </row>
    <row r="232" spans="1:10" ht="22.5" x14ac:dyDescent="0.25">
      <c r="A232" s="7" t="s">
        <v>352</v>
      </c>
      <c r="B232" s="8" t="s">
        <v>13</v>
      </c>
      <c r="C232" s="8" t="s">
        <v>192</v>
      </c>
      <c r="D232" s="12" t="s">
        <v>353</v>
      </c>
      <c r="E232" s="9">
        <v>1</v>
      </c>
      <c r="F232" s="9">
        <v>37.39</v>
      </c>
      <c r="G232" s="10">
        <f>ROUND(E232*F232,2)</f>
        <v>37.39</v>
      </c>
      <c r="H232" s="9">
        <v>1</v>
      </c>
      <c r="I232" s="21">
        <v>0</v>
      </c>
      <c r="J232" s="10">
        <f>ROUND(H232*I232,2)</f>
        <v>0</v>
      </c>
    </row>
    <row r="233" spans="1:10" ht="202.5" x14ac:dyDescent="0.25">
      <c r="A233" s="11"/>
      <c r="B233" s="11"/>
      <c r="C233" s="11"/>
      <c r="D233" s="12" t="s">
        <v>354</v>
      </c>
      <c r="E233" s="11"/>
      <c r="F233" s="11"/>
      <c r="G233" s="11"/>
      <c r="H233" s="11"/>
      <c r="I233" s="11"/>
      <c r="J233" s="11"/>
    </row>
    <row r="234" spans="1:10" x14ac:dyDescent="0.25">
      <c r="A234" s="7" t="s">
        <v>355</v>
      </c>
      <c r="B234" s="8" t="s">
        <v>13</v>
      </c>
      <c r="C234" s="8" t="s">
        <v>14</v>
      </c>
      <c r="D234" s="12" t="s">
        <v>356</v>
      </c>
      <c r="E234" s="9">
        <v>1</v>
      </c>
      <c r="F234" s="9">
        <v>17.36</v>
      </c>
      <c r="G234" s="10">
        <f>ROUND(E234*F234,2)</f>
        <v>17.36</v>
      </c>
      <c r="H234" s="9">
        <v>1</v>
      </c>
      <c r="I234" s="21">
        <v>0</v>
      </c>
      <c r="J234" s="10">
        <f>ROUND(H234*I234,2)</f>
        <v>0</v>
      </c>
    </row>
    <row r="235" spans="1:10" ht="270" x14ac:dyDescent="0.25">
      <c r="A235" s="11"/>
      <c r="B235" s="11"/>
      <c r="C235" s="11"/>
      <c r="D235" s="12" t="s">
        <v>357</v>
      </c>
      <c r="E235" s="11"/>
      <c r="F235" s="11"/>
      <c r="G235" s="11"/>
      <c r="H235" s="11"/>
      <c r="I235" s="11"/>
      <c r="J235" s="11"/>
    </row>
    <row r="236" spans="1:10" x14ac:dyDescent="0.25">
      <c r="A236" s="7" t="s">
        <v>358</v>
      </c>
      <c r="B236" s="8" t="s">
        <v>13</v>
      </c>
      <c r="C236" s="8" t="s">
        <v>14</v>
      </c>
      <c r="D236" s="12" t="s">
        <v>359</v>
      </c>
      <c r="E236" s="9">
        <v>1</v>
      </c>
      <c r="F236" s="9">
        <v>20.74</v>
      </c>
      <c r="G236" s="10">
        <f>ROUND(E236*F236,2)</f>
        <v>20.74</v>
      </c>
      <c r="H236" s="9">
        <v>1</v>
      </c>
      <c r="I236" s="21">
        <v>0</v>
      </c>
      <c r="J236" s="10">
        <f>ROUND(H236*I236,2)</f>
        <v>0</v>
      </c>
    </row>
    <row r="237" spans="1:10" ht="270" x14ac:dyDescent="0.25">
      <c r="A237" s="11"/>
      <c r="B237" s="11"/>
      <c r="C237" s="11"/>
      <c r="D237" s="12" t="s">
        <v>360</v>
      </c>
      <c r="E237" s="11"/>
      <c r="F237" s="11"/>
      <c r="G237" s="11"/>
      <c r="H237" s="11"/>
      <c r="I237" s="11"/>
      <c r="J237" s="11"/>
    </row>
    <row r="238" spans="1:10" ht="22.5" x14ac:dyDescent="0.25">
      <c r="A238" s="7" t="s">
        <v>361</v>
      </c>
      <c r="B238" s="8" t="s">
        <v>13</v>
      </c>
      <c r="C238" s="8" t="s">
        <v>14</v>
      </c>
      <c r="D238" s="12" t="s">
        <v>362</v>
      </c>
      <c r="E238" s="9">
        <v>1</v>
      </c>
      <c r="F238" s="9">
        <v>21.85</v>
      </c>
      <c r="G238" s="10">
        <f>ROUND(E238*F238,2)</f>
        <v>21.85</v>
      </c>
      <c r="H238" s="9">
        <v>1</v>
      </c>
      <c r="I238" s="21">
        <v>0</v>
      </c>
      <c r="J238" s="10">
        <f>ROUND(H238*I238,2)</f>
        <v>0</v>
      </c>
    </row>
    <row r="239" spans="1:10" ht="258.75" x14ac:dyDescent="0.25">
      <c r="A239" s="11"/>
      <c r="B239" s="11"/>
      <c r="C239" s="11"/>
      <c r="D239" s="12" t="s">
        <v>363</v>
      </c>
      <c r="E239" s="11"/>
      <c r="F239" s="11"/>
      <c r="G239" s="11"/>
      <c r="H239" s="11"/>
      <c r="I239" s="11"/>
      <c r="J239" s="11"/>
    </row>
    <row r="240" spans="1:10" ht="22.5" x14ac:dyDescent="0.25">
      <c r="A240" s="7" t="s">
        <v>364</v>
      </c>
      <c r="B240" s="8" t="s">
        <v>13</v>
      </c>
      <c r="C240" s="8" t="s">
        <v>14</v>
      </c>
      <c r="D240" s="12" t="s">
        <v>365</v>
      </c>
      <c r="E240" s="9">
        <v>1</v>
      </c>
      <c r="F240" s="9">
        <v>26.34</v>
      </c>
      <c r="G240" s="10">
        <f>ROUND(E240*F240,2)</f>
        <v>26.34</v>
      </c>
      <c r="H240" s="9">
        <v>1</v>
      </c>
      <c r="I240" s="21">
        <v>0</v>
      </c>
      <c r="J240" s="10">
        <f>ROUND(H240*I240,2)</f>
        <v>0</v>
      </c>
    </row>
    <row r="241" spans="1:10" ht="258.75" x14ac:dyDescent="0.25">
      <c r="A241" s="11"/>
      <c r="B241" s="11"/>
      <c r="C241" s="11"/>
      <c r="D241" s="12" t="s">
        <v>366</v>
      </c>
      <c r="E241" s="11"/>
      <c r="F241" s="11"/>
      <c r="G241" s="11"/>
      <c r="H241" s="11"/>
      <c r="I241" s="11"/>
      <c r="J241" s="11"/>
    </row>
    <row r="242" spans="1:10" ht="22.5" x14ac:dyDescent="0.25">
      <c r="A242" s="7" t="s">
        <v>367</v>
      </c>
      <c r="B242" s="8" t="s">
        <v>13</v>
      </c>
      <c r="C242" s="8" t="s">
        <v>192</v>
      </c>
      <c r="D242" s="12" t="s">
        <v>368</v>
      </c>
      <c r="E242" s="9">
        <v>1</v>
      </c>
      <c r="F242" s="9">
        <v>17.36</v>
      </c>
      <c r="G242" s="10">
        <f>ROUND(E242*F242,2)</f>
        <v>17.36</v>
      </c>
      <c r="H242" s="9">
        <v>1</v>
      </c>
      <c r="I242" s="21">
        <v>0</v>
      </c>
      <c r="J242" s="10">
        <f>ROUND(H242*I242,2)</f>
        <v>0</v>
      </c>
    </row>
    <row r="243" spans="1:10" ht="247.5" x14ac:dyDescent="0.25">
      <c r="A243" s="11"/>
      <c r="B243" s="11"/>
      <c r="C243" s="11"/>
      <c r="D243" s="12" t="s">
        <v>369</v>
      </c>
      <c r="E243" s="11"/>
      <c r="F243" s="11"/>
      <c r="G243" s="11"/>
      <c r="H243" s="11"/>
      <c r="I243" s="11"/>
      <c r="J243" s="11"/>
    </row>
    <row r="244" spans="1:10" ht="22.5" x14ac:dyDescent="0.25">
      <c r="A244" s="7" t="s">
        <v>370</v>
      </c>
      <c r="B244" s="8" t="s">
        <v>13</v>
      </c>
      <c r="C244" s="8" t="s">
        <v>192</v>
      </c>
      <c r="D244" s="12" t="s">
        <v>371</v>
      </c>
      <c r="E244" s="9">
        <v>1</v>
      </c>
      <c r="F244" s="9">
        <v>20.74</v>
      </c>
      <c r="G244" s="10">
        <f>ROUND(E244*F244,2)</f>
        <v>20.74</v>
      </c>
      <c r="H244" s="9">
        <v>1</v>
      </c>
      <c r="I244" s="21">
        <v>0</v>
      </c>
      <c r="J244" s="10">
        <f>ROUND(H244*I244,2)</f>
        <v>0</v>
      </c>
    </row>
    <row r="245" spans="1:10" ht="247.5" x14ac:dyDescent="0.25">
      <c r="A245" s="11"/>
      <c r="B245" s="11"/>
      <c r="C245" s="11"/>
      <c r="D245" s="12" t="s">
        <v>372</v>
      </c>
      <c r="E245" s="11"/>
      <c r="F245" s="11"/>
      <c r="G245" s="11"/>
      <c r="H245" s="11"/>
      <c r="I245" s="11"/>
      <c r="J245" s="11"/>
    </row>
    <row r="246" spans="1:10" ht="22.5" x14ac:dyDescent="0.25">
      <c r="A246" s="7" t="s">
        <v>373</v>
      </c>
      <c r="B246" s="8" t="s">
        <v>13</v>
      </c>
      <c r="C246" s="8" t="s">
        <v>192</v>
      </c>
      <c r="D246" s="12" t="s">
        <v>374</v>
      </c>
      <c r="E246" s="9">
        <v>1</v>
      </c>
      <c r="F246" s="9">
        <v>11.39</v>
      </c>
      <c r="G246" s="10">
        <f>ROUND(E246*F246,2)</f>
        <v>11.39</v>
      </c>
      <c r="H246" s="9">
        <v>1</v>
      </c>
      <c r="I246" s="21">
        <v>0</v>
      </c>
      <c r="J246" s="10">
        <f>ROUND(H246*I246,2)</f>
        <v>0</v>
      </c>
    </row>
    <row r="247" spans="1:10" ht="213.75" x14ac:dyDescent="0.25">
      <c r="A247" s="11"/>
      <c r="B247" s="11"/>
      <c r="C247" s="11"/>
      <c r="D247" s="12" t="s">
        <v>375</v>
      </c>
      <c r="E247" s="11"/>
      <c r="F247" s="11"/>
      <c r="G247" s="11"/>
      <c r="H247" s="11"/>
      <c r="I247" s="11"/>
      <c r="J247" s="11"/>
    </row>
    <row r="248" spans="1:10" ht="22.5" x14ac:dyDescent="0.25">
      <c r="A248" s="7" t="s">
        <v>376</v>
      </c>
      <c r="B248" s="8" t="s">
        <v>13</v>
      </c>
      <c r="C248" s="8" t="s">
        <v>192</v>
      </c>
      <c r="D248" s="12" t="s">
        <v>377</v>
      </c>
      <c r="E248" s="9">
        <v>1</v>
      </c>
      <c r="F248" s="9">
        <v>13.27</v>
      </c>
      <c r="G248" s="10">
        <f>ROUND(E248*F248,2)</f>
        <v>13.27</v>
      </c>
      <c r="H248" s="9">
        <v>1</v>
      </c>
      <c r="I248" s="21">
        <v>0</v>
      </c>
      <c r="J248" s="10">
        <f>ROUND(H248*I248,2)</f>
        <v>0</v>
      </c>
    </row>
    <row r="249" spans="1:10" ht="213.75" x14ac:dyDescent="0.25">
      <c r="A249" s="11"/>
      <c r="B249" s="11"/>
      <c r="C249" s="11"/>
      <c r="D249" s="12" t="s">
        <v>378</v>
      </c>
      <c r="E249" s="11"/>
      <c r="F249" s="11"/>
      <c r="G249" s="11"/>
      <c r="H249" s="11"/>
      <c r="I249" s="11"/>
      <c r="J249" s="11"/>
    </row>
    <row r="250" spans="1:10" x14ac:dyDescent="0.25">
      <c r="A250" s="7" t="s">
        <v>379</v>
      </c>
      <c r="B250" s="8" t="s">
        <v>13</v>
      </c>
      <c r="C250" s="8" t="s">
        <v>84</v>
      </c>
      <c r="D250" s="12" t="s">
        <v>380</v>
      </c>
      <c r="E250" s="9">
        <v>1</v>
      </c>
      <c r="F250" s="9">
        <v>14.94</v>
      </c>
      <c r="G250" s="10">
        <f>ROUND(E250*F250,2)</f>
        <v>14.94</v>
      </c>
      <c r="H250" s="9">
        <v>1</v>
      </c>
      <c r="I250" s="21">
        <v>0</v>
      </c>
      <c r="J250" s="10">
        <f>ROUND(H250*I250,2)</f>
        <v>0</v>
      </c>
    </row>
    <row r="251" spans="1:10" ht="202.5" x14ac:dyDescent="0.25">
      <c r="A251" s="11"/>
      <c r="B251" s="11"/>
      <c r="C251" s="11"/>
      <c r="D251" s="12" t="s">
        <v>381</v>
      </c>
      <c r="E251" s="11"/>
      <c r="F251" s="11"/>
      <c r="G251" s="11"/>
      <c r="H251" s="11"/>
      <c r="I251" s="11"/>
      <c r="J251" s="11"/>
    </row>
    <row r="252" spans="1:10" x14ac:dyDescent="0.25">
      <c r="A252" s="7" t="s">
        <v>382</v>
      </c>
      <c r="B252" s="8" t="s">
        <v>13</v>
      </c>
      <c r="C252" s="8" t="s">
        <v>84</v>
      </c>
      <c r="D252" s="12" t="s">
        <v>383</v>
      </c>
      <c r="E252" s="9">
        <v>1</v>
      </c>
      <c r="F252" s="9">
        <v>18.68</v>
      </c>
      <c r="G252" s="10">
        <f>ROUND(E252*F252,2)</f>
        <v>18.68</v>
      </c>
      <c r="H252" s="9">
        <v>1</v>
      </c>
      <c r="I252" s="21">
        <v>0</v>
      </c>
      <c r="J252" s="10">
        <f>ROUND(H252*I252,2)</f>
        <v>0</v>
      </c>
    </row>
    <row r="253" spans="1:10" ht="202.5" x14ac:dyDescent="0.25">
      <c r="A253" s="11"/>
      <c r="B253" s="11"/>
      <c r="C253" s="11"/>
      <c r="D253" s="12" t="s">
        <v>384</v>
      </c>
      <c r="E253" s="11"/>
      <c r="F253" s="11"/>
      <c r="G253" s="11"/>
      <c r="H253" s="11"/>
      <c r="I253" s="11"/>
      <c r="J253" s="11"/>
    </row>
    <row r="254" spans="1:10" x14ac:dyDescent="0.25">
      <c r="A254" s="11"/>
      <c r="B254" s="11"/>
      <c r="C254" s="11"/>
      <c r="D254" s="18" t="s">
        <v>385</v>
      </c>
      <c r="E254" s="13"/>
      <c r="F254" s="9"/>
      <c r="G254" s="14">
        <f>SUM(G170:G253)</f>
        <v>729.55</v>
      </c>
      <c r="H254" s="13">
        <v>1</v>
      </c>
      <c r="I254" s="9"/>
      <c r="J254" s="14">
        <f>SUM(J170:J253)</f>
        <v>0</v>
      </c>
    </row>
    <row r="255" spans="1:10" ht="0.95" customHeight="1" x14ac:dyDescent="0.25">
      <c r="A255" s="15"/>
      <c r="B255" s="15"/>
      <c r="C255" s="15"/>
      <c r="D255" s="19"/>
      <c r="E255" s="15"/>
      <c r="F255" s="15"/>
      <c r="G255" s="15"/>
      <c r="H255" s="15"/>
      <c r="I255" s="15"/>
      <c r="J255" s="15"/>
    </row>
    <row r="256" spans="1:10" x14ac:dyDescent="0.25">
      <c r="A256" s="4" t="s">
        <v>386</v>
      </c>
      <c r="B256" s="4" t="s">
        <v>9</v>
      </c>
      <c r="C256" s="4" t="s">
        <v>10</v>
      </c>
      <c r="D256" s="17" t="s">
        <v>387</v>
      </c>
      <c r="E256" s="5">
        <f t="shared" ref="E256:J256" si="3">E269</f>
        <v>0</v>
      </c>
      <c r="F256" s="6">
        <f t="shared" si="3"/>
        <v>0</v>
      </c>
      <c r="G256" s="6">
        <f t="shared" si="3"/>
        <v>196.86</v>
      </c>
      <c r="H256" s="5">
        <f t="shared" si="3"/>
        <v>1</v>
      </c>
      <c r="I256" s="6">
        <f t="shared" si="3"/>
        <v>0</v>
      </c>
      <c r="J256" s="6">
        <f t="shared" si="3"/>
        <v>0</v>
      </c>
    </row>
    <row r="257" spans="1:10" ht="22.5" x14ac:dyDescent="0.25">
      <c r="A257" s="7" t="s">
        <v>388</v>
      </c>
      <c r="B257" s="8" t="s">
        <v>13</v>
      </c>
      <c r="C257" s="8" t="s">
        <v>84</v>
      </c>
      <c r="D257" s="12" t="s">
        <v>389</v>
      </c>
      <c r="E257" s="9">
        <v>1</v>
      </c>
      <c r="F257" s="9">
        <v>10.77</v>
      </c>
      <c r="G257" s="10">
        <f>ROUND(E257*F257,2)</f>
        <v>10.77</v>
      </c>
      <c r="H257" s="9">
        <v>1</v>
      </c>
      <c r="I257" s="21">
        <v>0</v>
      </c>
      <c r="J257" s="10">
        <f>ROUND(H257*I257,2)</f>
        <v>0</v>
      </c>
    </row>
    <row r="258" spans="1:10" ht="225" x14ac:dyDescent="0.25">
      <c r="A258" s="11"/>
      <c r="B258" s="11"/>
      <c r="C258" s="11"/>
      <c r="D258" s="12" t="s">
        <v>390</v>
      </c>
      <c r="E258" s="11"/>
      <c r="F258" s="11"/>
      <c r="G258" s="11"/>
      <c r="H258" s="11"/>
      <c r="I258" s="11"/>
      <c r="J258" s="11"/>
    </row>
    <row r="259" spans="1:10" ht="22.5" x14ac:dyDescent="0.25">
      <c r="A259" s="7" t="s">
        <v>391</v>
      </c>
      <c r="B259" s="8" t="s">
        <v>13</v>
      </c>
      <c r="C259" s="8" t="s">
        <v>84</v>
      </c>
      <c r="D259" s="12" t="s">
        <v>392</v>
      </c>
      <c r="E259" s="9">
        <v>1</v>
      </c>
      <c r="F259" s="9">
        <v>11.96</v>
      </c>
      <c r="G259" s="10">
        <f>ROUND(E259*F259,2)</f>
        <v>11.96</v>
      </c>
      <c r="H259" s="9">
        <v>1</v>
      </c>
      <c r="I259" s="21">
        <v>0</v>
      </c>
      <c r="J259" s="10">
        <f>ROUND(H259*I259,2)</f>
        <v>0</v>
      </c>
    </row>
    <row r="260" spans="1:10" ht="225" x14ac:dyDescent="0.25">
      <c r="A260" s="11"/>
      <c r="B260" s="11"/>
      <c r="C260" s="11"/>
      <c r="D260" s="12" t="s">
        <v>393</v>
      </c>
      <c r="E260" s="11"/>
      <c r="F260" s="11"/>
      <c r="G260" s="11"/>
      <c r="H260" s="11"/>
      <c r="I260" s="11"/>
      <c r="J260" s="11"/>
    </row>
    <row r="261" spans="1:10" ht="22.5" x14ac:dyDescent="0.25">
      <c r="A261" s="7" t="s">
        <v>394</v>
      </c>
      <c r="B261" s="8" t="s">
        <v>13</v>
      </c>
      <c r="C261" s="8" t="s">
        <v>192</v>
      </c>
      <c r="D261" s="12" t="s">
        <v>395</v>
      </c>
      <c r="E261" s="9">
        <v>1</v>
      </c>
      <c r="F261" s="9">
        <v>10.77</v>
      </c>
      <c r="G261" s="10">
        <f>ROUND(E261*F261,2)</f>
        <v>10.77</v>
      </c>
      <c r="H261" s="9">
        <v>1</v>
      </c>
      <c r="I261" s="21">
        <v>0</v>
      </c>
      <c r="J261" s="10">
        <f>ROUND(H261*I261,2)</f>
        <v>0</v>
      </c>
    </row>
    <row r="262" spans="1:10" ht="225" x14ac:dyDescent="0.25">
      <c r="A262" s="11"/>
      <c r="B262" s="11"/>
      <c r="C262" s="11"/>
      <c r="D262" s="12" t="s">
        <v>396</v>
      </c>
      <c r="E262" s="11"/>
      <c r="F262" s="11"/>
      <c r="G262" s="11"/>
      <c r="H262" s="11"/>
      <c r="I262" s="11"/>
      <c r="J262" s="11"/>
    </row>
    <row r="263" spans="1:10" ht="22.5" x14ac:dyDescent="0.25">
      <c r="A263" s="7" t="s">
        <v>397</v>
      </c>
      <c r="B263" s="8" t="s">
        <v>13</v>
      </c>
      <c r="C263" s="8" t="s">
        <v>192</v>
      </c>
      <c r="D263" s="12" t="s">
        <v>398</v>
      </c>
      <c r="E263" s="9">
        <v>1</v>
      </c>
      <c r="F263" s="9">
        <v>11.96</v>
      </c>
      <c r="G263" s="10">
        <f>ROUND(E263*F263,2)</f>
        <v>11.96</v>
      </c>
      <c r="H263" s="9">
        <v>1</v>
      </c>
      <c r="I263" s="21">
        <v>0</v>
      </c>
      <c r="J263" s="10">
        <f>ROUND(H263*I263,2)</f>
        <v>0</v>
      </c>
    </row>
    <row r="264" spans="1:10" ht="225" x14ac:dyDescent="0.25">
      <c r="A264" s="11"/>
      <c r="B264" s="11"/>
      <c r="C264" s="11"/>
      <c r="D264" s="12" t="s">
        <v>399</v>
      </c>
      <c r="E264" s="11"/>
      <c r="F264" s="11"/>
      <c r="G264" s="11"/>
      <c r="H264" s="11"/>
      <c r="I264" s="11"/>
      <c r="J264" s="11"/>
    </row>
    <row r="265" spans="1:10" ht="22.5" x14ac:dyDescent="0.25">
      <c r="A265" s="7" t="s">
        <v>400</v>
      </c>
      <c r="B265" s="8" t="s">
        <v>13</v>
      </c>
      <c r="C265" s="8" t="s">
        <v>84</v>
      </c>
      <c r="D265" s="12" t="s">
        <v>401</v>
      </c>
      <c r="E265" s="9">
        <v>1</v>
      </c>
      <c r="F265" s="9">
        <v>74.95</v>
      </c>
      <c r="G265" s="10">
        <f>ROUND(E265*F265,2)</f>
        <v>74.95</v>
      </c>
      <c r="H265" s="9">
        <v>1</v>
      </c>
      <c r="I265" s="21">
        <v>0</v>
      </c>
      <c r="J265" s="10">
        <f>ROUND(H265*I265,2)</f>
        <v>0</v>
      </c>
    </row>
    <row r="266" spans="1:10" ht="213.75" x14ac:dyDescent="0.25">
      <c r="A266" s="11"/>
      <c r="B266" s="11"/>
      <c r="C266" s="11"/>
      <c r="D266" s="12" t="s">
        <v>402</v>
      </c>
      <c r="E266" s="11"/>
      <c r="F266" s="11"/>
      <c r="G266" s="11"/>
      <c r="H266" s="11"/>
      <c r="I266" s="11"/>
      <c r="J266" s="11"/>
    </row>
    <row r="267" spans="1:10" ht="33.75" x14ac:dyDescent="0.25">
      <c r="A267" s="7" t="s">
        <v>403</v>
      </c>
      <c r="B267" s="8" t="s">
        <v>13</v>
      </c>
      <c r="C267" s="8" t="s">
        <v>84</v>
      </c>
      <c r="D267" s="12" t="s">
        <v>404</v>
      </c>
      <c r="E267" s="9">
        <v>1</v>
      </c>
      <c r="F267" s="9">
        <v>76.45</v>
      </c>
      <c r="G267" s="10">
        <f>ROUND(E267*F267,2)</f>
        <v>76.45</v>
      </c>
      <c r="H267" s="9">
        <v>1</v>
      </c>
      <c r="I267" s="21">
        <v>0</v>
      </c>
      <c r="J267" s="10">
        <f>ROUND(H267*I267,2)</f>
        <v>0</v>
      </c>
    </row>
    <row r="268" spans="1:10" ht="213.75" x14ac:dyDescent="0.25">
      <c r="A268" s="11"/>
      <c r="B268" s="11"/>
      <c r="C268" s="11"/>
      <c r="D268" s="12" t="s">
        <v>405</v>
      </c>
      <c r="E268" s="11"/>
      <c r="F268" s="11"/>
      <c r="G268" s="11"/>
      <c r="H268" s="11"/>
      <c r="I268" s="11"/>
      <c r="J268" s="11"/>
    </row>
    <row r="269" spans="1:10" x14ac:dyDescent="0.25">
      <c r="A269" s="11"/>
      <c r="B269" s="11"/>
      <c r="C269" s="11"/>
      <c r="D269" s="18" t="s">
        <v>406</v>
      </c>
      <c r="E269" s="13"/>
      <c r="F269" s="9"/>
      <c r="G269" s="14">
        <f>SUM(G257:G267)</f>
        <v>196.86</v>
      </c>
      <c r="H269" s="13">
        <v>1</v>
      </c>
      <c r="I269" s="9"/>
      <c r="J269" s="14">
        <f>SUM(J257:J267)</f>
        <v>0</v>
      </c>
    </row>
    <row r="270" spans="1:10" ht="0.95" customHeight="1" x14ac:dyDescent="0.25">
      <c r="A270" s="15"/>
      <c r="B270" s="15"/>
      <c r="C270" s="15"/>
      <c r="D270" s="19"/>
      <c r="E270" s="15"/>
      <c r="F270" s="15"/>
      <c r="G270" s="15"/>
      <c r="H270" s="15"/>
      <c r="I270" s="15"/>
      <c r="J270" s="15"/>
    </row>
    <row r="271" spans="1:10" ht="22.5" x14ac:dyDescent="0.25">
      <c r="A271" s="4" t="s">
        <v>407</v>
      </c>
      <c r="B271" s="4" t="s">
        <v>9</v>
      </c>
      <c r="C271" s="4" t="s">
        <v>10</v>
      </c>
      <c r="D271" s="17" t="s">
        <v>408</v>
      </c>
      <c r="E271" s="5">
        <f t="shared" ref="E271:J271" si="4">E300</f>
        <v>0</v>
      </c>
      <c r="F271" s="6">
        <f t="shared" si="4"/>
        <v>0</v>
      </c>
      <c r="G271" s="6">
        <f t="shared" si="4"/>
        <v>10957.79</v>
      </c>
      <c r="H271" s="5">
        <f t="shared" si="4"/>
        <v>1</v>
      </c>
      <c r="I271" s="6">
        <f t="shared" si="4"/>
        <v>0</v>
      </c>
      <c r="J271" s="6">
        <f t="shared" si="4"/>
        <v>0</v>
      </c>
    </row>
    <row r="272" spans="1:10" ht="22.5" x14ac:dyDescent="0.25">
      <c r="A272" s="7" t="s">
        <v>409</v>
      </c>
      <c r="B272" s="8" t="s">
        <v>13</v>
      </c>
      <c r="C272" s="8" t="s">
        <v>84</v>
      </c>
      <c r="D272" s="12" t="s">
        <v>410</v>
      </c>
      <c r="E272" s="9">
        <v>1</v>
      </c>
      <c r="F272" s="9">
        <v>1478.59</v>
      </c>
      <c r="G272" s="10">
        <f>ROUND(E272*F272,2)</f>
        <v>1478.59</v>
      </c>
      <c r="H272" s="9">
        <v>1</v>
      </c>
      <c r="I272" s="21">
        <v>0</v>
      </c>
      <c r="J272" s="10">
        <f>ROUND(H272*I272,2)</f>
        <v>0</v>
      </c>
    </row>
    <row r="273" spans="1:10" ht="326.25" x14ac:dyDescent="0.25">
      <c r="A273" s="11"/>
      <c r="B273" s="11"/>
      <c r="C273" s="11"/>
      <c r="D273" s="12" t="s">
        <v>411</v>
      </c>
      <c r="E273" s="11"/>
      <c r="F273" s="11"/>
      <c r="G273" s="11"/>
      <c r="H273" s="11"/>
      <c r="I273" s="11"/>
      <c r="J273" s="11"/>
    </row>
    <row r="274" spans="1:10" ht="22.5" x14ac:dyDescent="0.25">
      <c r="A274" s="7" t="s">
        <v>412</v>
      </c>
      <c r="B274" s="8" t="s">
        <v>13</v>
      </c>
      <c r="C274" s="8" t="s">
        <v>84</v>
      </c>
      <c r="D274" s="12" t="s">
        <v>413</v>
      </c>
      <c r="E274" s="9">
        <v>1</v>
      </c>
      <c r="F274" s="9">
        <v>1504.72</v>
      </c>
      <c r="G274" s="10">
        <f>ROUND(E274*F274,2)</f>
        <v>1504.72</v>
      </c>
      <c r="H274" s="9">
        <v>1</v>
      </c>
      <c r="I274" s="21">
        <v>0</v>
      </c>
      <c r="J274" s="10">
        <f>ROUND(H274*I274,2)</f>
        <v>0</v>
      </c>
    </row>
    <row r="275" spans="1:10" ht="326.25" x14ac:dyDescent="0.25">
      <c r="A275" s="11"/>
      <c r="B275" s="11"/>
      <c r="C275" s="11"/>
      <c r="D275" s="12" t="s">
        <v>414</v>
      </c>
      <c r="E275" s="11"/>
      <c r="F275" s="11"/>
      <c r="G275" s="11"/>
      <c r="H275" s="11"/>
      <c r="I275" s="11"/>
      <c r="J275" s="11"/>
    </row>
    <row r="276" spans="1:10" ht="22.5" x14ac:dyDescent="0.25">
      <c r="A276" s="7" t="s">
        <v>415</v>
      </c>
      <c r="B276" s="8" t="s">
        <v>13</v>
      </c>
      <c r="C276" s="8" t="s">
        <v>84</v>
      </c>
      <c r="D276" s="12" t="s">
        <v>416</v>
      </c>
      <c r="E276" s="9">
        <v>1</v>
      </c>
      <c r="F276" s="9">
        <v>1809.62</v>
      </c>
      <c r="G276" s="10">
        <f>ROUND(E276*F276,2)</f>
        <v>1809.62</v>
      </c>
      <c r="H276" s="9">
        <v>1</v>
      </c>
      <c r="I276" s="21">
        <v>0</v>
      </c>
      <c r="J276" s="10">
        <f>ROUND(H276*I276,2)</f>
        <v>0</v>
      </c>
    </row>
    <row r="277" spans="1:10" ht="326.25" x14ac:dyDescent="0.25">
      <c r="A277" s="11"/>
      <c r="B277" s="11"/>
      <c r="C277" s="11"/>
      <c r="D277" s="12" t="s">
        <v>417</v>
      </c>
      <c r="E277" s="11"/>
      <c r="F277" s="11"/>
      <c r="G277" s="11"/>
      <c r="H277" s="11"/>
      <c r="I277" s="11"/>
      <c r="J277" s="11"/>
    </row>
    <row r="278" spans="1:10" ht="22.5" x14ac:dyDescent="0.25">
      <c r="A278" s="7" t="s">
        <v>418</v>
      </c>
      <c r="B278" s="8" t="s">
        <v>13</v>
      </c>
      <c r="C278" s="8" t="s">
        <v>84</v>
      </c>
      <c r="D278" s="12" t="s">
        <v>419</v>
      </c>
      <c r="E278" s="9">
        <v>1</v>
      </c>
      <c r="F278" s="9">
        <v>1835.75</v>
      </c>
      <c r="G278" s="10">
        <f>ROUND(E278*F278,2)</f>
        <v>1835.75</v>
      </c>
      <c r="H278" s="9">
        <v>1</v>
      </c>
      <c r="I278" s="21">
        <v>0</v>
      </c>
      <c r="J278" s="10">
        <f>ROUND(H278*I278,2)</f>
        <v>0</v>
      </c>
    </row>
    <row r="279" spans="1:10" ht="326.25" x14ac:dyDescent="0.25">
      <c r="A279" s="11"/>
      <c r="B279" s="11"/>
      <c r="C279" s="11"/>
      <c r="D279" s="12" t="s">
        <v>420</v>
      </c>
      <c r="E279" s="11"/>
      <c r="F279" s="11"/>
      <c r="G279" s="11"/>
      <c r="H279" s="11"/>
      <c r="I279" s="11"/>
      <c r="J279" s="11"/>
    </row>
    <row r="280" spans="1:10" ht="22.5" x14ac:dyDescent="0.25">
      <c r="A280" s="7" t="s">
        <v>421</v>
      </c>
      <c r="B280" s="8" t="s">
        <v>13</v>
      </c>
      <c r="C280" s="8" t="s">
        <v>84</v>
      </c>
      <c r="D280" s="12" t="s">
        <v>422</v>
      </c>
      <c r="E280" s="9">
        <v>1</v>
      </c>
      <c r="F280" s="9">
        <v>2057.9</v>
      </c>
      <c r="G280" s="10">
        <f>ROUND(E280*F280,2)</f>
        <v>2057.9</v>
      </c>
      <c r="H280" s="9">
        <v>1</v>
      </c>
      <c r="I280" s="21">
        <v>0</v>
      </c>
      <c r="J280" s="10">
        <f>ROUND(H280*I280,2)</f>
        <v>0</v>
      </c>
    </row>
    <row r="281" spans="1:10" ht="326.25" x14ac:dyDescent="0.25">
      <c r="A281" s="11"/>
      <c r="B281" s="11"/>
      <c r="C281" s="11"/>
      <c r="D281" s="12" t="s">
        <v>423</v>
      </c>
      <c r="E281" s="11"/>
      <c r="F281" s="11"/>
      <c r="G281" s="11"/>
      <c r="H281" s="11"/>
      <c r="I281" s="11"/>
      <c r="J281" s="11"/>
    </row>
    <row r="282" spans="1:10" ht="22.5" x14ac:dyDescent="0.25">
      <c r="A282" s="7" t="s">
        <v>424</v>
      </c>
      <c r="B282" s="8" t="s">
        <v>13</v>
      </c>
      <c r="C282" s="8" t="s">
        <v>84</v>
      </c>
      <c r="D282" s="12" t="s">
        <v>425</v>
      </c>
      <c r="E282" s="9">
        <v>1</v>
      </c>
      <c r="F282" s="9">
        <v>2084.0300000000002</v>
      </c>
      <c r="G282" s="10">
        <f>ROUND(E282*F282,2)</f>
        <v>2084.0300000000002</v>
      </c>
      <c r="H282" s="9">
        <v>1</v>
      </c>
      <c r="I282" s="21">
        <v>0</v>
      </c>
      <c r="J282" s="10">
        <f>ROUND(H282*I282,2)</f>
        <v>0</v>
      </c>
    </row>
    <row r="283" spans="1:10" ht="326.25" x14ac:dyDescent="0.25">
      <c r="A283" s="11"/>
      <c r="B283" s="11"/>
      <c r="C283" s="11"/>
      <c r="D283" s="12" t="s">
        <v>426</v>
      </c>
      <c r="E283" s="11"/>
      <c r="F283" s="11"/>
      <c r="G283" s="11"/>
      <c r="H283" s="11"/>
      <c r="I283" s="11"/>
      <c r="J283" s="11"/>
    </row>
    <row r="284" spans="1:10" ht="22.5" x14ac:dyDescent="0.25">
      <c r="A284" s="7" t="s">
        <v>427</v>
      </c>
      <c r="B284" s="8" t="s">
        <v>13</v>
      </c>
      <c r="C284" s="8" t="s">
        <v>192</v>
      </c>
      <c r="D284" s="12" t="s">
        <v>428</v>
      </c>
      <c r="E284" s="9">
        <v>1</v>
      </c>
      <c r="F284" s="9">
        <v>13.88</v>
      </c>
      <c r="G284" s="10">
        <f>ROUND(E284*F284,2)</f>
        <v>13.88</v>
      </c>
      <c r="H284" s="9">
        <v>1</v>
      </c>
      <c r="I284" s="21">
        <v>0</v>
      </c>
      <c r="J284" s="10">
        <f>ROUND(H284*I284,2)</f>
        <v>0</v>
      </c>
    </row>
    <row r="285" spans="1:10" ht="292.5" x14ac:dyDescent="0.25">
      <c r="A285" s="11"/>
      <c r="B285" s="11"/>
      <c r="C285" s="11"/>
      <c r="D285" s="12" t="s">
        <v>429</v>
      </c>
      <c r="E285" s="11"/>
      <c r="F285" s="11"/>
      <c r="G285" s="11"/>
      <c r="H285" s="11"/>
      <c r="I285" s="11"/>
      <c r="J285" s="11"/>
    </row>
    <row r="286" spans="1:10" ht="22.5" x14ac:dyDescent="0.25">
      <c r="A286" s="7" t="s">
        <v>430</v>
      </c>
      <c r="B286" s="8" t="s">
        <v>13</v>
      </c>
      <c r="C286" s="8" t="s">
        <v>192</v>
      </c>
      <c r="D286" s="12" t="s">
        <v>431</v>
      </c>
      <c r="E286" s="9">
        <v>1</v>
      </c>
      <c r="F286" s="9">
        <v>15.08</v>
      </c>
      <c r="G286" s="10">
        <f>ROUND(E286*F286,2)</f>
        <v>15.08</v>
      </c>
      <c r="H286" s="9">
        <v>1</v>
      </c>
      <c r="I286" s="21">
        <v>0</v>
      </c>
      <c r="J286" s="10">
        <f>ROUND(H286*I286,2)</f>
        <v>0</v>
      </c>
    </row>
    <row r="287" spans="1:10" ht="292.5" x14ac:dyDescent="0.25">
      <c r="A287" s="11"/>
      <c r="B287" s="11"/>
      <c r="C287" s="11"/>
      <c r="D287" s="12" t="s">
        <v>432</v>
      </c>
      <c r="E287" s="11"/>
      <c r="F287" s="11"/>
      <c r="G287" s="11"/>
      <c r="H287" s="11"/>
      <c r="I287" s="11"/>
      <c r="J287" s="11"/>
    </row>
    <row r="288" spans="1:10" ht="22.5" x14ac:dyDescent="0.25">
      <c r="A288" s="7" t="s">
        <v>433</v>
      </c>
      <c r="B288" s="8" t="s">
        <v>13</v>
      </c>
      <c r="C288" s="8" t="s">
        <v>192</v>
      </c>
      <c r="D288" s="12" t="s">
        <v>434</v>
      </c>
      <c r="E288" s="9">
        <v>1</v>
      </c>
      <c r="F288" s="9">
        <v>17.079999999999998</v>
      </c>
      <c r="G288" s="10">
        <f>ROUND(E288*F288,2)</f>
        <v>17.079999999999998</v>
      </c>
      <c r="H288" s="9">
        <v>1</v>
      </c>
      <c r="I288" s="21">
        <v>0</v>
      </c>
      <c r="J288" s="10">
        <f>ROUND(H288*I288,2)</f>
        <v>0</v>
      </c>
    </row>
    <row r="289" spans="1:10" ht="292.5" x14ac:dyDescent="0.25">
      <c r="A289" s="11"/>
      <c r="B289" s="11"/>
      <c r="C289" s="11"/>
      <c r="D289" s="12" t="s">
        <v>435</v>
      </c>
      <c r="E289" s="11"/>
      <c r="F289" s="11"/>
      <c r="G289" s="11"/>
      <c r="H289" s="11"/>
      <c r="I289" s="11"/>
      <c r="J289" s="11"/>
    </row>
    <row r="290" spans="1:10" ht="22.5" x14ac:dyDescent="0.25">
      <c r="A290" s="7" t="s">
        <v>436</v>
      </c>
      <c r="B290" s="8" t="s">
        <v>13</v>
      </c>
      <c r="C290" s="8" t="s">
        <v>192</v>
      </c>
      <c r="D290" s="12" t="s">
        <v>437</v>
      </c>
      <c r="E290" s="9">
        <v>1</v>
      </c>
      <c r="F290" s="9">
        <v>18.28</v>
      </c>
      <c r="G290" s="10">
        <f>ROUND(E290*F290,2)</f>
        <v>18.28</v>
      </c>
      <c r="H290" s="9">
        <v>1</v>
      </c>
      <c r="I290" s="21">
        <v>0</v>
      </c>
      <c r="J290" s="10">
        <f>ROUND(H290*I290,2)</f>
        <v>0</v>
      </c>
    </row>
    <row r="291" spans="1:10" ht="292.5" x14ac:dyDescent="0.25">
      <c r="A291" s="11"/>
      <c r="B291" s="11"/>
      <c r="C291" s="11"/>
      <c r="D291" s="12" t="s">
        <v>438</v>
      </c>
      <c r="E291" s="11"/>
      <c r="F291" s="11"/>
      <c r="G291" s="11"/>
      <c r="H291" s="11"/>
      <c r="I291" s="11"/>
      <c r="J291" s="11"/>
    </row>
    <row r="292" spans="1:10" ht="22.5" x14ac:dyDescent="0.25">
      <c r="A292" s="7" t="s">
        <v>439</v>
      </c>
      <c r="B292" s="8" t="s">
        <v>13</v>
      </c>
      <c r="C292" s="8" t="s">
        <v>192</v>
      </c>
      <c r="D292" s="12" t="s">
        <v>440</v>
      </c>
      <c r="E292" s="9">
        <v>1</v>
      </c>
      <c r="F292" s="9">
        <v>44.05</v>
      </c>
      <c r="G292" s="10">
        <f>ROUND(E292*F292,2)</f>
        <v>44.05</v>
      </c>
      <c r="H292" s="9">
        <v>1</v>
      </c>
      <c r="I292" s="21">
        <v>0</v>
      </c>
      <c r="J292" s="10">
        <f>ROUND(H292*I292,2)</f>
        <v>0</v>
      </c>
    </row>
    <row r="293" spans="1:10" ht="303.75" x14ac:dyDescent="0.25">
      <c r="A293" s="11"/>
      <c r="B293" s="11"/>
      <c r="C293" s="11"/>
      <c r="D293" s="12" t="s">
        <v>441</v>
      </c>
      <c r="E293" s="11"/>
      <c r="F293" s="11"/>
      <c r="G293" s="11"/>
      <c r="H293" s="11"/>
      <c r="I293" s="11"/>
      <c r="J293" s="11"/>
    </row>
    <row r="294" spans="1:10" ht="22.5" x14ac:dyDescent="0.25">
      <c r="A294" s="7" t="s">
        <v>442</v>
      </c>
      <c r="B294" s="8" t="s">
        <v>13</v>
      </c>
      <c r="C294" s="8" t="s">
        <v>192</v>
      </c>
      <c r="D294" s="12" t="s">
        <v>443</v>
      </c>
      <c r="E294" s="9">
        <v>1</v>
      </c>
      <c r="F294" s="9">
        <v>54.14</v>
      </c>
      <c r="G294" s="10">
        <f>ROUND(E294*F294,2)</f>
        <v>54.14</v>
      </c>
      <c r="H294" s="9">
        <v>1</v>
      </c>
      <c r="I294" s="21">
        <v>0</v>
      </c>
      <c r="J294" s="10">
        <f>ROUND(H294*I294,2)</f>
        <v>0</v>
      </c>
    </row>
    <row r="295" spans="1:10" ht="303.75" x14ac:dyDescent="0.25">
      <c r="A295" s="11"/>
      <c r="B295" s="11"/>
      <c r="C295" s="11"/>
      <c r="D295" s="12" t="s">
        <v>444</v>
      </c>
      <c r="E295" s="11"/>
      <c r="F295" s="11"/>
      <c r="G295" s="11"/>
      <c r="H295" s="11"/>
      <c r="I295" s="11"/>
      <c r="J295" s="11"/>
    </row>
    <row r="296" spans="1:10" ht="22.5" x14ac:dyDescent="0.25">
      <c r="A296" s="7" t="s">
        <v>445</v>
      </c>
      <c r="B296" s="8" t="s">
        <v>13</v>
      </c>
      <c r="C296" s="8" t="s">
        <v>192</v>
      </c>
      <c r="D296" s="12" t="s">
        <v>446</v>
      </c>
      <c r="E296" s="9">
        <v>1</v>
      </c>
      <c r="F296" s="9">
        <v>11.1</v>
      </c>
      <c r="G296" s="10">
        <f>ROUND(E296*F296,2)</f>
        <v>11.1</v>
      </c>
      <c r="H296" s="9">
        <v>1</v>
      </c>
      <c r="I296" s="21">
        <v>0</v>
      </c>
      <c r="J296" s="10">
        <f>ROUND(H296*I296,2)</f>
        <v>0</v>
      </c>
    </row>
    <row r="297" spans="1:10" ht="292.5" x14ac:dyDescent="0.25">
      <c r="A297" s="11"/>
      <c r="B297" s="11"/>
      <c r="C297" s="11"/>
      <c r="D297" s="12" t="s">
        <v>447</v>
      </c>
      <c r="E297" s="11"/>
      <c r="F297" s="11"/>
      <c r="G297" s="11"/>
      <c r="H297" s="11"/>
      <c r="I297" s="11"/>
      <c r="J297" s="11"/>
    </row>
    <row r="298" spans="1:10" ht="22.5" x14ac:dyDescent="0.25">
      <c r="A298" s="7" t="s">
        <v>448</v>
      </c>
      <c r="B298" s="8" t="s">
        <v>13</v>
      </c>
      <c r="C298" s="8" t="s">
        <v>192</v>
      </c>
      <c r="D298" s="12" t="s">
        <v>449</v>
      </c>
      <c r="E298" s="9">
        <v>1</v>
      </c>
      <c r="F298" s="9">
        <v>13.57</v>
      </c>
      <c r="G298" s="10">
        <f>ROUND(E298*F298,2)</f>
        <v>13.57</v>
      </c>
      <c r="H298" s="9">
        <v>1</v>
      </c>
      <c r="I298" s="21">
        <v>0</v>
      </c>
      <c r="J298" s="10">
        <f>ROUND(H298*I298,2)</f>
        <v>0</v>
      </c>
    </row>
    <row r="299" spans="1:10" ht="292.5" x14ac:dyDescent="0.25">
      <c r="A299" s="11"/>
      <c r="B299" s="11"/>
      <c r="C299" s="11"/>
      <c r="D299" s="12" t="s">
        <v>450</v>
      </c>
      <c r="E299" s="11"/>
      <c r="F299" s="11"/>
      <c r="G299" s="11"/>
      <c r="H299" s="11"/>
      <c r="I299" s="11"/>
      <c r="J299" s="11"/>
    </row>
    <row r="300" spans="1:10" x14ac:dyDescent="0.25">
      <c r="A300" s="11"/>
      <c r="B300" s="11"/>
      <c r="C300" s="11"/>
      <c r="D300" s="18" t="s">
        <v>451</v>
      </c>
      <c r="E300" s="13"/>
      <c r="F300" s="9"/>
      <c r="G300" s="14">
        <f>SUM(G272:G298)</f>
        <v>10957.79</v>
      </c>
      <c r="H300" s="13">
        <v>1</v>
      </c>
      <c r="I300" s="9"/>
      <c r="J300" s="14">
        <f>SUM(J272:J298)</f>
        <v>0</v>
      </c>
    </row>
    <row r="301" spans="1:10" ht="0.95" customHeight="1" x14ac:dyDescent="0.25">
      <c r="A301" s="15"/>
      <c r="B301" s="15"/>
      <c r="C301" s="15"/>
      <c r="D301" s="19"/>
      <c r="E301" s="15"/>
      <c r="F301" s="15"/>
      <c r="G301" s="15"/>
      <c r="H301" s="15"/>
      <c r="I301" s="15"/>
      <c r="J301" s="15"/>
    </row>
    <row r="302" spans="1:10" x14ac:dyDescent="0.25">
      <c r="A302" s="4" t="s">
        <v>452</v>
      </c>
      <c r="B302" s="4" t="s">
        <v>9</v>
      </c>
      <c r="C302" s="4" t="s">
        <v>10</v>
      </c>
      <c r="D302" s="17" t="s">
        <v>453</v>
      </c>
      <c r="E302" s="5">
        <f t="shared" ref="E302:J302" si="5">E311</f>
        <v>0</v>
      </c>
      <c r="F302" s="6">
        <f t="shared" si="5"/>
        <v>0</v>
      </c>
      <c r="G302" s="6">
        <f t="shared" si="5"/>
        <v>70.540000000000006</v>
      </c>
      <c r="H302" s="5">
        <f t="shared" si="5"/>
        <v>1</v>
      </c>
      <c r="I302" s="6">
        <f t="shared" si="5"/>
        <v>0</v>
      </c>
      <c r="J302" s="6">
        <f t="shared" si="5"/>
        <v>0</v>
      </c>
    </row>
    <row r="303" spans="1:10" ht="22.5" x14ac:dyDescent="0.25">
      <c r="A303" s="7" t="s">
        <v>454</v>
      </c>
      <c r="B303" s="8" t="s">
        <v>13</v>
      </c>
      <c r="C303" s="8" t="s">
        <v>14</v>
      </c>
      <c r="D303" s="12" t="s">
        <v>455</v>
      </c>
      <c r="E303" s="9">
        <v>1</v>
      </c>
      <c r="F303" s="9">
        <v>2.2799999999999998</v>
      </c>
      <c r="G303" s="10">
        <f>ROUND(E303*F303,2)</f>
        <v>2.2799999999999998</v>
      </c>
      <c r="H303" s="9">
        <v>1</v>
      </c>
      <c r="I303" s="21">
        <v>0</v>
      </c>
      <c r="J303" s="10">
        <f>ROUND(H303*I303,2)</f>
        <v>0</v>
      </c>
    </row>
    <row r="304" spans="1:10" ht="191.25" x14ac:dyDescent="0.25">
      <c r="A304" s="11"/>
      <c r="B304" s="11"/>
      <c r="C304" s="11"/>
      <c r="D304" s="12" t="s">
        <v>456</v>
      </c>
      <c r="E304" s="11"/>
      <c r="F304" s="11"/>
      <c r="G304" s="11"/>
      <c r="H304" s="11"/>
      <c r="I304" s="11"/>
      <c r="J304" s="11"/>
    </row>
    <row r="305" spans="1:10" ht="22.5" x14ac:dyDescent="0.25">
      <c r="A305" s="7" t="s">
        <v>457</v>
      </c>
      <c r="B305" s="8" t="s">
        <v>13</v>
      </c>
      <c r="C305" s="8" t="s">
        <v>14</v>
      </c>
      <c r="D305" s="12" t="s">
        <v>458</v>
      </c>
      <c r="E305" s="9">
        <v>1</v>
      </c>
      <c r="F305" s="9">
        <v>2.86</v>
      </c>
      <c r="G305" s="10">
        <f>ROUND(E305*F305,2)</f>
        <v>2.86</v>
      </c>
      <c r="H305" s="9">
        <v>1</v>
      </c>
      <c r="I305" s="21">
        <v>0</v>
      </c>
      <c r="J305" s="10">
        <f>ROUND(H305*I305,2)</f>
        <v>0</v>
      </c>
    </row>
    <row r="306" spans="1:10" ht="191.25" x14ac:dyDescent="0.25">
      <c r="A306" s="11"/>
      <c r="B306" s="11"/>
      <c r="C306" s="11"/>
      <c r="D306" s="12" t="s">
        <v>459</v>
      </c>
      <c r="E306" s="11"/>
      <c r="F306" s="11"/>
      <c r="G306" s="11"/>
      <c r="H306" s="11"/>
      <c r="I306" s="11"/>
      <c r="J306" s="11"/>
    </row>
    <row r="307" spans="1:10" ht="22.5" x14ac:dyDescent="0.25">
      <c r="A307" s="7" t="s">
        <v>460</v>
      </c>
      <c r="B307" s="8" t="s">
        <v>13</v>
      </c>
      <c r="C307" s="8" t="s">
        <v>14</v>
      </c>
      <c r="D307" s="12" t="s">
        <v>461</v>
      </c>
      <c r="E307" s="9">
        <v>1</v>
      </c>
      <c r="F307" s="9">
        <v>31.77</v>
      </c>
      <c r="G307" s="10">
        <f>ROUND(E307*F307,2)</f>
        <v>31.77</v>
      </c>
      <c r="H307" s="9">
        <v>1</v>
      </c>
      <c r="I307" s="21">
        <v>0</v>
      </c>
      <c r="J307" s="10">
        <f>ROUND(H307*I307,2)</f>
        <v>0</v>
      </c>
    </row>
    <row r="308" spans="1:10" ht="191.25" x14ac:dyDescent="0.25">
      <c r="A308" s="11"/>
      <c r="B308" s="11"/>
      <c r="C308" s="11"/>
      <c r="D308" s="12" t="s">
        <v>462</v>
      </c>
      <c r="E308" s="11"/>
      <c r="F308" s="11"/>
      <c r="G308" s="11"/>
      <c r="H308" s="11"/>
      <c r="I308" s="11"/>
      <c r="J308" s="11"/>
    </row>
    <row r="309" spans="1:10" ht="22.5" x14ac:dyDescent="0.25">
      <c r="A309" s="7" t="s">
        <v>463</v>
      </c>
      <c r="B309" s="8" t="s">
        <v>13</v>
      </c>
      <c r="C309" s="8" t="s">
        <v>14</v>
      </c>
      <c r="D309" s="12" t="s">
        <v>464</v>
      </c>
      <c r="E309" s="9">
        <v>1</v>
      </c>
      <c r="F309" s="9">
        <v>33.630000000000003</v>
      </c>
      <c r="G309" s="10">
        <f>ROUND(E309*F309,2)</f>
        <v>33.630000000000003</v>
      </c>
      <c r="H309" s="9">
        <v>1</v>
      </c>
      <c r="I309" s="21">
        <v>0</v>
      </c>
      <c r="J309" s="10">
        <f>ROUND(H309*I309,2)</f>
        <v>0</v>
      </c>
    </row>
    <row r="310" spans="1:10" ht="191.25" x14ac:dyDescent="0.25">
      <c r="A310" s="11"/>
      <c r="B310" s="11"/>
      <c r="C310" s="11"/>
      <c r="D310" s="12" t="s">
        <v>465</v>
      </c>
      <c r="E310" s="11"/>
      <c r="F310" s="11"/>
      <c r="G310" s="11"/>
      <c r="H310" s="11"/>
      <c r="I310" s="11"/>
      <c r="J310" s="11"/>
    </row>
    <row r="311" spans="1:10" x14ac:dyDescent="0.25">
      <c r="A311" s="11"/>
      <c r="B311" s="11"/>
      <c r="C311" s="11"/>
      <c r="D311" s="18" t="s">
        <v>466</v>
      </c>
      <c r="E311" s="13"/>
      <c r="F311" s="9"/>
      <c r="G311" s="14">
        <f>SUM(G303:G309)</f>
        <v>70.540000000000006</v>
      </c>
      <c r="H311" s="13">
        <v>1</v>
      </c>
      <c r="I311" s="9"/>
      <c r="J311" s="14">
        <f>SUM(J303:J309)</f>
        <v>0</v>
      </c>
    </row>
    <row r="312" spans="1:10" ht="0.95" customHeight="1" x14ac:dyDescent="0.25">
      <c r="A312" s="15"/>
      <c r="B312" s="15"/>
      <c r="C312" s="15"/>
      <c r="D312" s="19"/>
      <c r="E312" s="15"/>
      <c r="F312" s="15"/>
      <c r="G312" s="15"/>
      <c r="H312" s="15"/>
      <c r="I312" s="15"/>
      <c r="J312" s="15"/>
    </row>
    <row r="313" spans="1:10" x14ac:dyDescent="0.25">
      <c r="A313" s="4" t="s">
        <v>467</v>
      </c>
      <c r="B313" s="4" t="s">
        <v>9</v>
      </c>
      <c r="C313" s="4" t="s">
        <v>10</v>
      </c>
      <c r="D313" s="17" t="s">
        <v>468</v>
      </c>
      <c r="E313" s="5">
        <f t="shared" ref="E313:J313" si="6">E442</f>
        <v>0</v>
      </c>
      <c r="F313" s="6">
        <f t="shared" si="6"/>
        <v>0</v>
      </c>
      <c r="G313" s="6">
        <f t="shared" si="6"/>
        <v>4722.46</v>
      </c>
      <c r="H313" s="5">
        <f t="shared" si="6"/>
        <v>1</v>
      </c>
      <c r="I313" s="6">
        <f t="shared" si="6"/>
        <v>0</v>
      </c>
      <c r="J313" s="6">
        <f t="shared" si="6"/>
        <v>0</v>
      </c>
    </row>
    <row r="314" spans="1:10" ht="22.5" x14ac:dyDescent="0.25">
      <c r="A314" s="7" t="s">
        <v>469</v>
      </c>
      <c r="B314" s="8" t="s">
        <v>13</v>
      </c>
      <c r="C314" s="8" t="s">
        <v>84</v>
      </c>
      <c r="D314" s="12" t="s">
        <v>470</v>
      </c>
      <c r="E314" s="9">
        <v>1</v>
      </c>
      <c r="F314" s="9">
        <v>52.26</v>
      </c>
      <c r="G314" s="10">
        <f>ROUND(E314*F314,2)</f>
        <v>52.26</v>
      </c>
      <c r="H314" s="9">
        <v>1</v>
      </c>
      <c r="I314" s="21">
        <v>0</v>
      </c>
      <c r="J314" s="10">
        <f>ROUND(H314*I314,2)</f>
        <v>0</v>
      </c>
    </row>
    <row r="315" spans="1:10" ht="292.5" x14ac:dyDescent="0.25">
      <c r="A315" s="11"/>
      <c r="B315" s="11"/>
      <c r="C315" s="11"/>
      <c r="D315" s="12" t="s">
        <v>471</v>
      </c>
      <c r="E315" s="11"/>
      <c r="F315" s="11"/>
      <c r="G315" s="11"/>
      <c r="H315" s="11"/>
      <c r="I315" s="11"/>
      <c r="J315" s="11"/>
    </row>
    <row r="316" spans="1:10" ht="22.5" x14ac:dyDescent="0.25">
      <c r="A316" s="7" t="s">
        <v>472</v>
      </c>
      <c r="B316" s="8" t="s">
        <v>13</v>
      </c>
      <c r="C316" s="8" t="s">
        <v>84</v>
      </c>
      <c r="D316" s="12" t="s">
        <v>473</v>
      </c>
      <c r="E316" s="9">
        <v>1</v>
      </c>
      <c r="F316" s="9">
        <v>65.33</v>
      </c>
      <c r="G316" s="10">
        <f>ROUND(E316*F316,2)</f>
        <v>65.33</v>
      </c>
      <c r="H316" s="9">
        <v>1</v>
      </c>
      <c r="I316" s="21">
        <v>0</v>
      </c>
      <c r="J316" s="10">
        <f>ROUND(H316*I316,2)</f>
        <v>0</v>
      </c>
    </row>
    <row r="317" spans="1:10" ht="292.5" x14ac:dyDescent="0.25">
      <c r="A317" s="11"/>
      <c r="B317" s="11"/>
      <c r="C317" s="11"/>
      <c r="D317" s="12" t="s">
        <v>474</v>
      </c>
      <c r="E317" s="11"/>
      <c r="F317" s="11"/>
      <c r="G317" s="11"/>
      <c r="H317" s="11"/>
      <c r="I317" s="11"/>
      <c r="J317" s="11"/>
    </row>
    <row r="318" spans="1:10" ht="22.5" x14ac:dyDescent="0.25">
      <c r="A318" s="7" t="s">
        <v>475</v>
      </c>
      <c r="B318" s="8" t="s">
        <v>13</v>
      </c>
      <c r="C318" s="8" t="s">
        <v>84</v>
      </c>
      <c r="D318" s="12" t="s">
        <v>476</v>
      </c>
      <c r="E318" s="9">
        <v>1</v>
      </c>
      <c r="F318" s="9">
        <v>52.26</v>
      </c>
      <c r="G318" s="10">
        <f>ROUND(E318*F318,2)</f>
        <v>52.26</v>
      </c>
      <c r="H318" s="9">
        <v>1</v>
      </c>
      <c r="I318" s="21">
        <v>0</v>
      </c>
      <c r="J318" s="10">
        <f>ROUND(H318*I318,2)</f>
        <v>0</v>
      </c>
    </row>
    <row r="319" spans="1:10" ht="292.5" x14ac:dyDescent="0.25">
      <c r="A319" s="11"/>
      <c r="B319" s="11"/>
      <c r="C319" s="11"/>
      <c r="D319" s="12" t="s">
        <v>477</v>
      </c>
      <c r="E319" s="11"/>
      <c r="F319" s="11"/>
      <c r="G319" s="11"/>
      <c r="H319" s="11"/>
      <c r="I319" s="11"/>
      <c r="J319" s="11"/>
    </row>
    <row r="320" spans="1:10" ht="22.5" x14ac:dyDescent="0.25">
      <c r="A320" s="7" t="s">
        <v>478</v>
      </c>
      <c r="B320" s="8" t="s">
        <v>13</v>
      </c>
      <c r="C320" s="8" t="s">
        <v>84</v>
      </c>
      <c r="D320" s="12" t="s">
        <v>479</v>
      </c>
      <c r="E320" s="9">
        <v>1</v>
      </c>
      <c r="F320" s="9">
        <v>65.33</v>
      </c>
      <c r="G320" s="10">
        <f>ROUND(E320*F320,2)</f>
        <v>65.33</v>
      </c>
      <c r="H320" s="9">
        <v>1</v>
      </c>
      <c r="I320" s="21">
        <v>0</v>
      </c>
      <c r="J320" s="10">
        <f>ROUND(H320*I320,2)</f>
        <v>0</v>
      </c>
    </row>
    <row r="321" spans="1:10" ht="292.5" x14ac:dyDescent="0.25">
      <c r="A321" s="11"/>
      <c r="B321" s="11"/>
      <c r="C321" s="11"/>
      <c r="D321" s="12" t="s">
        <v>480</v>
      </c>
      <c r="E321" s="11"/>
      <c r="F321" s="11"/>
      <c r="G321" s="11"/>
      <c r="H321" s="11"/>
      <c r="I321" s="11"/>
      <c r="J321" s="11"/>
    </row>
    <row r="322" spans="1:10" x14ac:dyDescent="0.25">
      <c r="A322" s="7" t="s">
        <v>481</v>
      </c>
      <c r="B322" s="8" t="s">
        <v>13</v>
      </c>
      <c r="C322" s="8" t="s">
        <v>84</v>
      </c>
      <c r="D322" s="12" t="s">
        <v>482</v>
      </c>
      <c r="E322" s="9">
        <v>1</v>
      </c>
      <c r="F322" s="9">
        <v>52.26</v>
      </c>
      <c r="G322" s="10">
        <f>ROUND(E322*F322,2)</f>
        <v>52.26</v>
      </c>
      <c r="H322" s="9">
        <v>1</v>
      </c>
      <c r="I322" s="21">
        <v>0</v>
      </c>
      <c r="J322" s="10">
        <f>ROUND(H322*I322,2)</f>
        <v>0</v>
      </c>
    </row>
    <row r="323" spans="1:10" ht="315" x14ac:dyDescent="0.25">
      <c r="A323" s="11"/>
      <c r="B323" s="11"/>
      <c r="C323" s="11"/>
      <c r="D323" s="12" t="s">
        <v>483</v>
      </c>
      <c r="E323" s="11"/>
      <c r="F323" s="11"/>
      <c r="G323" s="11"/>
      <c r="H323" s="11"/>
      <c r="I323" s="11"/>
      <c r="J323" s="11"/>
    </row>
    <row r="324" spans="1:10" x14ac:dyDescent="0.25">
      <c r="A324" s="7" t="s">
        <v>484</v>
      </c>
      <c r="B324" s="8" t="s">
        <v>13</v>
      </c>
      <c r="C324" s="8" t="s">
        <v>84</v>
      </c>
      <c r="D324" s="12" t="s">
        <v>485</v>
      </c>
      <c r="E324" s="9">
        <v>1</v>
      </c>
      <c r="F324" s="9">
        <v>65.33</v>
      </c>
      <c r="G324" s="10">
        <f>ROUND(E324*F324,2)</f>
        <v>65.33</v>
      </c>
      <c r="H324" s="9">
        <v>1</v>
      </c>
      <c r="I324" s="21">
        <v>0</v>
      </c>
      <c r="J324" s="10">
        <f>ROUND(H324*I324,2)</f>
        <v>0</v>
      </c>
    </row>
    <row r="325" spans="1:10" ht="315" x14ac:dyDescent="0.25">
      <c r="A325" s="11"/>
      <c r="B325" s="11"/>
      <c r="C325" s="11"/>
      <c r="D325" s="12" t="s">
        <v>486</v>
      </c>
      <c r="E325" s="11"/>
      <c r="F325" s="11"/>
      <c r="G325" s="11"/>
      <c r="H325" s="11"/>
      <c r="I325" s="11"/>
      <c r="J325" s="11"/>
    </row>
    <row r="326" spans="1:10" ht="22.5" x14ac:dyDescent="0.25">
      <c r="A326" s="7" t="s">
        <v>487</v>
      </c>
      <c r="B326" s="8" t="s">
        <v>13</v>
      </c>
      <c r="C326" s="8" t="s">
        <v>84</v>
      </c>
      <c r="D326" s="12" t="s">
        <v>488</v>
      </c>
      <c r="E326" s="9">
        <v>1</v>
      </c>
      <c r="F326" s="9">
        <v>52.26</v>
      </c>
      <c r="G326" s="10">
        <f>ROUND(E326*F326,2)</f>
        <v>52.26</v>
      </c>
      <c r="H326" s="9">
        <v>1</v>
      </c>
      <c r="I326" s="21">
        <v>0</v>
      </c>
      <c r="J326" s="10">
        <f>ROUND(H326*I326,2)</f>
        <v>0</v>
      </c>
    </row>
    <row r="327" spans="1:10" ht="202.5" x14ac:dyDescent="0.25">
      <c r="A327" s="11"/>
      <c r="B327" s="11"/>
      <c r="C327" s="11"/>
      <c r="D327" s="12" t="s">
        <v>489</v>
      </c>
      <c r="E327" s="11"/>
      <c r="F327" s="11"/>
      <c r="G327" s="11"/>
      <c r="H327" s="11"/>
      <c r="I327" s="11"/>
      <c r="J327" s="11"/>
    </row>
    <row r="328" spans="1:10" ht="22.5" x14ac:dyDescent="0.25">
      <c r="A328" s="7" t="s">
        <v>490</v>
      </c>
      <c r="B328" s="8" t="s">
        <v>13</v>
      </c>
      <c r="C328" s="8" t="s">
        <v>84</v>
      </c>
      <c r="D328" s="12" t="s">
        <v>491</v>
      </c>
      <c r="E328" s="9">
        <v>1</v>
      </c>
      <c r="F328" s="9">
        <v>65.33</v>
      </c>
      <c r="G328" s="10">
        <f>ROUND(E328*F328,2)</f>
        <v>65.33</v>
      </c>
      <c r="H328" s="9">
        <v>1</v>
      </c>
      <c r="I328" s="21">
        <v>0</v>
      </c>
      <c r="J328" s="10">
        <f>ROUND(H328*I328,2)</f>
        <v>0</v>
      </c>
    </row>
    <row r="329" spans="1:10" ht="202.5" x14ac:dyDescent="0.25">
      <c r="A329" s="11"/>
      <c r="B329" s="11"/>
      <c r="C329" s="11"/>
      <c r="D329" s="12" t="s">
        <v>492</v>
      </c>
      <c r="E329" s="11"/>
      <c r="F329" s="11"/>
      <c r="G329" s="11"/>
      <c r="H329" s="11"/>
      <c r="I329" s="11"/>
      <c r="J329" s="11"/>
    </row>
    <row r="330" spans="1:10" ht="22.5" x14ac:dyDescent="0.25">
      <c r="A330" s="7" t="s">
        <v>493</v>
      </c>
      <c r="B330" s="8" t="s">
        <v>13</v>
      </c>
      <c r="C330" s="8" t="s">
        <v>84</v>
      </c>
      <c r="D330" s="12" t="s">
        <v>494</v>
      </c>
      <c r="E330" s="9">
        <v>1</v>
      </c>
      <c r="F330" s="9">
        <v>52.26</v>
      </c>
      <c r="G330" s="10">
        <f>ROUND(E330*F330,2)</f>
        <v>52.26</v>
      </c>
      <c r="H330" s="9">
        <v>1</v>
      </c>
      <c r="I330" s="21">
        <v>0</v>
      </c>
      <c r="J330" s="10">
        <f>ROUND(H330*I330,2)</f>
        <v>0</v>
      </c>
    </row>
    <row r="331" spans="1:10" ht="315" x14ac:dyDescent="0.25">
      <c r="A331" s="11"/>
      <c r="B331" s="11"/>
      <c r="C331" s="11"/>
      <c r="D331" s="12" t="s">
        <v>495</v>
      </c>
      <c r="E331" s="11"/>
      <c r="F331" s="11"/>
      <c r="G331" s="11"/>
      <c r="H331" s="11"/>
      <c r="I331" s="11"/>
      <c r="J331" s="11"/>
    </row>
    <row r="332" spans="1:10" ht="22.5" x14ac:dyDescent="0.25">
      <c r="A332" s="7" t="s">
        <v>496</v>
      </c>
      <c r="B332" s="8" t="s">
        <v>13</v>
      </c>
      <c r="C332" s="8" t="s">
        <v>84</v>
      </c>
      <c r="D332" s="12" t="s">
        <v>497</v>
      </c>
      <c r="E332" s="9">
        <v>1</v>
      </c>
      <c r="F332" s="9">
        <v>65.33</v>
      </c>
      <c r="G332" s="10">
        <f>ROUND(E332*F332,2)</f>
        <v>65.33</v>
      </c>
      <c r="H332" s="9">
        <v>1</v>
      </c>
      <c r="I332" s="21">
        <v>0</v>
      </c>
      <c r="J332" s="10">
        <f>ROUND(H332*I332,2)</f>
        <v>0</v>
      </c>
    </row>
    <row r="333" spans="1:10" ht="315" x14ac:dyDescent="0.25">
      <c r="A333" s="11"/>
      <c r="B333" s="11"/>
      <c r="C333" s="11"/>
      <c r="D333" s="12" t="s">
        <v>495</v>
      </c>
      <c r="E333" s="11"/>
      <c r="F333" s="11"/>
      <c r="G333" s="11"/>
      <c r="H333" s="11"/>
      <c r="I333" s="11"/>
      <c r="J333" s="11"/>
    </row>
    <row r="334" spans="1:10" ht="22.5" x14ac:dyDescent="0.25">
      <c r="A334" s="7" t="s">
        <v>498</v>
      </c>
      <c r="B334" s="8" t="s">
        <v>13</v>
      </c>
      <c r="C334" s="8" t="s">
        <v>84</v>
      </c>
      <c r="D334" s="12" t="s">
        <v>499</v>
      </c>
      <c r="E334" s="9">
        <v>1</v>
      </c>
      <c r="F334" s="9">
        <v>52.26</v>
      </c>
      <c r="G334" s="10">
        <f>ROUND(E334*F334,2)</f>
        <v>52.26</v>
      </c>
      <c r="H334" s="9">
        <v>1</v>
      </c>
      <c r="I334" s="21">
        <v>0</v>
      </c>
      <c r="J334" s="10">
        <f>ROUND(H334*I334,2)</f>
        <v>0</v>
      </c>
    </row>
    <row r="335" spans="1:10" ht="315" x14ac:dyDescent="0.25">
      <c r="A335" s="11"/>
      <c r="B335" s="11"/>
      <c r="C335" s="11"/>
      <c r="D335" s="12" t="s">
        <v>500</v>
      </c>
      <c r="E335" s="11"/>
      <c r="F335" s="11"/>
      <c r="G335" s="11"/>
      <c r="H335" s="11"/>
      <c r="I335" s="11"/>
      <c r="J335" s="11"/>
    </row>
    <row r="336" spans="1:10" ht="22.5" x14ac:dyDescent="0.25">
      <c r="A336" s="7" t="s">
        <v>501</v>
      </c>
      <c r="B336" s="8" t="s">
        <v>13</v>
      </c>
      <c r="C336" s="8" t="s">
        <v>84</v>
      </c>
      <c r="D336" s="12" t="s">
        <v>502</v>
      </c>
      <c r="E336" s="9">
        <v>1</v>
      </c>
      <c r="F336" s="9">
        <v>65.33</v>
      </c>
      <c r="G336" s="10">
        <f>ROUND(E336*F336,2)</f>
        <v>65.33</v>
      </c>
      <c r="H336" s="9">
        <v>1</v>
      </c>
      <c r="I336" s="21">
        <v>0</v>
      </c>
      <c r="J336" s="10">
        <f>ROUND(H336*I336,2)</f>
        <v>0</v>
      </c>
    </row>
    <row r="337" spans="1:10" ht="315" x14ac:dyDescent="0.25">
      <c r="A337" s="11"/>
      <c r="B337" s="11"/>
      <c r="C337" s="11"/>
      <c r="D337" s="12" t="s">
        <v>503</v>
      </c>
      <c r="E337" s="11"/>
      <c r="F337" s="11"/>
      <c r="G337" s="11"/>
      <c r="H337" s="11"/>
      <c r="I337" s="11"/>
      <c r="J337" s="11"/>
    </row>
    <row r="338" spans="1:10" ht="22.5" x14ac:dyDescent="0.25">
      <c r="A338" s="7" t="s">
        <v>504</v>
      </c>
      <c r="B338" s="8" t="s">
        <v>13</v>
      </c>
      <c r="C338" s="8" t="s">
        <v>84</v>
      </c>
      <c r="D338" s="12" t="s">
        <v>505</v>
      </c>
      <c r="E338" s="9">
        <v>1</v>
      </c>
      <c r="F338" s="9">
        <v>52.26</v>
      </c>
      <c r="G338" s="10">
        <f>ROUND(E338*F338,2)</f>
        <v>52.26</v>
      </c>
      <c r="H338" s="9">
        <v>1</v>
      </c>
      <c r="I338" s="21">
        <v>0</v>
      </c>
      <c r="J338" s="10">
        <f>ROUND(H338*I338,2)</f>
        <v>0</v>
      </c>
    </row>
    <row r="339" spans="1:10" ht="225" x14ac:dyDescent="0.25">
      <c r="A339" s="11"/>
      <c r="B339" s="11"/>
      <c r="C339" s="11"/>
      <c r="D339" s="12" t="s">
        <v>506</v>
      </c>
      <c r="E339" s="11"/>
      <c r="F339" s="11"/>
      <c r="G339" s="11"/>
      <c r="H339" s="11"/>
      <c r="I339" s="11"/>
      <c r="J339" s="11"/>
    </row>
    <row r="340" spans="1:10" ht="22.5" x14ac:dyDescent="0.25">
      <c r="A340" s="7" t="s">
        <v>507</v>
      </c>
      <c r="B340" s="8" t="s">
        <v>13</v>
      </c>
      <c r="C340" s="8" t="s">
        <v>84</v>
      </c>
      <c r="D340" s="12" t="s">
        <v>508</v>
      </c>
      <c r="E340" s="9">
        <v>1</v>
      </c>
      <c r="F340" s="9">
        <v>65.33</v>
      </c>
      <c r="G340" s="10">
        <f>ROUND(E340*F340,2)</f>
        <v>65.33</v>
      </c>
      <c r="H340" s="9">
        <v>1</v>
      </c>
      <c r="I340" s="21">
        <v>0</v>
      </c>
      <c r="J340" s="10">
        <f>ROUND(H340*I340,2)</f>
        <v>0</v>
      </c>
    </row>
    <row r="341" spans="1:10" ht="225" x14ac:dyDescent="0.25">
      <c r="A341" s="11"/>
      <c r="B341" s="11"/>
      <c r="C341" s="11"/>
      <c r="D341" s="12" t="s">
        <v>509</v>
      </c>
      <c r="E341" s="11"/>
      <c r="F341" s="11"/>
      <c r="G341" s="11"/>
      <c r="H341" s="11"/>
      <c r="I341" s="11"/>
      <c r="J341" s="11"/>
    </row>
    <row r="342" spans="1:10" ht="22.5" x14ac:dyDescent="0.25">
      <c r="A342" s="7" t="s">
        <v>510</v>
      </c>
      <c r="B342" s="8" t="s">
        <v>13</v>
      </c>
      <c r="C342" s="8" t="s">
        <v>84</v>
      </c>
      <c r="D342" s="12" t="s">
        <v>511</v>
      </c>
      <c r="E342" s="9">
        <v>1</v>
      </c>
      <c r="F342" s="9">
        <v>52.26</v>
      </c>
      <c r="G342" s="10">
        <f>ROUND(E342*F342,2)</f>
        <v>52.26</v>
      </c>
      <c r="H342" s="9">
        <v>1</v>
      </c>
      <c r="I342" s="21">
        <v>0</v>
      </c>
      <c r="J342" s="10">
        <f>ROUND(H342*I342,2)</f>
        <v>0</v>
      </c>
    </row>
    <row r="343" spans="1:10" ht="247.5" x14ac:dyDescent="0.25">
      <c r="A343" s="11"/>
      <c r="B343" s="11"/>
      <c r="C343" s="11"/>
      <c r="D343" s="12" t="s">
        <v>512</v>
      </c>
      <c r="E343" s="11"/>
      <c r="F343" s="11"/>
      <c r="G343" s="11"/>
      <c r="H343" s="11"/>
      <c r="I343" s="11"/>
      <c r="J343" s="11"/>
    </row>
    <row r="344" spans="1:10" ht="22.5" x14ac:dyDescent="0.25">
      <c r="A344" s="7" t="s">
        <v>513</v>
      </c>
      <c r="B344" s="8" t="s">
        <v>13</v>
      </c>
      <c r="C344" s="8" t="s">
        <v>84</v>
      </c>
      <c r="D344" s="12" t="s">
        <v>514</v>
      </c>
      <c r="E344" s="9">
        <v>1</v>
      </c>
      <c r="F344" s="9">
        <v>65.33</v>
      </c>
      <c r="G344" s="10">
        <f>ROUND(E344*F344,2)</f>
        <v>65.33</v>
      </c>
      <c r="H344" s="9">
        <v>1</v>
      </c>
      <c r="I344" s="21">
        <v>0</v>
      </c>
      <c r="J344" s="10">
        <f>ROUND(H344*I344,2)</f>
        <v>0</v>
      </c>
    </row>
    <row r="345" spans="1:10" ht="247.5" x14ac:dyDescent="0.25">
      <c r="A345" s="11"/>
      <c r="B345" s="11"/>
      <c r="C345" s="11"/>
      <c r="D345" s="12" t="s">
        <v>515</v>
      </c>
      <c r="E345" s="11"/>
      <c r="F345" s="11"/>
      <c r="G345" s="11"/>
      <c r="H345" s="11"/>
      <c r="I345" s="11"/>
      <c r="J345" s="11"/>
    </row>
    <row r="346" spans="1:10" ht="22.5" x14ac:dyDescent="0.25">
      <c r="A346" s="7" t="s">
        <v>516</v>
      </c>
      <c r="B346" s="8" t="s">
        <v>13</v>
      </c>
      <c r="C346" s="8" t="s">
        <v>84</v>
      </c>
      <c r="D346" s="12" t="s">
        <v>517</v>
      </c>
      <c r="E346" s="9">
        <v>1</v>
      </c>
      <c r="F346" s="9">
        <v>65.33</v>
      </c>
      <c r="G346" s="10">
        <f>ROUND(E346*F346,2)</f>
        <v>65.33</v>
      </c>
      <c r="H346" s="9">
        <v>1</v>
      </c>
      <c r="I346" s="21">
        <v>0</v>
      </c>
      <c r="J346" s="10">
        <f>ROUND(H346*I346,2)</f>
        <v>0</v>
      </c>
    </row>
    <row r="347" spans="1:10" ht="236.25" x14ac:dyDescent="0.25">
      <c r="A347" s="11"/>
      <c r="B347" s="11"/>
      <c r="C347" s="11"/>
      <c r="D347" s="12" t="s">
        <v>518</v>
      </c>
      <c r="E347" s="11"/>
      <c r="F347" s="11"/>
      <c r="G347" s="11"/>
      <c r="H347" s="11"/>
      <c r="I347" s="11"/>
      <c r="J347" s="11"/>
    </row>
    <row r="348" spans="1:10" ht="22.5" x14ac:dyDescent="0.25">
      <c r="A348" s="7" t="s">
        <v>519</v>
      </c>
      <c r="B348" s="8" t="s">
        <v>13</v>
      </c>
      <c r="C348" s="8" t="s">
        <v>84</v>
      </c>
      <c r="D348" s="12" t="s">
        <v>520</v>
      </c>
      <c r="E348" s="9">
        <v>1</v>
      </c>
      <c r="F348" s="9">
        <v>52.26</v>
      </c>
      <c r="G348" s="10">
        <f>ROUND(E348*F348,2)</f>
        <v>52.26</v>
      </c>
      <c r="H348" s="9">
        <v>1</v>
      </c>
      <c r="I348" s="21">
        <v>0</v>
      </c>
      <c r="J348" s="10">
        <f>ROUND(H348*I348,2)</f>
        <v>0</v>
      </c>
    </row>
    <row r="349" spans="1:10" ht="202.5" x14ac:dyDescent="0.25">
      <c r="A349" s="11"/>
      <c r="B349" s="11"/>
      <c r="C349" s="11"/>
      <c r="D349" s="12" t="s">
        <v>521</v>
      </c>
      <c r="E349" s="11"/>
      <c r="F349" s="11"/>
      <c r="G349" s="11"/>
      <c r="H349" s="11"/>
      <c r="I349" s="11"/>
      <c r="J349" s="11"/>
    </row>
    <row r="350" spans="1:10" ht="22.5" x14ac:dyDescent="0.25">
      <c r="A350" s="7" t="s">
        <v>522</v>
      </c>
      <c r="B350" s="8" t="s">
        <v>13</v>
      </c>
      <c r="C350" s="8" t="s">
        <v>84</v>
      </c>
      <c r="D350" s="12" t="s">
        <v>523</v>
      </c>
      <c r="E350" s="9">
        <v>1</v>
      </c>
      <c r="F350" s="9">
        <v>65.33</v>
      </c>
      <c r="G350" s="10">
        <f>ROUND(E350*F350,2)</f>
        <v>65.33</v>
      </c>
      <c r="H350" s="9">
        <v>1</v>
      </c>
      <c r="I350" s="21">
        <v>0</v>
      </c>
      <c r="J350" s="10">
        <f>ROUND(H350*I350,2)</f>
        <v>0</v>
      </c>
    </row>
    <row r="351" spans="1:10" ht="202.5" x14ac:dyDescent="0.25">
      <c r="A351" s="11"/>
      <c r="B351" s="11"/>
      <c r="C351" s="11"/>
      <c r="D351" s="12" t="s">
        <v>524</v>
      </c>
      <c r="E351" s="11"/>
      <c r="F351" s="11"/>
      <c r="G351" s="11"/>
      <c r="H351" s="11"/>
      <c r="I351" s="11"/>
      <c r="J351" s="11"/>
    </row>
    <row r="352" spans="1:10" ht="22.5" x14ac:dyDescent="0.25">
      <c r="A352" s="7" t="s">
        <v>525</v>
      </c>
      <c r="B352" s="8" t="s">
        <v>13</v>
      </c>
      <c r="C352" s="8" t="s">
        <v>84</v>
      </c>
      <c r="D352" s="12" t="s">
        <v>526</v>
      </c>
      <c r="E352" s="9">
        <v>1</v>
      </c>
      <c r="F352" s="9">
        <v>74.67</v>
      </c>
      <c r="G352" s="10">
        <f>ROUND(E352*F352,2)</f>
        <v>74.67</v>
      </c>
      <c r="H352" s="9">
        <v>1</v>
      </c>
      <c r="I352" s="21">
        <v>0</v>
      </c>
      <c r="J352" s="10">
        <f>ROUND(H352*I352,2)</f>
        <v>0</v>
      </c>
    </row>
    <row r="353" spans="1:10" ht="337.5" x14ac:dyDescent="0.25">
      <c r="A353" s="11"/>
      <c r="B353" s="11"/>
      <c r="C353" s="11"/>
      <c r="D353" s="12" t="s">
        <v>527</v>
      </c>
      <c r="E353" s="11"/>
      <c r="F353" s="11"/>
      <c r="G353" s="11"/>
      <c r="H353" s="11"/>
      <c r="I353" s="11"/>
      <c r="J353" s="11"/>
    </row>
    <row r="354" spans="1:10" ht="22.5" x14ac:dyDescent="0.25">
      <c r="A354" s="7" t="s">
        <v>528</v>
      </c>
      <c r="B354" s="8" t="s">
        <v>13</v>
      </c>
      <c r="C354" s="8" t="s">
        <v>84</v>
      </c>
      <c r="D354" s="12" t="s">
        <v>529</v>
      </c>
      <c r="E354" s="9">
        <v>1</v>
      </c>
      <c r="F354" s="9">
        <v>93.34</v>
      </c>
      <c r="G354" s="10">
        <f>ROUND(E354*F354,2)</f>
        <v>93.34</v>
      </c>
      <c r="H354" s="9">
        <v>1</v>
      </c>
      <c r="I354" s="21">
        <v>0</v>
      </c>
      <c r="J354" s="10">
        <f>ROUND(H354*I354,2)</f>
        <v>0</v>
      </c>
    </row>
    <row r="355" spans="1:10" ht="337.5" x14ac:dyDescent="0.25">
      <c r="A355" s="11"/>
      <c r="B355" s="11"/>
      <c r="C355" s="11"/>
      <c r="D355" s="12" t="s">
        <v>530</v>
      </c>
      <c r="E355" s="11"/>
      <c r="F355" s="11"/>
      <c r="G355" s="11"/>
      <c r="H355" s="11"/>
      <c r="I355" s="11"/>
      <c r="J355" s="11"/>
    </row>
    <row r="356" spans="1:10" ht="22.5" x14ac:dyDescent="0.25">
      <c r="A356" s="7" t="s">
        <v>531</v>
      </c>
      <c r="B356" s="8" t="s">
        <v>13</v>
      </c>
      <c r="C356" s="8" t="s">
        <v>84</v>
      </c>
      <c r="D356" s="12" t="s">
        <v>532</v>
      </c>
      <c r="E356" s="9">
        <v>1</v>
      </c>
      <c r="F356" s="9">
        <v>52.26</v>
      </c>
      <c r="G356" s="10">
        <f>ROUND(E356*F356,2)</f>
        <v>52.26</v>
      </c>
      <c r="H356" s="9">
        <v>1</v>
      </c>
      <c r="I356" s="21">
        <v>0</v>
      </c>
      <c r="J356" s="10">
        <f>ROUND(H356*I356,2)</f>
        <v>0</v>
      </c>
    </row>
    <row r="357" spans="1:10" ht="236.25" x14ac:dyDescent="0.25">
      <c r="A357" s="11"/>
      <c r="B357" s="11"/>
      <c r="C357" s="11"/>
      <c r="D357" s="12" t="s">
        <v>533</v>
      </c>
      <c r="E357" s="11"/>
      <c r="F357" s="11"/>
      <c r="G357" s="11"/>
      <c r="H357" s="11"/>
      <c r="I357" s="11"/>
      <c r="J357" s="11"/>
    </row>
    <row r="358" spans="1:10" ht="22.5" x14ac:dyDescent="0.25">
      <c r="A358" s="7" t="s">
        <v>534</v>
      </c>
      <c r="B358" s="8" t="s">
        <v>13</v>
      </c>
      <c r="C358" s="8" t="s">
        <v>84</v>
      </c>
      <c r="D358" s="12" t="s">
        <v>535</v>
      </c>
      <c r="E358" s="9">
        <v>1</v>
      </c>
      <c r="F358" s="9">
        <v>65.33</v>
      </c>
      <c r="G358" s="10">
        <f>ROUND(E358*F358,2)</f>
        <v>65.33</v>
      </c>
      <c r="H358" s="9">
        <v>1</v>
      </c>
      <c r="I358" s="21">
        <v>0</v>
      </c>
      <c r="J358" s="10">
        <f>ROUND(H358*I358,2)</f>
        <v>0</v>
      </c>
    </row>
    <row r="359" spans="1:10" ht="236.25" x14ac:dyDescent="0.25">
      <c r="A359" s="11"/>
      <c r="B359" s="11"/>
      <c r="C359" s="11"/>
      <c r="D359" s="12" t="s">
        <v>536</v>
      </c>
      <c r="E359" s="11"/>
      <c r="F359" s="11"/>
      <c r="G359" s="11"/>
      <c r="H359" s="11"/>
      <c r="I359" s="11"/>
      <c r="J359" s="11"/>
    </row>
    <row r="360" spans="1:10" ht="22.5" x14ac:dyDescent="0.25">
      <c r="A360" s="7" t="s">
        <v>537</v>
      </c>
      <c r="B360" s="8" t="s">
        <v>13</v>
      </c>
      <c r="C360" s="8" t="s">
        <v>84</v>
      </c>
      <c r="D360" s="12" t="s">
        <v>538</v>
      </c>
      <c r="E360" s="9">
        <v>1</v>
      </c>
      <c r="F360" s="9">
        <v>52.26</v>
      </c>
      <c r="G360" s="10">
        <f>ROUND(E360*F360,2)</f>
        <v>52.26</v>
      </c>
      <c r="H360" s="9">
        <v>1</v>
      </c>
      <c r="I360" s="21">
        <v>0</v>
      </c>
      <c r="J360" s="10">
        <f>ROUND(H360*I360,2)</f>
        <v>0</v>
      </c>
    </row>
    <row r="361" spans="1:10" ht="236.25" x14ac:dyDescent="0.25">
      <c r="A361" s="11"/>
      <c r="B361" s="11"/>
      <c r="C361" s="11"/>
      <c r="D361" s="12" t="s">
        <v>539</v>
      </c>
      <c r="E361" s="11"/>
      <c r="F361" s="11"/>
      <c r="G361" s="11"/>
      <c r="H361" s="11"/>
      <c r="I361" s="11"/>
      <c r="J361" s="11"/>
    </row>
    <row r="362" spans="1:10" ht="33.75" x14ac:dyDescent="0.25">
      <c r="A362" s="7" t="s">
        <v>540</v>
      </c>
      <c r="B362" s="8" t="s">
        <v>13</v>
      </c>
      <c r="C362" s="8" t="s">
        <v>84</v>
      </c>
      <c r="D362" s="12" t="s">
        <v>541</v>
      </c>
      <c r="E362" s="9">
        <v>1</v>
      </c>
      <c r="F362" s="9">
        <v>125.97</v>
      </c>
      <c r="G362" s="10">
        <f>ROUND(E362*F362,2)</f>
        <v>125.97</v>
      </c>
      <c r="H362" s="9">
        <v>1</v>
      </c>
      <c r="I362" s="21">
        <v>0</v>
      </c>
      <c r="J362" s="10">
        <f>ROUND(H362*I362,2)</f>
        <v>0</v>
      </c>
    </row>
    <row r="363" spans="1:10" ht="348.75" x14ac:dyDescent="0.25">
      <c r="A363" s="11"/>
      <c r="B363" s="11"/>
      <c r="C363" s="11"/>
      <c r="D363" s="12" t="s">
        <v>542</v>
      </c>
      <c r="E363" s="11"/>
      <c r="F363" s="11"/>
      <c r="G363" s="11"/>
      <c r="H363" s="11"/>
      <c r="I363" s="11"/>
      <c r="J363" s="11"/>
    </row>
    <row r="364" spans="1:10" ht="33.75" x14ac:dyDescent="0.25">
      <c r="A364" s="7" t="s">
        <v>543</v>
      </c>
      <c r="B364" s="8" t="s">
        <v>13</v>
      </c>
      <c r="C364" s="8" t="s">
        <v>84</v>
      </c>
      <c r="D364" s="12" t="s">
        <v>544</v>
      </c>
      <c r="E364" s="9">
        <v>1</v>
      </c>
      <c r="F364" s="9">
        <v>127.47</v>
      </c>
      <c r="G364" s="10">
        <f>ROUND(E364*F364,2)</f>
        <v>127.47</v>
      </c>
      <c r="H364" s="9">
        <v>1</v>
      </c>
      <c r="I364" s="21">
        <v>0</v>
      </c>
      <c r="J364" s="10">
        <f>ROUND(H364*I364,2)</f>
        <v>0</v>
      </c>
    </row>
    <row r="365" spans="1:10" ht="348.75" x14ac:dyDescent="0.25">
      <c r="A365" s="11"/>
      <c r="B365" s="11"/>
      <c r="C365" s="11"/>
      <c r="D365" s="12" t="s">
        <v>545</v>
      </c>
      <c r="E365" s="11"/>
      <c r="F365" s="11"/>
      <c r="G365" s="11"/>
      <c r="H365" s="11"/>
      <c r="I365" s="11"/>
      <c r="J365" s="11"/>
    </row>
    <row r="366" spans="1:10" ht="33.75" x14ac:dyDescent="0.25">
      <c r="A366" s="7" t="s">
        <v>546</v>
      </c>
      <c r="B366" s="8" t="s">
        <v>13</v>
      </c>
      <c r="C366" s="8" t="s">
        <v>84</v>
      </c>
      <c r="D366" s="12" t="s">
        <v>547</v>
      </c>
      <c r="E366" s="9">
        <v>1</v>
      </c>
      <c r="F366" s="9">
        <v>197.97</v>
      </c>
      <c r="G366" s="10">
        <f>ROUND(E366*F366,2)</f>
        <v>197.97</v>
      </c>
      <c r="H366" s="9">
        <v>1</v>
      </c>
      <c r="I366" s="21">
        <v>0</v>
      </c>
      <c r="J366" s="10">
        <f>ROUND(H366*I366,2)</f>
        <v>0</v>
      </c>
    </row>
    <row r="367" spans="1:10" ht="360" x14ac:dyDescent="0.25">
      <c r="A367" s="11"/>
      <c r="B367" s="11"/>
      <c r="C367" s="11"/>
      <c r="D367" s="12" t="s">
        <v>548</v>
      </c>
      <c r="E367" s="11"/>
      <c r="F367" s="11"/>
      <c r="G367" s="11"/>
      <c r="H367" s="11"/>
      <c r="I367" s="11"/>
      <c r="J367" s="11"/>
    </row>
    <row r="368" spans="1:10" ht="33.75" x14ac:dyDescent="0.25">
      <c r="A368" s="7" t="s">
        <v>549</v>
      </c>
      <c r="B368" s="8" t="s">
        <v>13</v>
      </c>
      <c r="C368" s="8" t="s">
        <v>84</v>
      </c>
      <c r="D368" s="12" t="s">
        <v>550</v>
      </c>
      <c r="E368" s="9">
        <v>1</v>
      </c>
      <c r="F368" s="9">
        <v>199.47</v>
      </c>
      <c r="G368" s="10">
        <f>ROUND(E368*F368,2)</f>
        <v>199.47</v>
      </c>
      <c r="H368" s="9">
        <v>1</v>
      </c>
      <c r="I368" s="21">
        <v>0</v>
      </c>
      <c r="J368" s="10">
        <f>ROUND(H368*I368,2)</f>
        <v>0</v>
      </c>
    </row>
    <row r="369" spans="1:10" ht="348.75" x14ac:dyDescent="0.25">
      <c r="A369" s="11"/>
      <c r="B369" s="11"/>
      <c r="C369" s="11"/>
      <c r="D369" s="12" t="s">
        <v>551</v>
      </c>
      <c r="E369" s="11"/>
      <c r="F369" s="11"/>
      <c r="G369" s="11"/>
      <c r="H369" s="11"/>
      <c r="I369" s="11"/>
      <c r="J369" s="11"/>
    </row>
    <row r="370" spans="1:10" ht="33.75" x14ac:dyDescent="0.25">
      <c r="A370" s="7" t="s">
        <v>552</v>
      </c>
      <c r="B370" s="8" t="s">
        <v>13</v>
      </c>
      <c r="C370" s="8" t="s">
        <v>84</v>
      </c>
      <c r="D370" s="12" t="s">
        <v>553</v>
      </c>
      <c r="E370" s="9">
        <v>1</v>
      </c>
      <c r="F370" s="9">
        <v>245.97</v>
      </c>
      <c r="G370" s="10">
        <f>ROUND(E370*F370,2)</f>
        <v>245.97</v>
      </c>
      <c r="H370" s="9">
        <v>1</v>
      </c>
      <c r="I370" s="21">
        <v>0</v>
      </c>
      <c r="J370" s="10">
        <f>ROUND(H370*I370,2)</f>
        <v>0</v>
      </c>
    </row>
    <row r="371" spans="1:10" ht="360" x14ac:dyDescent="0.25">
      <c r="A371" s="11"/>
      <c r="B371" s="11"/>
      <c r="C371" s="11"/>
      <c r="D371" s="12" t="s">
        <v>554</v>
      </c>
      <c r="E371" s="11"/>
      <c r="F371" s="11"/>
      <c r="G371" s="11"/>
      <c r="H371" s="11"/>
      <c r="I371" s="11"/>
      <c r="J371" s="11"/>
    </row>
    <row r="372" spans="1:10" ht="33.75" x14ac:dyDescent="0.25">
      <c r="A372" s="7" t="s">
        <v>555</v>
      </c>
      <c r="B372" s="8" t="s">
        <v>13</v>
      </c>
      <c r="C372" s="8" t="s">
        <v>84</v>
      </c>
      <c r="D372" s="12" t="s">
        <v>556</v>
      </c>
      <c r="E372" s="9">
        <v>1</v>
      </c>
      <c r="F372" s="9">
        <v>247.47</v>
      </c>
      <c r="G372" s="10">
        <f>ROUND(E372*F372,2)</f>
        <v>247.47</v>
      </c>
      <c r="H372" s="9">
        <v>1</v>
      </c>
      <c r="I372" s="21">
        <v>0</v>
      </c>
      <c r="J372" s="10">
        <f>ROUND(H372*I372,2)</f>
        <v>0</v>
      </c>
    </row>
    <row r="373" spans="1:10" ht="348.75" x14ac:dyDescent="0.25">
      <c r="A373" s="11"/>
      <c r="B373" s="11"/>
      <c r="C373" s="11"/>
      <c r="D373" s="12" t="s">
        <v>557</v>
      </c>
      <c r="E373" s="11"/>
      <c r="F373" s="11"/>
      <c r="G373" s="11"/>
      <c r="H373" s="11"/>
      <c r="I373" s="11"/>
      <c r="J373" s="11"/>
    </row>
    <row r="374" spans="1:10" ht="33.75" x14ac:dyDescent="0.25">
      <c r="A374" s="7" t="s">
        <v>558</v>
      </c>
      <c r="B374" s="8" t="s">
        <v>13</v>
      </c>
      <c r="C374" s="8" t="s">
        <v>84</v>
      </c>
      <c r="D374" s="12" t="s">
        <v>559</v>
      </c>
      <c r="E374" s="9">
        <v>1</v>
      </c>
      <c r="F374" s="9">
        <v>80.97</v>
      </c>
      <c r="G374" s="10">
        <f>ROUND(E374*F374,2)</f>
        <v>80.97</v>
      </c>
      <c r="H374" s="9">
        <v>1</v>
      </c>
      <c r="I374" s="21">
        <v>0</v>
      </c>
      <c r="J374" s="10">
        <f>ROUND(H374*I374,2)</f>
        <v>0</v>
      </c>
    </row>
    <row r="375" spans="1:10" ht="348.75" x14ac:dyDescent="0.25">
      <c r="A375" s="11"/>
      <c r="B375" s="11"/>
      <c r="C375" s="11"/>
      <c r="D375" s="12" t="s">
        <v>560</v>
      </c>
      <c r="E375" s="11"/>
      <c r="F375" s="11"/>
      <c r="G375" s="11"/>
      <c r="H375" s="11"/>
      <c r="I375" s="11"/>
      <c r="J375" s="11"/>
    </row>
    <row r="376" spans="1:10" ht="33.75" x14ac:dyDescent="0.25">
      <c r="A376" s="7" t="s">
        <v>561</v>
      </c>
      <c r="B376" s="8" t="s">
        <v>13</v>
      </c>
      <c r="C376" s="8" t="s">
        <v>84</v>
      </c>
      <c r="D376" s="12" t="s">
        <v>562</v>
      </c>
      <c r="E376" s="9">
        <v>1</v>
      </c>
      <c r="F376" s="9">
        <v>82.47</v>
      </c>
      <c r="G376" s="10">
        <f>ROUND(E376*F376,2)</f>
        <v>82.47</v>
      </c>
      <c r="H376" s="9">
        <v>1</v>
      </c>
      <c r="I376" s="21">
        <v>0</v>
      </c>
      <c r="J376" s="10">
        <f>ROUND(H376*I376,2)</f>
        <v>0</v>
      </c>
    </row>
    <row r="377" spans="1:10" ht="348.75" x14ac:dyDescent="0.25">
      <c r="A377" s="11"/>
      <c r="B377" s="11"/>
      <c r="C377" s="11"/>
      <c r="D377" s="12" t="s">
        <v>563</v>
      </c>
      <c r="E377" s="11"/>
      <c r="F377" s="11"/>
      <c r="G377" s="11"/>
      <c r="H377" s="11"/>
      <c r="I377" s="11"/>
      <c r="J377" s="11"/>
    </row>
    <row r="378" spans="1:10" ht="33.75" x14ac:dyDescent="0.25">
      <c r="A378" s="7" t="s">
        <v>564</v>
      </c>
      <c r="B378" s="8" t="s">
        <v>13</v>
      </c>
      <c r="C378" s="8" t="s">
        <v>84</v>
      </c>
      <c r="D378" s="12" t="s">
        <v>565</v>
      </c>
      <c r="E378" s="9">
        <v>1</v>
      </c>
      <c r="F378" s="9">
        <v>125.97</v>
      </c>
      <c r="G378" s="10">
        <f>ROUND(E378*F378,2)</f>
        <v>125.97</v>
      </c>
      <c r="H378" s="9">
        <v>1</v>
      </c>
      <c r="I378" s="21">
        <v>0</v>
      </c>
      <c r="J378" s="10">
        <f>ROUND(H378*I378,2)</f>
        <v>0</v>
      </c>
    </row>
    <row r="379" spans="1:10" ht="348.75" x14ac:dyDescent="0.25">
      <c r="A379" s="11"/>
      <c r="B379" s="11"/>
      <c r="C379" s="11"/>
      <c r="D379" s="12" t="s">
        <v>566</v>
      </c>
      <c r="E379" s="11"/>
      <c r="F379" s="11"/>
      <c r="G379" s="11"/>
      <c r="H379" s="11"/>
      <c r="I379" s="11"/>
      <c r="J379" s="11"/>
    </row>
    <row r="380" spans="1:10" ht="33.75" x14ac:dyDescent="0.25">
      <c r="A380" s="7" t="s">
        <v>567</v>
      </c>
      <c r="B380" s="8" t="s">
        <v>13</v>
      </c>
      <c r="C380" s="8" t="s">
        <v>84</v>
      </c>
      <c r="D380" s="12" t="s">
        <v>568</v>
      </c>
      <c r="E380" s="9">
        <v>1</v>
      </c>
      <c r="F380" s="9">
        <v>127.47</v>
      </c>
      <c r="G380" s="10">
        <f>ROUND(E380*F380,2)</f>
        <v>127.47</v>
      </c>
      <c r="H380" s="9">
        <v>1</v>
      </c>
      <c r="I380" s="21">
        <v>0</v>
      </c>
      <c r="J380" s="10">
        <f>ROUND(H380*I380,2)</f>
        <v>0</v>
      </c>
    </row>
    <row r="381" spans="1:10" ht="348.75" x14ac:dyDescent="0.25">
      <c r="A381" s="11"/>
      <c r="B381" s="11"/>
      <c r="C381" s="11"/>
      <c r="D381" s="12" t="s">
        <v>569</v>
      </c>
      <c r="E381" s="11"/>
      <c r="F381" s="11"/>
      <c r="G381" s="11"/>
      <c r="H381" s="11"/>
      <c r="I381" s="11"/>
      <c r="J381" s="11"/>
    </row>
    <row r="382" spans="1:10" ht="33.75" x14ac:dyDescent="0.25">
      <c r="A382" s="7" t="s">
        <v>570</v>
      </c>
      <c r="B382" s="8" t="s">
        <v>13</v>
      </c>
      <c r="C382" s="8" t="s">
        <v>84</v>
      </c>
      <c r="D382" s="12" t="s">
        <v>571</v>
      </c>
      <c r="E382" s="9">
        <v>1</v>
      </c>
      <c r="F382" s="9">
        <v>155.97</v>
      </c>
      <c r="G382" s="10">
        <f>ROUND(E382*F382,2)</f>
        <v>155.97</v>
      </c>
      <c r="H382" s="9">
        <v>1</v>
      </c>
      <c r="I382" s="21">
        <v>0</v>
      </c>
      <c r="J382" s="10">
        <f>ROUND(H382*I382,2)</f>
        <v>0</v>
      </c>
    </row>
    <row r="383" spans="1:10" ht="348.75" x14ac:dyDescent="0.25">
      <c r="A383" s="11"/>
      <c r="B383" s="11"/>
      <c r="C383" s="11"/>
      <c r="D383" s="12" t="s">
        <v>572</v>
      </c>
      <c r="E383" s="11"/>
      <c r="F383" s="11"/>
      <c r="G383" s="11"/>
      <c r="H383" s="11"/>
      <c r="I383" s="11"/>
      <c r="J383" s="11"/>
    </row>
    <row r="384" spans="1:10" ht="33.75" x14ac:dyDescent="0.25">
      <c r="A384" s="7" t="s">
        <v>573</v>
      </c>
      <c r="B384" s="8" t="s">
        <v>13</v>
      </c>
      <c r="C384" s="8" t="s">
        <v>84</v>
      </c>
      <c r="D384" s="12" t="s">
        <v>574</v>
      </c>
      <c r="E384" s="9">
        <v>1</v>
      </c>
      <c r="F384" s="9">
        <v>157.47</v>
      </c>
      <c r="G384" s="10">
        <f>ROUND(E384*F384,2)</f>
        <v>157.47</v>
      </c>
      <c r="H384" s="9">
        <v>1</v>
      </c>
      <c r="I384" s="21">
        <v>0</v>
      </c>
      <c r="J384" s="10">
        <f>ROUND(H384*I384,2)</f>
        <v>0</v>
      </c>
    </row>
    <row r="385" spans="1:10" ht="348.75" x14ac:dyDescent="0.25">
      <c r="A385" s="11"/>
      <c r="B385" s="11"/>
      <c r="C385" s="11"/>
      <c r="D385" s="12" t="s">
        <v>575</v>
      </c>
      <c r="E385" s="11"/>
      <c r="F385" s="11"/>
      <c r="G385" s="11"/>
      <c r="H385" s="11"/>
      <c r="I385" s="11"/>
      <c r="J385" s="11"/>
    </row>
    <row r="386" spans="1:10" ht="22.5" x14ac:dyDescent="0.25">
      <c r="A386" s="7" t="s">
        <v>576</v>
      </c>
      <c r="B386" s="8" t="s">
        <v>13</v>
      </c>
      <c r="C386" s="8" t="s">
        <v>84</v>
      </c>
      <c r="D386" s="12" t="s">
        <v>577</v>
      </c>
      <c r="E386" s="9">
        <v>1</v>
      </c>
      <c r="F386" s="9">
        <v>26.63</v>
      </c>
      <c r="G386" s="10">
        <f>ROUND(E386*F386,2)</f>
        <v>26.63</v>
      </c>
      <c r="H386" s="9">
        <v>1</v>
      </c>
      <c r="I386" s="21">
        <v>0</v>
      </c>
      <c r="J386" s="10">
        <f>ROUND(H386*I386,2)</f>
        <v>0</v>
      </c>
    </row>
    <row r="387" spans="1:10" ht="337.5" x14ac:dyDescent="0.25">
      <c r="A387" s="11"/>
      <c r="B387" s="11"/>
      <c r="C387" s="11"/>
      <c r="D387" s="12" t="s">
        <v>578</v>
      </c>
      <c r="E387" s="11"/>
      <c r="F387" s="11"/>
      <c r="G387" s="11"/>
      <c r="H387" s="11"/>
      <c r="I387" s="11"/>
      <c r="J387" s="11"/>
    </row>
    <row r="388" spans="1:10" ht="22.5" x14ac:dyDescent="0.25">
      <c r="A388" s="7" t="s">
        <v>579</v>
      </c>
      <c r="B388" s="8" t="s">
        <v>13</v>
      </c>
      <c r="C388" s="8" t="s">
        <v>84</v>
      </c>
      <c r="D388" s="12" t="s">
        <v>580</v>
      </c>
      <c r="E388" s="9">
        <v>1</v>
      </c>
      <c r="F388" s="9">
        <v>28.13</v>
      </c>
      <c r="G388" s="10">
        <f>ROUND(E388*F388,2)</f>
        <v>28.13</v>
      </c>
      <c r="H388" s="9">
        <v>1</v>
      </c>
      <c r="I388" s="21">
        <v>0</v>
      </c>
      <c r="J388" s="10">
        <f>ROUND(H388*I388,2)</f>
        <v>0</v>
      </c>
    </row>
    <row r="389" spans="1:10" ht="337.5" x14ac:dyDescent="0.25">
      <c r="A389" s="11"/>
      <c r="B389" s="11"/>
      <c r="C389" s="11"/>
      <c r="D389" s="12" t="s">
        <v>581</v>
      </c>
      <c r="E389" s="11"/>
      <c r="F389" s="11"/>
      <c r="G389" s="11"/>
      <c r="H389" s="11"/>
      <c r="I389" s="11"/>
      <c r="J389" s="11"/>
    </row>
    <row r="390" spans="1:10" ht="22.5" x14ac:dyDescent="0.25">
      <c r="A390" s="7" t="s">
        <v>582</v>
      </c>
      <c r="B390" s="8" t="s">
        <v>13</v>
      </c>
      <c r="C390" s="8" t="s">
        <v>84</v>
      </c>
      <c r="D390" s="12" t="s">
        <v>583</v>
      </c>
      <c r="E390" s="9">
        <v>1</v>
      </c>
      <c r="F390" s="9">
        <v>7.77</v>
      </c>
      <c r="G390" s="10">
        <f>ROUND(E390*F390,2)</f>
        <v>7.77</v>
      </c>
      <c r="H390" s="9">
        <v>1</v>
      </c>
      <c r="I390" s="21">
        <v>0</v>
      </c>
      <c r="J390" s="10">
        <f>ROUND(H390*I390,2)</f>
        <v>0</v>
      </c>
    </row>
    <row r="391" spans="1:10" ht="236.25" x14ac:dyDescent="0.25">
      <c r="A391" s="11"/>
      <c r="B391" s="11"/>
      <c r="C391" s="11"/>
      <c r="D391" s="12" t="s">
        <v>584</v>
      </c>
      <c r="E391" s="11"/>
      <c r="F391" s="11"/>
      <c r="G391" s="11"/>
      <c r="H391" s="11"/>
      <c r="I391" s="11"/>
      <c r="J391" s="11"/>
    </row>
    <row r="392" spans="1:10" ht="22.5" x14ac:dyDescent="0.25">
      <c r="A392" s="7" t="s">
        <v>585</v>
      </c>
      <c r="B392" s="8" t="s">
        <v>13</v>
      </c>
      <c r="C392" s="8" t="s">
        <v>84</v>
      </c>
      <c r="D392" s="12" t="s">
        <v>586</v>
      </c>
      <c r="E392" s="9">
        <v>1</v>
      </c>
      <c r="F392" s="9">
        <v>8.9700000000000006</v>
      </c>
      <c r="G392" s="10">
        <f>ROUND(E392*F392,2)</f>
        <v>8.9700000000000006</v>
      </c>
      <c r="H392" s="9">
        <v>1</v>
      </c>
      <c r="I392" s="21">
        <v>0</v>
      </c>
      <c r="J392" s="10">
        <f>ROUND(H392*I392,2)</f>
        <v>0</v>
      </c>
    </row>
    <row r="393" spans="1:10" ht="236.25" x14ac:dyDescent="0.25">
      <c r="A393" s="11"/>
      <c r="B393" s="11"/>
      <c r="C393" s="11"/>
      <c r="D393" s="12" t="s">
        <v>587</v>
      </c>
      <c r="E393" s="11"/>
      <c r="F393" s="11"/>
      <c r="G393" s="11"/>
      <c r="H393" s="11"/>
      <c r="I393" s="11"/>
      <c r="J393" s="11"/>
    </row>
    <row r="394" spans="1:10" ht="22.5" x14ac:dyDescent="0.25">
      <c r="A394" s="7" t="s">
        <v>588</v>
      </c>
      <c r="B394" s="8" t="s">
        <v>13</v>
      </c>
      <c r="C394" s="8" t="s">
        <v>84</v>
      </c>
      <c r="D394" s="12" t="s">
        <v>589</v>
      </c>
      <c r="E394" s="9">
        <v>1</v>
      </c>
      <c r="F394" s="9">
        <v>114.77</v>
      </c>
      <c r="G394" s="10">
        <f>ROUND(E394*F394,2)</f>
        <v>114.77</v>
      </c>
      <c r="H394" s="9">
        <v>1</v>
      </c>
      <c r="I394" s="21">
        <v>0</v>
      </c>
      <c r="J394" s="10">
        <f>ROUND(H394*I394,2)</f>
        <v>0</v>
      </c>
    </row>
    <row r="395" spans="1:10" ht="315" x14ac:dyDescent="0.25">
      <c r="A395" s="11"/>
      <c r="B395" s="11"/>
      <c r="C395" s="11"/>
      <c r="D395" s="12" t="s">
        <v>590</v>
      </c>
      <c r="E395" s="11"/>
      <c r="F395" s="11"/>
      <c r="G395" s="11"/>
      <c r="H395" s="11"/>
      <c r="I395" s="11"/>
      <c r="J395" s="11"/>
    </row>
    <row r="396" spans="1:10" ht="22.5" x14ac:dyDescent="0.25">
      <c r="A396" s="7" t="s">
        <v>591</v>
      </c>
      <c r="B396" s="8" t="s">
        <v>13</v>
      </c>
      <c r="C396" s="8" t="s">
        <v>84</v>
      </c>
      <c r="D396" s="12" t="s">
        <v>592</v>
      </c>
      <c r="E396" s="9">
        <v>1</v>
      </c>
      <c r="F396" s="9">
        <v>115.97</v>
      </c>
      <c r="G396" s="10">
        <f>ROUND(E396*F396,2)</f>
        <v>115.97</v>
      </c>
      <c r="H396" s="9">
        <v>1</v>
      </c>
      <c r="I396" s="21">
        <v>0</v>
      </c>
      <c r="J396" s="10">
        <f>ROUND(H396*I396,2)</f>
        <v>0</v>
      </c>
    </row>
    <row r="397" spans="1:10" ht="315" x14ac:dyDescent="0.25">
      <c r="A397" s="11"/>
      <c r="B397" s="11"/>
      <c r="C397" s="11"/>
      <c r="D397" s="12" t="s">
        <v>593</v>
      </c>
      <c r="E397" s="11"/>
      <c r="F397" s="11"/>
      <c r="G397" s="11"/>
      <c r="H397" s="11"/>
      <c r="I397" s="11"/>
      <c r="J397" s="11"/>
    </row>
    <row r="398" spans="1:10" ht="22.5" x14ac:dyDescent="0.25">
      <c r="A398" s="7" t="s">
        <v>594</v>
      </c>
      <c r="B398" s="8" t="s">
        <v>13</v>
      </c>
      <c r="C398" s="8" t="s">
        <v>84</v>
      </c>
      <c r="D398" s="12" t="s">
        <v>595</v>
      </c>
      <c r="E398" s="9">
        <v>1</v>
      </c>
      <c r="F398" s="9">
        <v>114.77</v>
      </c>
      <c r="G398" s="10">
        <f>ROUND(E398*F398,2)</f>
        <v>114.77</v>
      </c>
      <c r="H398" s="9">
        <v>1</v>
      </c>
      <c r="I398" s="21">
        <v>0</v>
      </c>
      <c r="J398" s="10">
        <f>ROUND(H398*I398,2)</f>
        <v>0</v>
      </c>
    </row>
    <row r="399" spans="1:10" ht="326.25" x14ac:dyDescent="0.25">
      <c r="A399" s="11"/>
      <c r="B399" s="11"/>
      <c r="C399" s="11"/>
      <c r="D399" s="12" t="s">
        <v>596</v>
      </c>
      <c r="E399" s="11"/>
      <c r="F399" s="11"/>
      <c r="G399" s="11"/>
      <c r="H399" s="11"/>
      <c r="I399" s="11"/>
      <c r="J399" s="11"/>
    </row>
    <row r="400" spans="1:10" ht="22.5" x14ac:dyDescent="0.25">
      <c r="A400" s="7" t="s">
        <v>597</v>
      </c>
      <c r="B400" s="8" t="s">
        <v>13</v>
      </c>
      <c r="C400" s="8" t="s">
        <v>84</v>
      </c>
      <c r="D400" s="12" t="s">
        <v>598</v>
      </c>
      <c r="E400" s="9">
        <v>1</v>
      </c>
      <c r="F400" s="9">
        <v>115.97</v>
      </c>
      <c r="G400" s="10">
        <f>ROUND(E400*F400,2)</f>
        <v>115.97</v>
      </c>
      <c r="H400" s="9">
        <v>1</v>
      </c>
      <c r="I400" s="21">
        <v>0</v>
      </c>
      <c r="J400" s="10">
        <f>ROUND(H400*I400,2)</f>
        <v>0</v>
      </c>
    </row>
    <row r="401" spans="1:10" ht="326.25" x14ac:dyDescent="0.25">
      <c r="A401" s="11"/>
      <c r="B401" s="11"/>
      <c r="C401" s="11"/>
      <c r="D401" s="12" t="s">
        <v>599</v>
      </c>
      <c r="E401" s="11"/>
      <c r="F401" s="11"/>
      <c r="G401" s="11"/>
      <c r="H401" s="11"/>
      <c r="I401" s="11"/>
      <c r="J401" s="11"/>
    </row>
    <row r="402" spans="1:10" ht="33.75" x14ac:dyDescent="0.25">
      <c r="A402" s="7" t="s">
        <v>600</v>
      </c>
      <c r="B402" s="8" t="s">
        <v>13</v>
      </c>
      <c r="C402" s="8" t="s">
        <v>84</v>
      </c>
      <c r="D402" s="12" t="s">
        <v>601</v>
      </c>
      <c r="E402" s="9">
        <v>1</v>
      </c>
      <c r="F402" s="9">
        <v>11.01</v>
      </c>
      <c r="G402" s="10">
        <f>ROUND(E402*F402,2)</f>
        <v>11.01</v>
      </c>
      <c r="H402" s="9">
        <v>1</v>
      </c>
      <c r="I402" s="21">
        <v>0</v>
      </c>
      <c r="J402" s="10">
        <f>ROUND(H402*I402,2)</f>
        <v>0</v>
      </c>
    </row>
    <row r="403" spans="1:10" ht="247.5" x14ac:dyDescent="0.25">
      <c r="A403" s="11"/>
      <c r="B403" s="11"/>
      <c r="C403" s="11"/>
      <c r="D403" s="12" t="s">
        <v>602</v>
      </c>
      <c r="E403" s="11"/>
      <c r="F403" s="11"/>
      <c r="G403" s="11"/>
      <c r="H403" s="11"/>
      <c r="I403" s="11"/>
      <c r="J403" s="11"/>
    </row>
    <row r="404" spans="1:10" ht="33.75" x14ac:dyDescent="0.25">
      <c r="A404" s="7" t="s">
        <v>603</v>
      </c>
      <c r="B404" s="8" t="s">
        <v>13</v>
      </c>
      <c r="C404" s="8" t="s">
        <v>84</v>
      </c>
      <c r="D404" s="12" t="s">
        <v>604</v>
      </c>
      <c r="E404" s="9">
        <v>1</v>
      </c>
      <c r="F404" s="9">
        <v>12.21</v>
      </c>
      <c r="G404" s="10">
        <f>ROUND(E404*F404,2)</f>
        <v>12.21</v>
      </c>
      <c r="H404" s="9">
        <v>1</v>
      </c>
      <c r="I404" s="21">
        <v>0</v>
      </c>
      <c r="J404" s="10">
        <f>ROUND(H404*I404,2)</f>
        <v>0</v>
      </c>
    </row>
    <row r="405" spans="1:10" ht="247.5" x14ac:dyDescent="0.25">
      <c r="A405" s="11"/>
      <c r="B405" s="11"/>
      <c r="C405" s="11"/>
      <c r="D405" s="12" t="s">
        <v>605</v>
      </c>
      <c r="E405" s="11"/>
      <c r="F405" s="11"/>
      <c r="G405" s="11"/>
      <c r="H405" s="11"/>
      <c r="I405" s="11"/>
      <c r="J405" s="11"/>
    </row>
    <row r="406" spans="1:10" ht="33.75" x14ac:dyDescent="0.25">
      <c r="A406" s="7" t="s">
        <v>606</v>
      </c>
      <c r="B406" s="8" t="s">
        <v>13</v>
      </c>
      <c r="C406" s="8" t="s">
        <v>84</v>
      </c>
      <c r="D406" s="12" t="s">
        <v>607</v>
      </c>
      <c r="E406" s="9">
        <v>1</v>
      </c>
      <c r="F406" s="9">
        <v>16.37</v>
      </c>
      <c r="G406" s="10">
        <f>ROUND(E406*F406,2)</f>
        <v>16.37</v>
      </c>
      <c r="H406" s="9">
        <v>1</v>
      </c>
      <c r="I406" s="21">
        <v>0</v>
      </c>
      <c r="J406" s="10">
        <f>ROUND(H406*I406,2)</f>
        <v>0</v>
      </c>
    </row>
    <row r="407" spans="1:10" ht="247.5" x14ac:dyDescent="0.25">
      <c r="A407" s="11"/>
      <c r="B407" s="11"/>
      <c r="C407" s="11"/>
      <c r="D407" s="12" t="s">
        <v>608</v>
      </c>
      <c r="E407" s="11"/>
      <c r="F407" s="11"/>
      <c r="G407" s="11"/>
      <c r="H407" s="11"/>
      <c r="I407" s="11"/>
      <c r="J407" s="11"/>
    </row>
    <row r="408" spans="1:10" ht="33.75" x14ac:dyDescent="0.25">
      <c r="A408" s="7" t="s">
        <v>609</v>
      </c>
      <c r="B408" s="8" t="s">
        <v>13</v>
      </c>
      <c r="C408" s="8" t="s">
        <v>84</v>
      </c>
      <c r="D408" s="12" t="s">
        <v>610</v>
      </c>
      <c r="E408" s="9">
        <v>1</v>
      </c>
      <c r="F408" s="9">
        <v>15.17</v>
      </c>
      <c r="G408" s="10">
        <f>ROUND(E408*F408,2)</f>
        <v>15.17</v>
      </c>
      <c r="H408" s="9">
        <v>1</v>
      </c>
      <c r="I408" s="21">
        <v>0</v>
      </c>
      <c r="J408" s="10">
        <f>ROUND(H408*I408,2)</f>
        <v>0</v>
      </c>
    </row>
    <row r="409" spans="1:10" ht="247.5" x14ac:dyDescent="0.25">
      <c r="A409" s="11"/>
      <c r="B409" s="11"/>
      <c r="C409" s="11"/>
      <c r="D409" s="12" t="s">
        <v>611</v>
      </c>
      <c r="E409" s="11"/>
      <c r="F409" s="11"/>
      <c r="G409" s="11"/>
      <c r="H409" s="11"/>
      <c r="I409" s="11"/>
      <c r="J409" s="11"/>
    </row>
    <row r="410" spans="1:10" ht="33.75" x14ac:dyDescent="0.25">
      <c r="A410" s="7" t="s">
        <v>612</v>
      </c>
      <c r="B410" s="8" t="s">
        <v>13</v>
      </c>
      <c r="C410" s="8" t="s">
        <v>84</v>
      </c>
      <c r="D410" s="12" t="s">
        <v>613</v>
      </c>
      <c r="E410" s="9">
        <v>1</v>
      </c>
      <c r="F410" s="9">
        <v>36.97</v>
      </c>
      <c r="G410" s="10">
        <f>ROUND(E410*F410,2)</f>
        <v>36.97</v>
      </c>
      <c r="H410" s="9">
        <v>1</v>
      </c>
      <c r="I410" s="21">
        <v>0</v>
      </c>
      <c r="J410" s="10">
        <f>ROUND(H410*I410,2)</f>
        <v>0</v>
      </c>
    </row>
    <row r="411" spans="1:10" ht="258.75" x14ac:dyDescent="0.25">
      <c r="A411" s="11"/>
      <c r="B411" s="11"/>
      <c r="C411" s="11"/>
      <c r="D411" s="12" t="s">
        <v>614</v>
      </c>
      <c r="E411" s="11"/>
      <c r="F411" s="11"/>
      <c r="G411" s="11"/>
      <c r="H411" s="11"/>
      <c r="I411" s="11"/>
      <c r="J411" s="11"/>
    </row>
    <row r="412" spans="1:10" ht="33.75" x14ac:dyDescent="0.25">
      <c r="A412" s="7" t="s">
        <v>615</v>
      </c>
      <c r="B412" s="8" t="s">
        <v>13</v>
      </c>
      <c r="C412" s="8" t="s">
        <v>84</v>
      </c>
      <c r="D412" s="12" t="s">
        <v>616</v>
      </c>
      <c r="E412" s="9">
        <v>1</v>
      </c>
      <c r="F412" s="9">
        <v>38.47</v>
      </c>
      <c r="G412" s="10">
        <f>ROUND(E412*F412,2)</f>
        <v>38.47</v>
      </c>
      <c r="H412" s="9">
        <v>1</v>
      </c>
      <c r="I412" s="21">
        <v>0</v>
      </c>
      <c r="J412" s="10">
        <f>ROUND(H412*I412,2)</f>
        <v>0</v>
      </c>
    </row>
    <row r="413" spans="1:10" ht="258.75" x14ac:dyDescent="0.25">
      <c r="A413" s="11"/>
      <c r="B413" s="11"/>
      <c r="C413" s="11"/>
      <c r="D413" s="12" t="s">
        <v>617</v>
      </c>
      <c r="E413" s="11"/>
      <c r="F413" s="11"/>
      <c r="G413" s="11"/>
      <c r="H413" s="11"/>
      <c r="I413" s="11"/>
      <c r="J413" s="11"/>
    </row>
    <row r="414" spans="1:10" ht="33.75" x14ac:dyDescent="0.25">
      <c r="A414" s="7" t="s">
        <v>618</v>
      </c>
      <c r="B414" s="8" t="s">
        <v>13</v>
      </c>
      <c r="C414" s="8" t="s">
        <v>84</v>
      </c>
      <c r="D414" s="12" t="s">
        <v>619</v>
      </c>
      <c r="E414" s="9">
        <v>1</v>
      </c>
      <c r="F414" s="9">
        <v>11.01</v>
      </c>
      <c r="G414" s="10">
        <f>ROUND(E414*F414,2)</f>
        <v>11.01</v>
      </c>
      <c r="H414" s="9">
        <v>1</v>
      </c>
      <c r="I414" s="21">
        <v>0</v>
      </c>
      <c r="J414" s="10">
        <f>ROUND(H414*I414,2)</f>
        <v>0</v>
      </c>
    </row>
    <row r="415" spans="1:10" ht="247.5" x14ac:dyDescent="0.25">
      <c r="A415" s="11"/>
      <c r="B415" s="11"/>
      <c r="C415" s="11"/>
      <c r="D415" s="12" t="s">
        <v>620</v>
      </c>
      <c r="E415" s="11"/>
      <c r="F415" s="11"/>
      <c r="G415" s="11"/>
      <c r="H415" s="11"/>
      <c r="I415" s="11"/>
      <c r="J415" s="11"/>
    </row>
    <row r="416" spans="1:10" ht="33.75" x14ac:dyDescent="0.25">
      <c r="A416" s="7" t="s">
        <v>621</v>
      </c>
      <c r="B416" s="8" t="s">
        <v>13</v>
      </c>
      <c r="C416" s="8" t="s">
        <v>84</v>
      </c>
      <c r="D416" s="12" t="s">
        <v>622</v>
      </c>
      <c r="E416" s="9">
        <v>1</v>
      </c>
      <c r="F416" s="9">
        <v>12.21</v>
      </c>
      <c r="G416" s="10">
        <f>ROUND(E416*F416,2)</f>
        <v>12.21</v>
      </c>
      <c r="H416" s="9">
        <v>1</v>
      </c>
      <c r="I416" s="21">
        <v>0</v>
      </c>
      <c r="J416" s="10">
        <f>ROUND(H416*I416,2)</f>
        <v>0</v>
      </c>
    </row>
    <row r="417" spans="1:10" ht="247.5" x14ac:dyDescent="0.25">
      <c r="A417" s="11"/>
      <c r="B417" s="11"/>
      <c r="C417" s="11"/>
      <c r="D417" s="12" t="s">
        <v>623</v>
      </c>
      <c r="E417" s="11"/>
      <c r="F417" s="11"/>
      <c r="G417" s="11"/>
      <c r="H417" s="11"/>
      <c r="I417" s="11"/>
      <c r="J417" s="11"/>
    </row>
    <row r="418" spans="1:10" ht="33.75" x14ac:dyDescent="0.25">
      <c r="A418" s="7" t="s">
        <v>624</v>
      </c>
      <c r="B418" s="8" t="s">
        <v>13</v>
      </c>
      <c r="C418" s="8" t="s">
        <v>84</v>
      </c>
      <c r="D418" s="12" t="s">
        <v>625</v>
      </c>
      <c r="E418" s="9">
        <v>1</v>
      </c>
      <c r="F418" s="9">
        <v>18.77</v>
      </c>
      <c r="G418" s="10">
        <f>ROUND(E418*F418,2)</f>
        <v>18.77</v>
      </c>
      <c r="H418" s="9">
        <v>1</v>
      </c>
      <c r="I418" s="21">
        <v>0</v>
      </c>
      <c r="J418" s="10">
        <f>ROUND(H418*I418,2)</f>
        <v>0</v>
      </c>
    </row>
    <row r="419" spans="1:10" ht="270" x14ac:dyDescent="0.25">
      <c r="A419" s="11"/>
      <c r="B419" s="11"/>
      <c r="C419" s="11"/>
      <c r="D419" s="12" t="s">
        <v>626</v>
      </c>
      <c r="E419" s="11"/>
      <c r="F419" s="11"/>
      <c r="G419" s="11"/>
      <c r="H419" s="11"/>
      <c r="I419" s="11"/>
      <c r="J419" s="11"/>
    </row>
    <row r="420" spans="1:10" ht="33.75" x14ac:dyDescent="0.25">
      <c r="A420" s="7" t="s">
        <v>627</v>
      </c>
      <c r="B420" s="8" t="s">
        <v>13</v>
      </c>
      <c r="C420" s="8" t="s">
        <v>84</v>
      </c>
      <c r="D420" s="12" t="s">
        <v>628</v>
      </c>
      <c r="E420" s="9">
        <v>1</v>
      </c>
      <c r="F420" s="9">
        <v>19.97</v>
      </c>
      <c r="G420" s="10">
        <f>ROUND(E420*F420,2)</f>
        <v>19.97</v>
      </c>
      <c r="H420" s="9">
        <v>1</v>
      </c>
      <c r="I420" s="21">
        <v>0</v>
      </c>
      <c r="J420" s="10">
        <f>ROUND(H420*I420,2)</f>
        <v>0</v>
      </c>
    </row>
    <row r="421" spans="1:10" ht="258.75" x14ac:dyDescent="0.25">
      <c r="A421" s="11"/>
      <c r="B421" s="11"/>
      <c r="C421" s="11"/>
      <c r="D421" s="12" t="s">
        <v>629</v>
      </c>
      <c r="E421" s="11"/>
      <c r="F421" s="11"/>
      <c r="G421" s="11"/>
      <c r="H421" s="11"/>
      <c r="I421" s="11"/>
      <c r="J421" s="11"/>
    </row>
    <row r="422" spans="1:10" ht="22.5" x14ac:dyDescent="0.25">
      <c r="A422" s="7" t="s">
        <v>630</v>
      </c>
      <c r="B422" s="8" t="s">
        <v>13</v>
      </c>
      <c r="C422" s="8" t="s">
        <v>84</v>
      </c>
      <c r="D422" s="12" t="s">
        <v>631</v>
      </c>
      <c r="E422" s="9">
        <v>1</v>
      </c>
      <c r="F422" s="9">
        <v>17.77</v>
      </c>
      <c r="G422" s="10">
        <f>ROUND(E422*F422,2)</f>
        <v>17.77</v>
      </c>
      <c r="H422" s="9">
        <v>1</v>
      </c>
      <c r="I422" s="21">
        <v>0</v>
      </c>
      <c r="J422" s="10">
        <f>ROUND(H422*I422,2)</f>
        <v>0</v>
      </c>
    </row>
    <row r="423" spans="1:10" ht="236.25" x14ac:dyDescent="0.25">
      <c r="A423" s="11"/>
      <c r="B423" s="11"/>
      <c r="C423" s="11"/>
      <c r="D423" s="12" t="s">
        <v>632</v>
      </c>
      <c r="E423" s="11"/>
      <c r="F423" s="11"/>
      <c r="G423" s="11"/>
      <c r="H423" s="11"/>
      <c r="I423" s="11"/>
      <c r="J423" s="11"/>
    </row>
    <row r="424" spans="1:10" ht="22.5" x14ac:dyDescent="0.25">
      <c r="A424" s="7" t="s">
        <v>633</v>
      </c>
      <c r="B424" s="8" t="s">
        <v>13</v>
      </c>
      <c r="C424" s="8" t="s">
        <v>84</v>
      </c>
      <c r="D424" s="12" t="s">
        <v>634</v>
      </c>
      <c r="E424" s="9">
        <v>1</v>
      </c>
      <c r="F424" s="9">
        <v>18.97</v>
      </c>
      <c r="G424" s="10">
        <f>ROUND(E424*F424,2)</f>
        <v>18.97</v>
      </c>
      <c r="H424" s="9">
        <v>1</v>
      </c>
      <c r="I424" s="21">
        <v>0</v>
      </c>
      <c r="J424" s="10">
        <f>ROUND(H424*I424,2)</f>
        <v>0</v>
      </c>
    </row>
    <row r="425" spans="1:10" ht="236.25" x14ac:dyDescent="0.25">
      <c r="A425" s="11"/>
      <c r="B425" s="11"/>
      <c r="C425" s="11"/>
      <c r="D425" s="12" t="s">
        <v>635</v>
      </c>
      <c r="E425" s="11"/>
      <c r="F425" s="11"/>
      <c r="G425" s="11"/>
      <c r="H425" s="11"/>
      <c r="I425" s="11"/>
      <c r="J425" s="11"/>
    </row>
    <row r="426" spans="1:10" ht="22.5" x14ac:dyDescent="0.25">
      <c r="A426" s="7" t="s">
        <v>636</v>
      </c>
      <c r="B426" s="8" t="s">
        <v>13</v>
      </c>
      <c r="C426" s="8" t="s">
        <v>84</v>
      </c>
      <c r="D426" s="12" t="s">
        <v>637</v>
      </c>
      <c r="E426" s="9">
        <v>1</v>
      </c>
      <c r="F426" s="9">
        <v>122.98</v>
      </c>
      <c r="G426" s="10">
        <f>ROUND(E426*F426,2)</f>
        <v>122.98</v>
      </c>
      <c r="H426" s="9">
        <v>1</v>
      </c>
      <c r="I426" s="21">
        <v>0</v>
      </c>
      <c r="J426" s="10">
        <f>ROUND(H426*I426,2)</f>
        <v>0</v>
      </c>
    </row>
    <row r="427" spans="1:10" ht="258.75" x14ac:dyDescent="0.25">
      <c r="A427" s="11"/>
      <c r="B427" s="11"/>
      <c r="C427" s="11"/>
      <c r="D427" s="12" t="s">
        <v>638</v>
      </c>
      <c r="E427" s="11"/>
      <c r="F427" s="11"/>
      <c r="G427" s="11"/>
      <c r="H427" s="11"/>
      <c r="I427" s="11"/>
      <c r="J427" s="11"/>
    </row>
    <row r="428" spans="1:10" ht="22.5" x14ac:dyDescent="0.25">
      <c r="A428" s="7" t="s">
        <v>639</v>
      </c>
      <c r="B428" s="8" t="s">
        <v>13</v>
      </c>
      <c r="C428" s="8" t="s">
        <v>84</v>
      </c>
      <c r="D428" s="12" t="s">
        <v>640</v>
      </c>
      <c r="E428" s="9">
        <v>1</v>
      </c>
      <c r="F428" s="9">
        <v>137.91</v>
      </c>
      <c r="G428" s="10">
        <f>ROUND(E428*F428,2)</f>
        <v>137.91</v>
      </c>
      <c r="H428" s="9">
        <v>1</v>
      </c>
      <c r="I428" s="21">
        <v>0</v>
      </c>
      <c r="J428" s="10">
        <f>ROUND(H428*I428,2)</f>
        <v>0</v>
      </c>
    </row>
    <row r="429" spans="1:10" ht="258.75" x14ac:dyDescent="0.25">
      <c r="A429" s="11"/>
      <c r="B429" s="11"/>
      <c r="C429" s="11"/>
      <c r="D429" s="12" t="s">
        <v>641</v>
      </c>
      <c r="E429" s="11"/>
      <c r="F429" s="11"/>
      <c r="G429" s="11"/>
      <c r="H429" s="11"/>
      <c r="I429" s="11"/>
      <c r="J429" s="11"/>
    </row>
    <row r="430" spans="1:10" ht="22.5" x14ac:dyDescent="0.25">
      <c r="A430" s="7" t="s">
        <v>642</v>
      </c>
      <c r="B430" s="8" t="s">
        <v>13</v>
      </c>
      <c r="C430" s="8" t="s">
        <v>84</v>
      </c>
      <c r="D430" s="12" t="s">
        <v>643</v>
      </c>
      <c r="E430" s="9">
        <v>1</v>
      </c>
      <c r="F430" s="9">
        <v>122.98</v>
      </c>
      <c r="G430" s="10">
        <f>ROUND(E430*F430,2)</f>
        <v>122.98</v>
      </c>
      <c r="H430" s="9">
        <v>1</v>
      </c>
      <c r="I430" s="21">
        <v>0</v>
      </c>
      <c r="J430" s="10">
        <f>ROUND(H430*I430,2)</f>
        <v>0</v>
      </c>
    </row>
    <row r="431" spans="1:10" ht="247.5" x14ac:dyDescent="0.25">
      <c r="A431" s="11"/>
      <c r="B431" s="11"/>
      <c r="C431" s="11"/>
      <c r="D431" s="12" t="s">
        <v>644</v>
      </c>
      <c r="E431" s="11"/>
      <c r="F431" s="11"/>
      <c r="G431" s="11"/>
      <c r="H431" s="11"/>
      <c r="I431" s="11"/>
      <c r="J431" s="11"/>
    </row>
    <row r="432" spans="1:10" ht="33.75" x14ac:dyDescent="0.25">
      <c r="A432" s="7" t="s">
        <v>645</v>
      </c>
      <c r="B432" s="8" t="s">
        <v>13</v>
      </c>
      <c r="C432" s="8" t="s">
        <v>84</v>
      </c>
      <c r="D432" s="12" t="s">
        <v>646</v>
      </c>
      <c r="E432" s="9">
        <v>1</v>
      </c>
      <c r="F432" s="9">
        <v>137.91</v>
      </c>
      <c r="G432" s="10">
        <f>ROUND(E432*F432,2)</f>
        <v>137.91</v>
      </c>
      <c r="H432" s="9">
        <v>1</v>
      </c>
      <c r="I432" s="21">
        <v>0</v>
      </c>
      <c r="J432" s="10">
        <f>ROUND(H432*I432,2)</f>
        <v>0</v>
      </c>
    </row>
    <row r="433" spans="1:10" ht="247.5" x14ac:dyDescent="0.25">
      <c r="A433" s="11"/>
      <c r="B433" s="11"/>
      <c r="C433" s="11"/>
      <c r="D433" s="12" t="s">
        <v>647</v>
      </c>
      <c r="E433" s="11"/>
      <c r="F433" s="11"/>
      <c r="G433" s="11"/>
      <c r="H433" s="11"/>
      <c r="I433" s="11"/>
      <c r="J433" s="11"/>
    </row>
    <row r="434" spans="1:10" ht="22.5" x14ac:dyDescent="0.25">
      <c r="A434" s="7" t="s">
        <v>648</v>
      </c>
      <c r="B434" s="8" t="s">
        <v>13</v>
      </c>
      <c r="C434" s="8" t="s">
        <v>192</v>
      </c>
      <c r="D434" s="12" t="s">
        <v>649</v>
      </c>
      <c r="E434" s="9">
        <v>1</v>
      </c>
      <c r="F434" s="9">
        <v>9.8699999999999992</v>
      </c>
      <c r="G434" s="10">
        <f>ROUND(E434*F434,2)</f>
        <v>9.8699999999999992</v>
      </c>
      <c r="H434" s="9">
        <v>1</v>
      </c>
      <c r="I434" s="21">
        <v>0</v>
      </c>
      <c r="J434" s="10">
        <f>ROUND(H434*I434,2)</f>
        <v>0</v>
      </c>
    </row>
    <row r="435" spans="1:10" ht="225" x14ac:dyDescent="0.25">
      <c r="A435" s="11"/>
      <c r="B435" s="11"/>
      <c r="C435" s="11"/>
      <c r="D435" s="12" t="s">
        <v>650</v>
      </c>
      <c r="E435" s="11"/>
      <c r="F435" s="11"/>
      <c r="G435" s="11"/>
      <c r="H435" s="11"/>
      <c r="I435" s="11"/>
      <c r="J435" s="11"/>
    </row>
    <row r="436" spans="1:10" ht="22.5" x14ac:dyDescent="0.25">
      <c r="A436" s="7" t="s">
        <v>651</v>
      </c>
      <c r="B436" s="8" t="s">
        <v>13</v>
      </c>
      <c r="C436" s="8" t="s">
        <v>192</v>
      </c>
      <c r="D436" s="12" t="s">
        <v>652</v>
      </c>
      <c r="E436" s="9">
        <v>1</v>
      </c>
      <c r="F436" s="9">
        <v>8.67</v>
      </c>
      <c r="G436" s="10">
        <f>ROUND(E436*F436,2)</f>
        <v>8.67</v>
      </c>
      <c r="H436" s="9">
        <v>1</v>
      </c>
      <c r="I436" s="21">
        <v>0</v>
      </c>
      <c r="J436" s="10">
        <f>ROUND(H436*I436,2)</f>
        <v>0</v>
      </c>
    </row>
    <row r="437" spans="1:10" ht="225" x14ac:dyDescent="0.25">
      <c r="A437" s="11"/>
      <c r="B437" s="11"/>
      <c r="C437" s="11"/>
      <c r="D437" s="12" t="s">
        <v>653</v>
      </c>
      <c r="E437" s="11"/>
      <c r="F437" s="11"/>
      <c r="G437" s="11"/>
      <c r="H437" s="11"/>
      <c r="I437" s="11"/>
      <c r="J437" s="11"/>
    </row>
    <row r="438" spans="1:10" ht="33.75" x14ac:dyDescent="0.25">
      <c r="A438" s="7" t="s">
        <v>654</v>
      </c>
      <c r="B438" s="8" t="s">
        <v>13</v>
      </c>
      <c r="C438" s="8" t="s">
        <v>84</v>
      </c>
      <c r="D438" s="12" t="s">
        <v>655</v>
      </c>
      <c r="E438" s="9">
        <v>1</v>
      </c>
      <c r="F438" s="9">
        <v>41.13</v>
      </c>
      <c r="G438" s="10">
        <f>ROUND(E438*F438,2)</f>
        <v>41.13</v>
      </c>
      <c r="H438" s="9">
        <v>1</v>
      </c>
      <c r="I438" s="21">
        <v>0</v>
      </c>
      <c r="J438" s="10">
        <f>ROUND(H438*I438,2)</f>
        <v>0</v>
      </c>
    </row>
    <row r="439" spans="1:10" ht="348.75" x14ac:dyDescent="0.25">
      <c r="A439" s="11"/>
      <c r="B439" s="11"/>
      <c r="C439" s="11"/>
      <c r="D439" s="12" t="s">
        <v>656</v>
      </c>
      <c r="E439" s="11"/>
      <c r="F439" s="11"/>
      <c r="G439" s="11"/>
      <c r="H439" s="11"/>
      <c r="I439" s="11"/>
      <c r="J439" s="11"/>
    </row>
    <row r="440" spans="1:10" ht="33.75" x14ac:dyDescent="0.25">
      <c r="A440" s="7" t="s">
        <v>657</v>
      </c>
      <c r="B440" s="8" t="s">
        <v>13</v>
      </c>
      <c r="C440" s="8" t="s">
        <v>84</v>
      </c>
      <c r="D440" s="12" t="s">
        <v>658</v>
      </c>
      <c r="E440" s="9">
        <v>1</v>
      </c>
      <c r="F440" s="9">
        <v>42.99</v>
      </c>
      <c r="G440" s="10">
        <f>ROUND(E440*F440,2)</f>
        <v>42.99</v>
      </c>
      <c r="H440" s="9">
        <v>1</v>
      </c>
      <c r="I440" s="21">
        <v>0</v>
      </c>
      <c r="J440" s="10">
        <f>ROUND(H440*I440,2)</f>
        <v>0</v>
      </c>
    </row>
    <row r="441" spans="1:10" ht="348.75" x14ac:dyDescent="0.25">
      <c r="A441" s="11"/>
      <c r="B441" s="11"/>
      <c r="C441" s="11"/>
      <c r="D441" s="12" t="s">
        <v>659</v>
      </c>
      <c r="E441" s="11"/>
      <c r="F441" s="11"/>
      <c r="G441" s="11"/>
      <c r="H441" s="11"/>
      <c r="I441" s="11"/>
      <c r="J441" s="11"/>
    </row>
    <row r="442" spans="1:10" x14ac:dyDescent="0.25">
      <c r="A442" s="11"/>
      <c r="B442" s="11"/>
      <c r="C442" s="11"/>
      <c r="D442" s="18" t="s">
        <v>660</v>
      </c>
      <c r="E442" s="13"/>
      <c r="F442" s="9"/>
      <c r="G442" s="14">
        <f>SUM(G314:G440)</f>
        <v>4722.46</v>
      </c>
      <c r="H442" s="13">
        <v>1</v>
      </c>
      <c r="I442" s="9"/>
      <c r="J442" s="14">
        <f>SUM(J314:J440)</f>
        <v>0</v>
      </c>
    </row>
    <row r="443" spans="1:10" ht="0.95" customHeight="1" x14ac:dyDescent="0.25">
      <c r="A443" s="15"/>
      <c r="B443" s="15"/>
      <c r="C443" s="15"/>
      <c r="D443" s="19"/>
      <c r="E443" s="15"/>
      <c r="F443" s="15"/>
      <c r="G443" s="15"/>
      <c r="H443" s="15"/>
      <c r="I443" s="15"/>
      <c r="J443" s="15"/>
    </row>
    <row r="444" spans="1:10" x14ac:dyDescent="0.25">
      <c r="A444" s="11"/>
      <c r="B444" s="11"/>
      <c r="C444" s="11"/>
      <c r="D444" s="18" t="s">
        <v>661</v>
      </c>
      <c r="E444" s="13">
        <v>1</v>
      </c>
      <c r="F444" s="14">
        <f>G4+G51+G169+G256+G271+G302+G313</f>
        <v>41162.46</v>
      </c>
      <c r="G444" s="14">
        <f>ROUND(E444*F444,2)</f>
        <v>41162.46</v>
      </c>
      <c r="H444" s="13">
        <v>1</v>
      </c>
      <c r="I444" s="14">
        <f>J4+J51+J169+J256+J271+J302+J313</f>
        <v>0</v>
      </c>
      <c r="J444" s="14">
        <f>ROUND(H444*I444,2)</f>
        <v>0</v>
      </c>
    </row>
    <row r="445" spans="1:10" ht="0.95" customHeight="1" x14ac:dyDescent="0.25">
      <c r="A445" s="15"/>
      <c r="B445" s="15"/>
      <c r="C445" s="15"/>
      <c r="D445" s="19"/>
      <c r="E445" s="15"/>
      <c r="F445" s="15"/>
      <c r="G445" s="15"/>
      <c r="H445" s="15"/>
      <c r="I445" s="15"/>
      <c r="J445" s="15"/>
    </row>
    <row r="446" spans="1:10" x14ac:dyDescent="0.25">
      <c r="A446" s="42"/>
      <c r="B446" s="43"/>
      <c r="C446" s="43"/>
      <c r="D446" s="44" t="s">
        <v>683</v>
      </c>
      <c r="E446" s="42"/>
      <c r="F446" s="43"/>
      <c r="G446" s="45">
        <f>G444</f>
        <v>41162.46</v>
      </c>
      <c r="H446" s="43"/>
      <c r="I446" s="42"/>
      <c r="J446" s="45">
        <f>J444</f>
        <v>0</v>
      </c>
    </row>
    <row r="447" spans="1:10" x14ac:dyDescent="0.25">
      <c r="A447" s="46"/>
      <c r="B447" s="47"/>
      <c r="C447" s="47"/>
      <c r="D447" s="48" t="s">
        <v>684</v>
      </c>
      <c r="E447" s="49">
        <v>0.19</v>
      </c>
      <c r="F447" s="47"/>
      <c r="G447" s="50">
        <f>G446*E447</f>
        <v>7820.87</v>
      </c>
      <c r="H447" s="51"/>
      <c r="I447" s="52">
        <v>0.19</v>
      </c>
      <c r="J447" s="50">
        <f>J446*I447</f>
        <v>0</v>
      </c>
    </row>
    <row r="448" spans="1:10" x14ac:dyDescent="0.25">
      <c r="A448" s="46"/>
      <c r="B448" s="47"/>
      <c r="C448" s="47"/>
      <c r="D448" s="48" t="s">
        <v>685</v>
      </c>
      <c r="E448" s="46"/>
      <c r="F448" s="47"/>
      <c r="G448" s="50">
        <f>G446+G447</f>
        <v>48983.33</v>
      </c>
      <c r="H448" s="47"/>
      <c r="I448" s="46"/>
      <c r="J448" s="50">
        <f>J446+J447</f>
        <v>0</v>
      </c>
    </row>
    <row r="449" spans="1:10" x14ac:dyDescent="0.25">
      <c r="A449" s="46"/>
      <c r="B449" s="47"/>
      <c r="C449" s="47"/>
      <c r="D449" s="48" t="s">
        <v>686</v>
      </c>
      <c r="E449" s="49">
        <v>0.21</v>
      </c>
      <c r="F449" s="47"/>
      <c r="G449" s="50">
        <f>21*G448%</f>
        <v>10286.5</v>
      </c>
      <c r="H449" s="47"/>
      <c r="I449" s="49">
        <v>0.21</v>
      </c>
      <c r="J449" s="50">
        <f>E449*J448</f>
        <v>0</v>
      </c>
    </row>
    <row r="450" spans="1:10" x14ac:dyDescent="0.25">
      <c r="A450" s="53"/>
      <c r="B450" s="54"/>
      <c r="C450" s="54"/>
      <c r="D450" s="55" t="s">
        <v>687</v>
      </c>
      <c r="E450" s="53"/>
      <c r="F450" s="54"/>
      <c r="G450" s="56">
        <f>G448+G449</f>
        <v>59269.83</v>
      </c>
      <c r="H450" s="54"/>
      <c r="I450" s="53"/>
      <c r="J450" s="56">
        <f>J448+J449</f>
        <v>0</v>
      </c>
    </row>
    <row r="451" spans="1:10" x14ac:dyDescent="0.25">
      <c r="A451" s="57"/>
      <c r="B451" s="57"/>
      <c r="C451" s="57"/>
      <c r="D451" s="58"/>
      <c r="E451" s="57"/>
      <c r="F451" s="57"/>
      <c r="G451" s="59"/>
      <c r="H451" s="57"/>
      <c r="I451" s="57"/>
      <c r="J451" s="59"/>
    </row>
    <row r="452" spans="1:10" ht="15.75" x14ac:dyDescent="0.25">
      <c r="A452" s="28" t="s">
        <v>664</v>
      </c>
      <c r="B452" s="29"/>
      <c r="C452" s="29"/>
      <c r="D452" s="30"/>
      <c r="E452" s="30"/>
      <c r="F452" s="30"/>
      <c r="G452" s="30"/>
      <c r="H452" s="31"/>
      <c r="I452" s="31"/>
      <c r="J452" s="32"/>
    </row>
    <row r="453" spans="1:10" ht="18.75" x14ac:dyDescent="0.25">
      <c r="A453" s="60" t="s">
        <v>665</v>
      </c>
      <c r="B453" s="61"/>
      <c r="C453" s="61"/>
      <c r="D453" s="62"/>
      <c r="E453" s="62"/>
      <c r="F453" s="62"/>
      <c r="G453" s="62"/>
      <c r="H453" s="63"/>
      <c r="I453" s="63"/>
      <c r="J453" s="64"/>
    </row>
    <row r="454" spans="1:10" ht="18.75" x14ac:dyDescent="0.25">
      <c r="A454" s="65" t="s">
        <v>666</v>
      </c>
      <c r="B454" s="66"/>
      <c r="C454" s="66"/>
      <c r="D454" s="67"/>
      <c r="E454" s="67"/>
      <c r="F454" s="67"/>
      <c r="G454" s="67"/>
      <c r="H454" s="68"/>
      <c r="I454" s="68"/>
      <c r="J454" s="69"/>
    </row>
    <row r="455" spans="1:10" ht="18.75" x14ac:dyDescent="0.25">
      <c r="A455" s="70" t="s">
        <v>688</v>
      </c>
      <c r="B455" s="71"/>
      <c r="C455" s="71"/>
      <c r="D455" s="72"/>
      <c r="E455" s="72"/>
      <c r="F455" s="72"/>
      <c r="G455" s="72"/>
      <c r="H455" s="73"/>
      <c r="I455" s="73"/>
      <c r="J455" s="74"/>
    </row>
    <row r="456" spans="1:10" ht="15.75" x14ac:dyDescent="0.25">
      <c r="A456" s="33"/>
      <c r="B456" s="29"/>
      <c r="C456" s="29"/>
      <c r="D456" s="30"/>
      <c r="E456" s="30"/>
      <c r="F456" s="30"/>
      <c r="G456" s="30"/>
      <c r="H456" s="31"/>
      <c r="I456" s="31"/>
      <c r="J456" s="32"/>
    </row>
    <row r="458" spans="1:10" x14ac:dyDescent="0.25">
      <c r="A458" s="80" t="s">
        <v>667</v>
      </c>
      <c r="B458" s="81"/>
      <c r="C458" s="81"/>
      <c r="D458" s="81"/>
      <c r="E458" s="81"/>
      <c r="F458" s="81"/>
      <c r="G458" s="81"/>
      <c r="H458" s="81"/>
      <c r="I458" s="81"/>
      <c r="J458" s="81"/>
    </row>
    <row r="459" spans="1:10" x14ac:dyDescent="0.25">
      <c r="A459" s="80"/>
      <c r="B459" s="81"/>
      <c r="C459" s="81"/>
      <c r="D459" s="81"/>
      <c r="E459" s="81"/>
      <c r="F459" s="81"/>
      <c r="G459" s="81"/>
      <c r="H459" s="81"/>
      <c r="I459" s="81"/>
      <c r="J459" s="81"/>
    </row>
    <row r="460" spans="1:10" x14ac:dyDescent="0.25">
      <c r="A460" s="80" t="s">
        <v>668</v>
      </c>
      <c r="B460" s="81"/>
      <c r="C460" s="81"/>
      <c r="D460" s="81"/>
      <c r="E460" s="81"/>
      <c r="F460" s="81"/>
      <c r="G460" s="81"/>
      <c r="H460" s="81"/>
      <c r="I460" s="81"/>
      <c r="J460" s="81"/>
    </row>
    <row r="461" spans="1:10" x14ac:dyDescent="0.25">
      <c r="A461" s="80"/>
      <c r="B461" s="81"/>
      <c r="C461" s="81"/>
      <c r="D461" s="81"/>
      <c r="E461" s="81"/>
      <c r="F461" s="81"/>
      <c r="G461" s="81"/>
      <c r="H461" s="81"/>
      <c r="I461" s="81"/>
      <c r="J461" s="81"/>
    </row>
    <row r="462" spans="1:10" x14ac:dyDescent="0.25">
      <c r="A462" s="75" t="s">
        <v>669</v>
      </c>
      <c r="B462" s="75"/>
      <c r="C462" s="75"/>
      <c r="D462" s="75" t="s">
        <v>670</v>
      </c>
      <c r="E462" s="75"/>
      <c r="F462" s="75"/>
      <c r="G462" s="75"/>
      <c r="H462" s="75"/>
      <c r="I462" s="75"/>
      <c r="J462" s="75"/>
    </row>
    <row r="463" spans="1:10" x14ac:dyDescent="0.25">
      <c r="A463" s="75"/>
      <c r="B463" s="75"/>
      <c r="C463" s="75"/>
      <c r="D463" s="75"/>
      <c r="E463" s="75"/>
      <c r="F463" s="75"/>
      <c r="G463" s="75"/>
      <c r="H463" s="75"/>
      <c r="I463" s="75"/>
      <c r="J463" s="75"/>
    </row>
    <row r="464" spans="1:10" x14ac:dyDescent="0.25">
      <c r="A464" s="76" t="s">
        <v>671</v>
      </c>
      <c r="B464" s="76"/>
      <c r="C464" s="76"/>
      <c r="D464" s="76" t="s">
        <v>672</v>
      </c>
      <c r="E464" s="76"/>
      <c r="F464" s="76"/>
      <c r="G464" s="76"/>
      <c r="H464" s="76"/>
      <c r="I464" s="76"/>
      <c r="J464" s="76"/>
    </row>
    <row r="465" spans="1:10" x14ac:dyDescent="0.25">
      <c r="A465" s="76"/>
      <c r="B465" s="76"/>
      <c r="C465" s="76"/>
      <c r="D465" s="76"/>
      <c r="E465" s="76"/>
      <c r="F465" s="76"/>
      <c r="G465" s="76"/>
      <c r="H465" s="76"/>
      <c r="I465" s="76"/>
      <c r="J465" s="76"/>
    </row>
    <row r="466" spans="1:10" x14ac:dyDescent="0.25">
      <c r="A466" s="76"/>
      <c r="B466" s="76"/>
      <c r="C466" s="76"/>
      <c r="D466" s="76"/>
      <c r="E466" s="76"/>
      <c r="F466" s="76"/>
      <c r="G466" s="76"/>
      <c r="H466" s="76"/>
      <c r="I466" s="76"/>
      <c r="J466" s="76"/>
    </row>
    <row r="467" spans="1:10" x14ac:dyDescent="0.25">
      <c r="A467" s="76"/>
      <c r="B467" s="76"/>
      <c r="C467" s="76"/>
      <c r="D467" s="76"/>
      <c r="E467" s="76"/>
      <c r="F467" s="76"/>
      <c r="G467" s="76"/>
      <c r="H467" s="76"/>
      <c r="I467" s="76"/>
      <c r="J467" s="76"/>
    </row>
  </sheetData>
  <sheetProtection algorithmName="SHA-512" hashValue="d53S6IFJfuQoE8wFdYdQ8y7c3g23jWv1LI8NrZgGXhehwD+ZCox/aK0C9PvTkDROC9rrLlW0tCEMtLeXja1T/A==" saltValue="ztg6BZ9FRKfW8TxkUSc0TQ==" spinCount="100000" sheet="1" selectLockedCells="1"/>
  <mergeCells count="10">
    <mergeCell ref="A462:C463"/>
    <mergeCell ref="D462:J463"/>
    <mergeCell ref="A464:C467"/>
    <mergeCell ref="D464:J467"/>
    <mergeCell ref="E1:G1"/>
    <mergeCell ref="I1:J1"/>
    <mergeCell ref="A458:A459"/>
    <mergeCell ref="B458:J459"/>
    <mergeCell ref="A460:A461"/>
    <mergeCell ref="B460:J461"/>
  </mergeCells>
  <dataValidations count="4">
    <dataValidation type="decimal" allowBlank="1" showErrorMessage="1" errorTitle="ERROR" error="El BI+GG debe estar comprendido entre el 0 y 19%" sqref="I447">
      <formula1>0</formula1>
      <formula2>0.19</formula2>
    </dataValidation>
    <dataValidation type="whole" allowBlank="1" showErrorMessage="1" errorTitle="ERROR" error="El valor debe estar comprendido entre 0 y 19%" sqref="H447">
      <formula1>0</formula1>
      <formula2>19</formula2>
    </dataValidation>
    <dataValidation type="decimal" operator="lessThanOrEqual" allowBlank="1" showErrorMessage="1" errorTitle="ERROR" error="El precio debe ser menor o igual que el de Proyecto." sqref="I5 I7 I9 I11 I13 I15 I17 I19 I21 I23 I25 I27 I29 I31 I33 I35 I37 I39 I41 I43 I45 I47 I52 I54 I56 I58 I60 I62 I64 I66 I68 I70 I72 I74 I76 I78 I80 I82 I84 I86 I88 I90 I92 I94 I96 I98 I100 I102 I104 I106 I108 I110 I112 I114 I116 I118 I120 I122 I124 I126 I128 I130 I132 I134 I136 I138 I140 I142 I144 I146 I148 I150 I152 I154 I156 I158 I160 I162 I164 I166 I170 I172 I174 I176 I178 I180 I182 I184 I186 I188 I190 I192 I194 I196 I198 I200 I202 I204 I206 I208 I210 I212 I214 I216 I218 I220 I222 I224 I226 I228 I230 I232 I234 I236 I238 I240 I242 I244 I246 I248 I250 I252 I257 I259 I261 I263 I265 I267 I272 I274 I276 I278 I280 I282 I284 I286 I288 I290 I292 I294 I296 I298 I303 I305 I307 I309 I314 I316 I318 I320 I322 I324 I326 I328 I330 I332 I334 I336 I338 I340 I342 I344 I346 I348 I350 I352 I354 I356 I358 I360 I362 I364 I366 I368 I370 I372 I374 I376 I378 I380 I382 I384 I386 I388 I390 I392 I394 I396 I398 I400 I402 I404 I406 I408 I410 I412 I414 I416 I418 I420 I422 I424 I426 I428 I430 I432 I434 I436 I438 I440">
      <formula1>F5</formula1>
    </dataValidation>
    <dataValidation type="list" allowBlank="1" showInputMessage="1" showErrorMessage="1" sqref="B4:B445">
      <formula1>"Capítulo,Partida,Mano de obra,Maquinaria,Material,Otros,Tarea,"</formula1>
    </dataValidation>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19"/>
  <sheetViews>
    <sheetView topLeftCell="A36" workbookViewId="0">
      <selection activeCell="E4" sqref="D4:H42"/>
    </sheetView>
  </sheetViews>
  <sheetFormatPr baseColWidth="10" defaultRowHeight="15" x14ac:dyDescent="0.25"/>
  <cols>
    <col min="1" max="2" width="11.42578125" style="34"/>
    <col min="3" max="3" width="55.28515625" style="34" customWidth="1"/>
    <col min="4" max="4" width="13.85546875" style="34" customWidth="1"/>
    <col min="5" max="5" width="12.85546875" style="34" customWidth="1"/>
    <col min="6" max="16384" width="11.42578125" style="34"/>
  </cols>
  <sheetData>
    <row r="2" spans="2:8" ht="15.75" thickBot="1" x14ac:dyDescent="0.3"/>
    <row r="3" spans="2:8" ht="45.75" thickBot="1" x14ac:dyDescent="0.3">
      <c r="B3" s="82"/>
      <c r="C3" s="83"/>
      <c r="D3" s="35" t="s">
        <v>673</v>
      </c>
      <c r="E3" s="35" t="s">
        <v>682</v>
      </c>
    </row>
    <row r="4" spans="2:8" x14ac:dyDescent="0.25">
      <c r="B4" s="36" t="s">
        <v>674</v>
      </c>
      <c r="C4" s="37" t="s">
        <v>675</v>
      </c>
      <c r="D4" s="84">
        <v>10000</v>
      </c>
      <c r="E4" s="87"/>
    </row>
    <row r="5" spans="2:8" ht="30" customHeight="1" x14ac:dyDescent="0.25">
      <c r="B5" s="90" t="s">
        <v>676</v>
      </c>
      <c r="C5" s="91"/>
      <c r="D5" s="85"/>
      <c r="E5" s="88"/>
    </row>
    <row r="6" spans="2:8" ht="30" customHeight="1" x14ac:dyDescent="0.25">
      <c r="B6" s="92"/>
      <c r="C6" s="93"/>
      <c r="D6" s="85"/>
      <c r="E6" s="88"/>
    </row>
    <row r="7" spans="2:8" ht="30" customHeight="1" thickBot="1" x14ac:dyDescent="0.3">
      <c r="B7" s="94"/>
      <c r="C7" s="95"/>
      <c r="D7" s="86"/>
      <c r="E7" s="89"/>
    </row>
    <row r="10" spans="2:8" x14ac:dyDescent="0.25">
      <c r="B10" s="96" t="s">
        <v>677</v>
      </c>
      <c r="C10" s="96"/>
      <c r="D10" s="97"/>
      <c r="E10" s="97"/>
      <c r="F10" s="97"/>
      <c r="G10" s="97"/>
      <c r="H10" s="97"/>
    </row>
    <row r="11" spans="2:8" x14ac:dyDescent="0.25">
      <c r="B11" s="96"/>
      <c r="C11" s="96"/>
      <c r="D11" s="97"/>
      <c r="E11" s="97"/>
      <c r="F11" s="97"/>
      <c r="G11" s="97"/>
      <c r="H11" s="97"/>
    </row>
    <row r="12" spans="2:8" x14ac:dyDescent="0.25">
      <c r="B12" s="96" t="s">
        <v>678</v>
      </c>
      <c r="C12" s="96"/>
      <c r="D12" s="97"/>
      <c r="E12" s="97"/>
      <c r="F12" s="97"/>
      <c r="G12" s="97"/>
      <c r="H12" s="97"/>
    </row>
    <row r="13" spans="2:8" x14ac:dyDescent="0.25">
      <c r="B13" s="96"/>
      <c r="C13" s="96"/>
      <c r="D13" s="97"/>
      <c r="E13" s="97"/>
      <c r="F13" s="97"/>
      <c r="G13" s="97"/>
      <c r="H13" s="97"/>
    </row>
    <row r="14" spans="2:8" x14ac:dyDescent="0.25">
      <c r="B14" s="96" t="s">
        <v>669</v>
      </c>
      <c r="C14" s="96"/>
      <c r="D14" s="96" t="s">
        <v>670</v>
      </c>
      <c r="E14" s="96"/>
      <c r="F14" s="96"/>
      <c r="G14" s="96"/>
      <c r="H14" s="96"/>
    </row>
    <row r="15" spans="2:8" x14ac:dyDescent="0.25">
      <c r="B15" s="96"/>
      <c r="C15" s="96"/>
      <c r="D15" s="96"/>
      <c r="E15" s="96"/>
      <c r="F15" s="96"/>
      <c r="G15" s="96"/>
      <c r="H15" s="96"/>
    </row>
    <row r="16" spans="2:8" x14ac:dyDescent="0.25">
      <c r="B16" s="96" t="s">
        <v>679</v>
      </c>
      <c r="C16" s="96"/>
      <c r="D16" s="96" t="s">
        <v>680</v>
      </c>
      <c r="E16" s="96"/>
      <c r="F16" s="96"/>
      <c r="G16" s="96"/>
      <c r="H16" s="96"/>
    </row>
    <row r="17" spans="2:8" x14ac:dyDescent="0.25">
      <c r="B17" s="96"/>
      <c r="C17" s="96"/>
      <c r="D17" s="96"/>
      <c r="E17" s="96"/>
      <c r="F17" s="96"/>
      <c r="G17" s="96"/>
      <c r="H17" s="96"/>
    </row>
    <row r="18" spans="2:8" x14ac:dyDescent="0.25">
      <c r="B18" s="96"/>
      <c r="C18" s="96"/>
      <c r="D18" s="96"/>
      <c r="E18" s="96"/>
      <c r="F18" s="96"/>
      <c r="G18" s="96"/>
      <c r="H18" s="96"/>
    </row>
    <row r="19" spans="2:8" x14ac:dyDescent="0.25">
      <c r="B19" s="96"/>
      <c r="C19" s="96"/>
      <c r="D19" s="96"/>
      <c r="E19" s="96"/>
      <c r="F19" s="96"/>
      <c r="G19" s="96"/>
      <c r="H19" s="96"/>
    </row>
  </sheetData>
  <sheetProtection selectLockedCells="1"/>
  <mergeCells count="12">
    <mergeCell ref="B12:C13"/>
    <mergeCell ref="D12:H13"/>
    <mergeCell ref="B14:C15"/>
    <mergeCell ref="D14:H15"/>
    <mergeCell ref="B16:C19"/>
    <mergeCell ref="D16:H19"/>
    <mergeCell ref="B3:C3"/>
    <mergeCell ref="D4:D7"/>
    <mergeCell ref="E4:E7"/>
    <mergeCell ref="B5:C7"/>
    <mergeCell ref="B10:C11"/>
    <mergeCell ref="D10:H1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16"/>
  <sheetViews>
    <sheetView tabSelected="1" workbookViewId="0">
      <selection activeCell="E4" sqref="E4"/>
    </sheetView>
  </sheetViews>
  <sheetFormatPr baseColWidth="10" defaultRowHeight="15" x14ac:dyDescent="0.25"/>
  <cols>
    <col min="1" max="2" width="11.42578125" style="34"/>
    <col min="3" max="3" width="22.140625" style="34" bestFit="1" customWidth="1"/>
    <col min="4" max="4" width="11.5703125" style="34" bestFit="1" customWidth="1"/>
    <col min="5" max="16384" width="11.42578125" style="34"/>
  </cols>
  <sheetData>
    <row r="2" spans="2:8" ht="15.75" thickBot="1" x14ac:dyDescent="0.3"/>
    <row r="3" spans="2:8" ht="45.75" thickBot="1" x14ac:dyDescent="0.3">
      <c r="B3" s="82"/>
      <c r="C3" s="83"/>
      <c r="D3" s="35" t="s">
        <v>673</v>
      </c>
      <c r="E3" s="35" t="s">
        <v>681</v>
      </c>
    </row>
    <row r="4" spans="2:8" ht="15.75" thickBot="1" x14ac:dyDescent="0.3">
      <c r="B4" s="38" t="s">
        <v>674</v>
      </c>
      <c r="C4" s="39" t="s">
        <v>675</v>
      </c>
      <c r="D4" s="40">
        <v>60000</v>
      </c>
      <c r="E4" s="41"/>
    </row>
    <row r="7" spans="2:8" x14ac:dyDescent="0.25">
      <c r="B7" s="96" t="s">
        <v>677</v>
      </c>
      <c r="C7" s="96"/>
      <c r="D7" s="97"/>
      <c r="E7" s="97"/>
      <c r="F7" s="97"/>
      <c r="G7" s="97"/>
      <c r="H7" s="97"/>
    </row>
    <row r="8" spans="2:8" x14ac:dyDescent="0.25">
      <c r="B8" s="96"/>
      <c r="C8" s="96"/>
      <c r="D8" s="97"/>
      <c r="E8" s="97"/>
      <c r="F8" s="97"/>
      <c r="G8" s="97"/>
      <c r="H8" s="97"/>
    </row>
    <row r="9" spans="2:8" x14ac:dyDescent="0.25">
      <c r="B9" s="96" t="s">
        <v>678</v>
      </c>
      <c r="C9" s="96"/>
      <c r="D9" s="97"/>
      <c r="E9" s="97"/>
      <c r="F9" s="97"/>
      <c r="G9" s="97"/>
      <c r="H9" s="97"/>
    </row>
    <row r="10" spans="2:8" x14ac:dyDescent="0.25">
      <c r="B10" s="96"/>
      <c r="C10" s="96"/>
      <c r="D10" s="97"/>
      <c r="E10" s="97"/>
      <c r="F10" s="97"/>
      <c r="G10" s="97"/>
      <c r="H10" s="97"/>
    </row>
    <row r="11" spans="2:8" x14ac:dyDescent="0.25">
      <c r="B11" s="96" t="s">
        <v>669</v>
      </c>
      <c r="C11" s="96"/>
      <c r="D11" s="96" t="s">
        <v>670</v>
      </c>
      <c r="E11" s="96"/>
      <c r="F11" s="96"/>
      <c r="G11" s="96"/>
      <c r="H11" s="96"/>
    </row>
    <row r="12" spans="2:8" x14ac:dyDescent="0.25">
      <c r="B12" s="96"/>
      <c r="C12" s="96"/>
      <c r="D12" s="96"/>
      <c r="E12" s="96"/>
      <c r="F12" s="96"/>
      <c r="G12" s="96"/>
      <c r="H12" s="96"/>
    </row>
    <row r="13" spans="2:8" x14ac:dyDescent="0.25">
      <c r="B13" s="96" t="s">
        <v>679</v>
      </c>
      <c r="C13" s="96"/>
      <c r="D13" s="96" t="s">
        <v>680</v>
      </c>
      <c r="E13" s="96"/>
      <c r="F13" s="96"/>
      <c r="G13" s="96"/>
      <c r="H13" s="96"/>
    </row>
    <row r="14" spans="2:8" x14ac:dyDescent="0.25">
      <c r="B14" s="96"/>
      <c r="C14" s="96"/>
      <c r="D14" s="96"/>
      <c r="E14" s="96"/>
      <c r="F14" s="96"/>
      <c r="G14" s="96"/>
      <c r="H14" s="96"/>
    </row>
    <row r="15" spans="2:8" x14ac:dyDescent="0.25">
      <c r="B15" s="96"/>
      <c r="C15" s="96"/>
      <c r="D15" s="96"/>
      <c r="E15" s="96"/>
      <c r="F15" s="96"/>
      <c r="G15" s="96"/>
      <c r="H15" s="96"/>
    </row>
    <row r="16" spans="2:8" x14ac:dyDescent="0.25">
      <c r="B16" s="96"/>
      <c r="C16" s="96"/>
      <c r="D16" s="96"/>
      <c r="E16" s="96"/>
      <c r="F16" s="96"/>
      <c r="G16" s="96"/>
      <c r="H16" s="96"/>
    </row>
  </sheetData>
  <sheetProtection selectLockedCells="1"/>
  <mergeCells count="9">
    <mergeCell ref="B13:C16"/>
    <mergeCell ref="D13:H16"/>
    <mergeCell ref="B3:C3"/>
    <mergeCell ref="B7:C8"/>
    <mergeCell ref="D7:H8"/>
    <mergeCell ref="B9:C10"/>
    <mergeCell ref="D9:H10"/>
    <mergeCell ref="B11:C12"/>
    <mergeCell ref="D11:H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PRECIARIO</vt:lpstr>
      <vt:lpstr>Mº PREVENTIVO</vt:lpstr>
      <vt:lpstr>PREICO FIJO</vt:lpstr>
    </vt:vector>
  </TitlesOfParts>
  <Company>Metro de Madrid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Cárdaba Prada, Luis María</dc:creator>
  <cp:lastModifiedBy>Cañete Mora, Francisco José</cp:lastModifiedBy>
  <dcterms:created xsi:type="dcterms:W3CDTF">2019-01-25T09:59:21Z</dcterms:created>
  <dcterms:modified xsi:type="dcterms:W3CDTF">2019-06-12T09:56:03Z</dcterms:modified>
</cp:coreProperties>
</file>