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od. Proyectos\ZZZ_VARIOS\03. ESTUDIO ESTACIONES 7B\"/>
    </mc:Choice>
  </mc:AlternateContent>
  <xr:revisionPtr revIDLastSave="0" documentId="13_ncr:1_{6F69D16D-EBFA-4E70-BF60-157367815B83}" xr6:coauthVersionLast="36" xr6:coauthVersionMax="36" xr10:uidLastSave="{00000000-0000-0000-0000-000000000000}"/>
  <bookViews>
    <workbookView xWindow="0" yWindow="0" windowWidth="23040" windowHeight="9060" xr2:uid="{EA6B056A-BD1D-40D0-9E88-FF963DA526C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/>
  <c r="I10" i="1" l="1"/>
  <c r="F5" i="1"/>
  <c r="F6" i="1"/>
  <c r="F7" i="1"/>
  <c r="F8" i="1"/>
  <c r="F9" i="1"/>
  <c r="F4" i="1"/>
  <c r="I11" i="1" l="1"/>
  <c r="I12" i="1"/>
  <c r="F10" i="1"/>
  <c r="F12" i="1"/>
  <c r="F11" i="1"/>
  <c r="I13" i="1" l="1"/>
  <c r="I14" i="1" s="1"/>
  <c r="I15" i="1" s="1"/>
  <c r="F13" i="1"/>
  <c r="F14" i="1" l="1"/>
  <c r="F15" i="1"/>
</calcChain>
</file>

<file path=xl/sharedStrings.xml><?xml version="1.0" encoding="utf-8"?>
<sst xmlns="http://schemas.openxmlformats.org/spreadsheetml/2006/main" count="40" uniqueCount="33">
  <si>
    <t>AUSCULTACIÓN ESTACIONES L7B</t>
  </si>
  <si>
    <t>CÓDIGO</t>
  </si>
  <si>
    <t>RESUMEN</t>
  </si>
  <si>
    <t>UD.</t>
  </si>
  <si>
    <t>CANTIDAD</t>
  </si>
  <si>
    <t>EUROS / UD.</t>
  </si>
  <si>
    <t>EUROS</t>
  </si>
  <si>
    <t>PRECIO UNITARIO OFERTADO</t>
  </si>
  <si>
    <t>OFERTA</t>
  </si>
  <si>
    <t>01.01</t>
  </si>
  <si>
    <t>Elaboración del plan de auscultación</t>
  </si>
  <si>
    <t>Ud</t>
  </si>
  <si>
    <t>01.02</t>
  </si>
  <si>
    <t>Campaña de seguimiento del plan de auscultación</t>
  </si>
  <si>
    <t>01.03</t>
  </si>
  <si>
    <t>Instalación de instrumentación</t>
  </si>
  <si>
    <t>PA</t>
  </si>
  <si>
    <t>01.04</t>
  </si>
  <si>
    <t>Levantamiento topográfico</t>
  </si>
  <si>
    <t>01.05</t>
  </si>
  <si>
    <t>Inspección visual y elaboración de informe periódico</t>
  </si>
  <si>
    <t>Elaboración de informe final</t>
  </si>
  <si>
    <t>TOTAL IMPORTE MAXIMO DE LICITACIÓN</t>
  </si>
  <si>
    <t>TOTAL OFERTA</t>
  </si>
  <si>
    <t>IMPORTE DEL IVA</t>
  </si>
  <si>
    <t>TOTAL OFERTA IVA INCLUIDO</t>
  </si>
  <si>
    <t>TOTAL PRESUPUESTO DE EJECUCIÓN</t>
  </si>
  <si>
    <t xml:space="preserve">GASTOS GENERALES </t>
  </si>
  <si>
    <t>BENEFICIO INDUSTRIAL</t>
  </si>
  <si>
    <t>GASTOS GENERALES</t>
  </si>
  <si>
    <t xml:space="preserve">BENEFICIO INDUSTRIAL </t>
  </si>
  <si>
    <t>01.06</t>
  </si>
  <si>
    <t>Se deberán tener en cuenta las Notas del apartado “27. Evaluación de las ofertas” del Pliego de Condiciones Particulares”.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</si>
</sst>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3" fillId="0" borderId="0" xfId="0" applyFont="1"/>
    <xf numFmtId="164" fontId="2" fillId="4" borderId="1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164" fontId="2" fillId="3" borderId="1" xfId="0" applyNumberFormat="1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right" vertical="center" wrapText="1"/>
    </xf>
    <xf numFmtId="164" fontId="3" fillId="6" borderId="1" xfId="0" applyNumberFormat="1" applyFont="1" applyFill="1" applyBorder="1" applyAlignment="1">
      <alignment horizontal="right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right" vertical="top"/>
    </xf>
    <xf numFmtId="9" fontId="2" fillId="6" borderId="1" xfId="1" applyFont="1" applyFill="1" applyBorder="1" applyAlignment="1" applyProtection="1">
      <alignment horizontal="center" vertical="center"/>
      <protection locked="0"/>
    </xf>
    <xf numFmtId="164" fontId="3" fillId="6" borderId="3" xfId="0" applyNumberFormat="1" applyFont="1" applyFill="1" applyBorder="1" applyAlignment="1" applyProtection="1">
      <alignment horizontal="center" vertical="center"/>
      <protection locked="0"/>
    </xf>
    <xf numFmtId="164" fontId="3" fillId="6" borderId="2" xfId="0" applyNumberFormat="1" applyFont="1" applyFill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6" borderId="3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horizontal="center" vertical="center" wrapText="1"/>
    </xf>
    <xf numFmtId="164" fontId="3" fillId="6" borderId="3" xfId="0" applyNumberFormat="1" applyFont="1" applyFill="1" applyBorder="1" applyAlignment="1" applyProtection="1">
      <alignment horizontal="center" vertical="center"/>
    </xf>
    <xf numFmtId="164" fontId="3" fillId="6" borderId="2" xfId="0" applyNumberFormat="1" applyFont="1" applyFill="1" applyBorder="1" applyAlignment="1" applyProtection="1">
      <alignment horizontal="center" vertical="center"/>
    </xf>
    <xf numFmtId="0" fontId="1" fillId="5" borderId="7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1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E5317-7EF2-49EC-A722-090CB55B7F12}">
  <dimension ref="A1:I18"/>
  <sheetViews>
    <sheetView tabSelected="1" workbookViewId="0">
      <selection activeCell="G4" sqref="G4:H4"/>
    </sheetView>
  </sheetViews>
  <sheetFormatPr baseColWidth="10" defaultRowHeight="15" x14ac:dyDescent="0.25"/>
  <cols>
    <col min="2" max="2" width="44.140625" bestFit="1" customWidth="1"/>
    <col min="3" max="3" width="4.140625" bestFit="1" customWidth="1"/>
    <col min="4" max="4" width="20.5703125" style="21" bestFit="1" customWidth="1"/>
    <col min="5" max="6" width="11.5703125" bestFit="1" customWidth="1"/>
    <col min="7" max="7" width="26.85546875" customWidth="1"/>
    <col min="8" max="8" width="10.7109375" customWidth="1"/>
  </cols>
  <sheetData>
    <row r="1" spans="1:9" ht="15.75" thickBot="1" x14ac:dyDescent="0.3">
      <c r="A1" s="36" t="s">
        <v>0</v>
      </c>
      <c r="B1" s="36"/>
      <c r="C1" s="36"/>
      <c r="D1" s="36"/>
      <c r="E1" s="1"/>
      <c r="F1" s="2"/>
    </row>
    <row r="2" spans="1:9" ht="16.5" thickTop="1" thickBot="1" x14ac:dyDescent="0.3">
      <c r="A2" s="3"/>
      <c r="B2" s="3"/>
      <c r="C2" s="3"/>
      <c r="D2" s="3"/>
      <c r="E2" s="3"/>
      <c r="F2" s="4"/>
      <c r="G2" s="39"/>
      <c r="H2" s="40"/>
      <c r="I2" s="26"/>
    </row>
    <row r="3" spans="1:9" ht="30" customHeight="1" thickTop="1" thickBot="1" x14ac:dyDescent="0.3">
      <c r="A3" s="15" t="s">
        <v>1</v>
      </c>
      <c r="B3" s="15" t="s">
        <v>2</v>
      </c>
      <c r="C3" s="16" t="s">
        <v>3</v>
      </c>
      <c r="D3" s="19" t="s">
        <v>4</v>
      </c>
      <c r="E3" s="17" t="s">
        <v>5</v>
      </c>
      <c r="F3" s="18" t="s">
        <v>6</v>
      </c>
      <c r="G3" s="37" t="s">
        <v>7</v>
      </c>
      <c r="H3" s="38"/>
      <c r="I3" s="27" t="s">
        <v>8</v>
      </c>
    </row>
    <row r="4" spans="1:9" ht="16.5" thickTop="1" thickBot="1" x14ac:dyDescent="0.3">
      <c r="A4" s="5" t="s">
        <v>9</v>
      </c>
      <c r="B4" s="6" t="s">
        <v>10</v>
      </c>
      <c r="C4" s="7" t="s">
        <v>11</v>
      </c>
      <c r="D4" s="20">
        <v>6</v>
      </c>
      <c r="E4" s="8">
        <v>1130.43</v>
      </c>
      <c r="F4" s="9">
        <f>E4*D4</f>
        <v>6782.58</v>
      </c>
      <c r="G4" s="32">
        <v>0</v>
      </c>
      <c r="H4" s="33"/>
      <c r="I4" s="28">
        <f>ROUND(D4*G4,2)</f>
        <v>0</v>
      </c>
    </row>
    <row r="5" spans="1:9" ht="31.5" thickTop="1" thickBot="1" x14ac:dyDescent="0.3">
      <c r="A5" s="5" t="s">
        <v>12</v>
      </c>
      <c r="B5" s="6" t="s">
        <v>13</v>
      </c>
      <c r="C5" s="7" t="s">
        <v>11</v>
      </c>
      <c r="D5" s="20">
        <v>66</v>
      </c>
      <c r="E5" s="8">
        <v>1478.26</v>
      </c>
      <c r="F5" s="9">
        <f t="shared" ref="F5:F9" si="0">E5*D5</f>
        <v>97565.16</v>
      </c>
      <c r="G5" s="32">
        <v>0</v>
      </c>
      <c r="H5" s="33"/>
      <c r="I5" s="28">
        <f t="shared" ref="I5:I9" si="1">ROUND(D5*G5,2)</f>
        <v>0</v>
      </c>
    </row>
    <row r="6" spans="1:9" ht="16.5" thickTop="1" thickBot="1" x14ac:dyDescent="0.3">
      <c r="A6" s="5" t="s">
        <v>14</v>
      </c>
      <c r="B6" s="6" t="s">
        <v>15</v>
      </c>
      <c r="C6" s="7" t="s">
        <v>16</v>
      </c>
      <c r="D6" s="20">
        <v>6</v>
      </c>
      <c r="E6" s="8">
        <v>3347.83</v>
      </c>
      <c r="F6" s="9">
        <f t="shared" si="0"/>
        <v>20086.98</v>
      </c>
      <c r="G6" s="41">
        <v>3347.83</v>
      </c>
      <c r="H6" s="42"/>
      <c r="I6" s="28">
        <f t="shared" si="1"/>
        <v>20086.98</v>
      </c>
    </row>
    <row r="7" spans="1:9" ht="16.5" thickTop="1" thickBot="1" x14ac:dyDescent="0.3">
      <c r="A7" s="5" t="s">
        <v>17</v>
      </c>
      <c r="B7" s="6" t="s">
        <v>18</v>
      </c>
      <c r="C7" s="7" t="s">
        <v>11</v>
      </c>
      <c r="D7" s="20">
        <v>6</v>
      </c>
      <c r="E7" s="8">
        <v>2434.7800000000002</v>
      </c>
      <c r="F7" s="9">
        <f t="shared" si="0"/>
        <v>14608.68</v>
      </c>
      <c r="G7" s="32">
        <v>0</v>
      </c>
      <c r="H7" s="33"/>
      <c r="I7" s="28">
        <f t="shared" si="1"/>
        <v>0</v>
      </c>
    </row>
    <row r="8" spans="1:9" ht="31.5" thickTop="1" thickBot="1" x14ac:dyDescent="0.3">
      <c r="A8" s="5" t="s">
        <v>19</v>
      </c>
      <c r="B8" s="6" t="s">
        <v>20</v>
      </c>
      <c r="C8" s="7" t="s">
        <v>11</v>
      </c>
      <c r="D8" s="20">
        <v>46</v>
      </c>
      <c r="E8" s="8">
        <v>1321.74</v>
      </c>
      <c r="F8" s="9">
        <f t="shared" si="0"/>
        <v>60800.04</v>
      </c>
      <c r="G8" s="32">
        <v>0</v>
      </c>
      <c r="H8" s="33"/>
      <c r="I8" s="28">
        <f t="shared" si="1"/>
        <v>0</v>
      </c>
    </row>
    <row r="9" spans="1:9" ht="16.5" thickTop="1" thickBot="1" x14ac:dyDescent="0.3">
      <c r="A9" s="5" t="s">
        <v>31</v>
      </c>
      <c r="B9" s="6" t="s">
        <v>21</v>
      </c>
      <c r="C9" s="7" t="s">
        <v>11</v>
      </c>
      <c r="D9" s="20">
        <v>1</v>
      </c>
      <c r="E9" s="8">
        <v>7460.91</v>
      </c>
      <c r="F9" s="9">
        <f t="shared" si="0"/>
        <v>7460.91</v>
      </c>
      <c r="G9" s="32">
        <v>0</v>
      </c>
      <c r="H9" s="33"/>
      <c r="I9" s="28">
        <f t="shared" si="1"/>
        <v>0</v>
      </c>
    </row>
    <row r="10" spans="1:9" ht="16.5" thickTop="1" thickBot="1" x14ac:dyDescent="0.3">
      <c r="A10" s="12"/>
      <c r="B10" s="13"/>
      <c r="C10" s="14"/>
      <c r="D10" s="47" t="s">
        <v>26</v>
      </c>
      <c r="E10" s="35"/>
      <c r="F10" s="11">
        <f>SUM(F4:F9)</f>
        <v>207304.35</v>
      </c>
      <c r="G10" s="24" t="s">
        <v>26</v>
      </c>
      <c r="H10" s="25"/>
      <c r="I10" s="30">
        <f>SUM(I4:I9)</f>
        <v>20086.98</v>
      </c>
    </row>
    <row r="11" spans="1:9" ht="16.5" thickTop="1" thickBot="1" x14ac:dyDescent="0.3">
      <c r="A11" s="12"/>
      <c r="B11" s="13"/>
      <c r="C11" s="14"/>
      <c r="D11" s="22" t="s">
        <v>27</v>
      </c>
      <c r="E11" s="23">
        <v>0.09</v>
      </c>
      <c r="F11" s="9">
        <f>ROUND(F10*E11,2)</f>
        <v>18657.39</v>
      </c>
      <c r="G11" s="29" t="s">
        <v>29</v>
      </c>
      <c r="H11" s="31"/>
      <c r="I11" s="28">
        <f>ROUND(I10*H11,2)</f>
        <v>0</v>
      </c>
    </row>
    <row r="12" spans="1:9" ht="16.5" thickTop="1" thickBot="1" x14ac:dyDescent="0.3">
      <c r="A12" s="12"/>
      <c r="B12" s="13"/>
      <c r="C12" s="14"/>
      <c r="D12" s="22" t="s">
        <v>28</v>
      </c>
      <c r="E12" s="23">
        <v>0.06</v>
      </c>
      <c r="F12" s="9">
        <f>ROUND(F10*E12,2)</f>
        <v>12438.26</v>
      </c>
      <c r="G12" s="29" t="s">
        <v>30</v>
      </c>
      <c r="H12" s="31"/>
      <c r="I12" s="28">
        <f>ROUND(I10*H12,2)</f>
        <v>0</v>
      </c>
    </row>
    <row r="13" spans="1:9" ht="16.5" thickTop="1" thickBot="1" x14ac:dyDescent="0.3">
      <c r="A13" s="1"/>
      <c r="B13" s="10"/>
      <c r="C13" s="1"/>
      <c r="D13" s="34" t="s">
        <v>22</v>
      </c>
      <c r="E13" s="35"/>
      <c r="F13" s="11">
        <f>SUM(F10:F12)</f>
        <v>238400</v>
      </c>
      <c r="G13" s="43" t="s">
        <v>23</v>
      </c>
      <c r="H13" s="44"/>
      <c r="I13" s="30">
        <f>SUM(I10:I12)</f>
        <v>20086.98</v>
      </c>
    </row>
    <row r="14" spans="1:9" ht="16.5" thickTop="1" thickBot="1" x14ac:dyDescent="0.3">
      <c r="A14" s="10"/>
      <c r="B14" s="10"/>
      <c r="C14" s="1"/>
      <c r="D14" s="45" t="s">
        <v>24</v>
      </c>
      <c r="E14" s="46"/>
      <c r="F14" s="11">
        <f>ROUND(F13*0.21,2)</f>
        <v>50064</v>
      </c>
      <c r="G14" s="43" t="s">
        <v>24</v>
      </c>
      <c r="H14" s="44"/>
      <c r="I14" s="30">
        <f>ROUND(I13*0.21,2)</f>
        <v>4218.2700000000004</v>
      </c>
    </row>
    <row r="15" spans="1:9" ht="16.5" thickTop="1" thickBot="1" x14ac:dyDescent="0.3">
      <c r="D15" s="45" t="s">
        <v>25</v>
      </c>
      <c r="E15" s="46">
        <v>288464</v>
      </c>
      <c r="F15" s="11">
        <f>SUM(F13:F14)</f>
        <v>288464</v>
      </c>
      <c r="G15" s="43" t="s">
        <v>25</v>
      </c>
      <c r="H15" s="44"/>
      <c r="I15" s="30">
        <f>SUM(I13:I14)</f>
        <v>24305.25</v>
      </c>
    </row>
    <row r="16" spans="1:9" ht="15.75" thickTop="1" x14ac:dyDescent="0.25"/>
    <row r="18" spans="1:1" x14ac:dyDescent="0.25">
      <c r="A18" s="48" t="s">
        <v>32</v>
      </c>
    </row>
  </sheetData>
  <sheetProtection algorithmName="SHA-512" hashValue="CT4KHI8K37yYlltbppjWvDH1HFVBwZ+S+ANmvKQZjZJqL2zOOdD4gNWhcjihxHMw0nA+cJMKycdEVqcvMS9ipw==" saltValue="LOFs3ppiT0MGWCmvnqCjBA==" spinCount="100000" sheet="1" objects="1" scenarios="1" selectLockedCells="1"/>
  <mergeCells count="16">
    <mergeCell ref="G14:H14"/>
    <mergeCell ref="G15:H15"/>
    <mergeCell ref="D14:E14"/>
    <mergeCell ref="D15:E15"/>
    <mergeCell ref="D10:E10"/>
    <mergeCell ref="G13:H13"/>
    <mergeCell ref="G7:H7"/>
    <mergeCell ref="G8:H8"/>
    <mergeCell ref="G9:H9"/>
    <mergeCell ref="D13:E13"/>
    <mergeCell ref="A1:D1"/>
    <mergeCell ref="G3:H3"/>
    <mergeCell ref="G2:H2"/>
    <mergeCell ref="G4:H4"/>
    <mergeCell ref="G5:H5"/>
    <mergeCell ref="G6:H6"/>
  </mergeCells>
  <dataValidations count="2">
    <dataValidation type="whole" operator="equal" allowBlank="1" showInputMessage="1" showErrorMessage="1" error="el valor de la PA no se puede modificar" sqref="G6:H6" xr:uid="{B1BD7AEB-6C9A-4B53-AE7D-F71BED02A10A}">
      <formula1>E6</formula1>
    </dataValidation>
    <dataValidation type="decimal" operator="lessThanOrEqual" allowBlank="1" showInputMessage="1" showErrorMessage="1" error="el valor debe ser igual o inferior al de licitación" sqref="G4:H4 G5:H5 G7:H7 G8:H8 G9:H9" xr:uid="{3C9D5121-3EE7-42AB-9A75-5A259D4682C2}">
      <formula1>E4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Vaquero, María</dc:creator>
  <cp:lastModifiedBy>Fernández Vaquero, María</cp:lastModifiedBy>
  <dcterms:created xsi:type="dcterms:W3CDTF">2020-10-27T08:19:07Z</dcterms:created>
  <dcterms:modified xsi:type="dcterms:W3CDTF">2020-11-25T10:37:36Z</dcterms:modified>
</cp:coreProperties>
</file>