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6000007664 MANT EQUIPOS KELTRACK DOSIF MODIF FRICCIÓN\1. Vb Pliegos\"/>
    </mc:Choice>
  </mc:AlternateContent>
  <bookViews>
    <workbookView xWindow="0" yWindow="0" windowWidth="22455" windowHeight="3975"/>
  </bookViews>
  <sheets>
    <sheet name="MTTO KELTRACK" sheetId="2" r:id="rId1"/>
    <sheet name="Hoja1" sheetId="1" r:id="rId2"/>
  </sheets>
  <definedNames>
    <definedName name="_xlnm.Print_Area" localSheetId="0">'MTTO KELTRACK'!$B$1:$B$5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2" l="1"/>
  <c r="G8" i="2"/>
  <c r="H8" i="2" s="1"/>
  <c r="G9" i="2" l="1"/>
  <c r="L8" i="2"/>
  <c r="M8" i="2" s="1"/>
  <c r="I8" i="2"/>
  <c r="I9" i="2" s="1"/>
  <c r="K7" i="2"/>
  <c r="K5" i="2"/>
  <c r="G7" i="2"/>
  <c r="H7" i="2" s="1"/>
  <c r="G5" i="2"/>
  <c r="L5" i="2" l="1"/>
  <c r="M5" i="2" s="1"/>
  <c r="K9" i="2"/>
  <c r="L7" i="2"/>
  <c r="M7" i="2" s="1"/>
  <c r="I7" i="2"/>
  <c r="H5" i="2"/>
  <c r="I5" i="2" s="1"/>
  <c r="M9" i="2" l="1"/>
</calcChain>
</file>

<file path=xl/sharedStrings.xml><?xml version="1.0" encoding="utf-8"?>
<sst xmlns="http://schemas.openxmlformats.org/spreadsheetml/2006/main" count="31" uniqueCount="29">
  <si>
    <t>CÓDIGO</t>
  </si>
  <si>
    <t>UD</t>
  </si>
  <si>
    <t>DESCRIPCIÓN</t>
  </si>
  <si>
    <t>UNIDADES</t>
  </si>
  <si>
    <t>TOTAL LICITACIÓN (€)</t>
  </si>
  <si>
    <t>PRECIO UNITARIO (€)</t>
  </si>
  <si>
    <t>Capítulo</t>
  </si>
  <si>
    <t>Total base de licitación</t>
  </si>
  <si>
    <t>NOMBRE EMPRESA /
RAZÓN SOCIAL</t>
  </si>
  <si>
    <t>FECHA</t>
  </si>
  <si>
    <t>DOMICILIO FISCAL</t>
  </si>
  <si>
    <t>SELLO</t>
  </si>
  <si>
    <t>CIF</t>
  </si>
  <si>
    <t>FIRMA</t>
  </si>
  <si>
    <t>MANTENIMIENTO ANUAL DE EQUIPOS DOSIFICADORES DE KELTRACK TIPO PROTECTOR IV TOR-SWS DE PORTEC (2019-2020)</t>
  </si>
  <si>
    <t>MANTENIMIENTO DE EQUIPOS KELTRACK</t>
  </si>
  <si>
    <t>2</t>
  </si>
  <si>
    <r>
      <rPr>
        <b/>
        <sz val="11"/>
        <color theme="1"/>
        <rFont val="Calibri"/>
        <family val="2"/>
        <scheme val="minor"/>
      </rPr>
      <t>Instalación y puesta en funcionamiento de dosificador tipo Protector de Keltrack</t>
    </r>
    <r>
      <rPr>
        <sz val="11"/>
        <color theme="1"/>
        <rFont val="Calibri"/>
        <family val="2"/>
        <scheme val="minor"/>
      </rPr>
      <t>. Incluye visita previa en horario nocturno para definir el emplazamiento del equipo, traslado de equipo y material necesario a vía, medios auxiliares, así como la recarga incial y puesta en funcionamiento del mismo.</t>
    </r>
  </si>
  <si>
    <t>TOTAL LICITACIÓN CON IVA (€)</t>
  </si>
  <si>
    <t>PRECIO LICITACIÓN* (€)</t>
  </si>
  <si>
    <t>* Precio máximo de Licitación. No se tendrán en cuenta ofertas que superen estas cantidades.</t>
  </si>
  <si>
    <t>TOTAL OFERTA SIN IVA (€)</t>
  </si>
  <si>
    <t>TOTAL OFERTA CON IVA (€)</t>
  </si>
  <si>
    <t>21% IVA (€)</t>
  </si>
  <si>
    <t>Mantenimiento de dos dosificadores tipo Protector de Keltrack, por un periodo de 18 meses. Incluye mano de obra técnica para la revisión y mantenimiento con al menos una visita al mes por equipo (dos técnicos  especializados por visita), así como los estudios de ingeniería asociados a informes de evaluación de funcionamiento de equipos (al menos un ingeniero), y pequeño material (consumibles de sustitucion habitual en los equipos). Incluyendo así mismo, las prescripciones recogidas en el PPT. Queda excluido del precio el modificador de fricción (Keltrack)</t>
  </si>
  <si>
    <t>2.1</t>
  </si>
  <si>
    <t>2.2</t>
  </si>
  <si>
    <r>
      <rPr>
        <b/>
        <sz val="11"/>
        <color theme="1"/>
        <rFont val="Calibri"/>
        <family val="2"/>
        <scheme val="minor"/>
      </rPr>
      <t>Mantenimiento de 21 dosificadores tipo Protector de Keltrack, por un periodo de 24 meses</t>
    </r>
    <r>
      <rPr>
        <sz val="11"/>
        <color theme="1"/>
        <rFont val="Calibri"/>
        <family val="2"/>
        <scheme val="minor"/>
      </rPr>
      <t>. Incluye mano de obra técnica para la revisión y mantenimiento de 21 equipos con al menos una visita al mes por equipo (dos técnicos  especializados por visita), así como los estudios de ingeniería asociados a informes de evaluación de funcionamiento de equipos (al menos un ingeniero), y pequeño mateial (consumibles de sustitucion habitual en los equipos). Incluyendo así mismo, las prescripciones recogidas en el PPT. Queda excluido del precio el modificador de fricción (Keltrack).</t>
    </r>
  </si>
  <si>
    <t>INSTALACIÓN, PUESTA EN FUNCIONAMIENTO Y MANTENIMIENTO DE DOS DOSIFICADOR TIPO PROTECTOR DE KELTRACK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</si>
</sst>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0"/>
      <color indexed="16"/>
      <name val="Courier New"/>
      <family val="3"/>
    </font>
    <font>
      <b/>
      <sz val="8"/>
      <name val="Arial"/>
      <family val="2"/>
    </font>
    <font>
      <b/>
      <sz val="9"/>
      <color rgb="FFFA7D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lightGray">
        <fgColor indexed="41"/>
      </patternFill>
    </fill>
    <fill>
      <patternFill patternType="lightGray">
        <fgColor indexed="22"/>
      </patternFill>
    </fill>
    <fill>
      <patternFill patternType="solid">
        <fgColor rgb="FFF2AA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</fills>
  <borders count="2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1">
    <xf numFmtId="0" fontId="0" fillId="0" borderId="0" xfId="0"/>
    <xf numFmtId="0" fontId="3" fillId="4" borderId="5" xfId="0" applyFont="1" applyFill="1" applyBorder="1" applyAlignment="1" applyProtection="1">
      <alignment horizontal="justify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 wrapText="1"/>
    </xf>
    <xf numFmtId="49" fontId="4" fillId="2" borderId="5" xfId="1" applyNumberFormat="1" applyFont="1" applyBorder="1" applyAlignment="1" applyProtection="1">
      <alignment vertical="center"/>
    </xf>
    <xf numFmtId="49" fontId="4" fillId="2" borderId="6" xfId="1" applyNumberFormat="1" applyFont="1" applyBorder="1" applyAlignment="1" applyProtection="1">
      <alignment vertical="center"/>
    </xf>
    <xf numFmtId="49" fontId="4" fillId="2" borderId="6" xfId="1" applyNumberFormat="1" applyFont="1" applyBorder="1" applyAlignment="1" applyProtection="1">
      <alignment vertical="center" wrapText="1"/>
    </xf>
    <xf numFmtId="1" fontId="4" fillId="2" borderId="6" xfId="1" applyNumberFormat="1" applyFont="1" applyBorder="1" applyAlignment="1" applyProtection="1">
      <alignment vertical="center" wrapText="1"/>
    </xf>
    <xf numFmtId="49" fontId="4" fillId="2" borderId="7" xfId="1" applyNumberFormat="1" applyFont="1" applyBorder="1" applyAlignment="1" applyProtection="1">
      <alignment vertical="center" wrapText="1"/>
    </xf>
    <xf numFmtId="0" fontId="0" fillId="0" borderId="0" xfId="0" applyAlignment="1">
      <alignment vertical="center"/>
    </xf>
    <xf numFmtId="0" fontId="0" fillId="0" borderId="5" xfId="0" applyBorder="1"/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49" fontId="6" fillId="6" borderId="9" xfId="0" applyNumberFormat="1" applyFont="1" applyFill="1" applyBorder="1" applyAlignment="1" applyProtection="1">
      <alignment vertical="top" wrapText="1"/>
    </xf>
    <xf numFmtId="4" fontId="6" fillId="6" borderId="9" xfId="0" applyNumberFormat="1" applyFont="1" applyFill="1" applyBorder="1" applyAlignment="1" applyProtection="1">
      <alignment horizontal="center" vertical="top"/>
    </xf>
    <xf numFmtId="4" fontId="6" fillId="6" borderId="10" xfId="0" applyNumberFormat="1" applyFont="1" applyFill="1" applyBorder="1" applyAlignment="1" applyProtection="1">
      <alignment horizontal="center" vertical="top"/>
    </xf>
    <xf numFmtId="4" fontId="7" fillId="8" borderId="12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</xf>
    <xf numFmtId="0" fontId="3" fillId="7" borderId="6" xfId="0" applyFont="1" applyFill="1" applyBorder="1" applyAlignment="1" applyProtection="1">
      <alignment horizontal="center" vertical="center"/>
    </xf>
    <xf numFmtId="0" fontId="0" fillId="0" borderId="6" xfId="0" applyFill="1" applyBorder="1" applyAlignment="1">
      <alignment wrapText="1"/>
    </xf>
    <xf numFmtId="164" fontId="0" fillId="0" borderId="6" xfId="0" applyNumberFormat="1" applyFill="1" applyBorder="1" applyAlignment="1">
      <alignment horizontal="center" vertical="center"/>
    </xf>
    <xf numFmtId="0" fontId="3" fillId="4" borderId="11" xfId="0" applyFont="1" applyFill="1" applyBorder="1" applyAlignment="1" applyProtection="1">
      <alignment horizontal="center" vertical="center" wrapText="1"/>
    </xf>
    <xf numFmtId="49" fontId="4" fillId="2" borderId="11" xfId="1" applyNumberFormat="1" applyFont="1" applyBorder="1" applyAlignment="1" applyProtection="1">
      <alignment vertical="center" wrapText="1"/>
      <protection locked="0"/>
    </xf>
    <xf numFmtId="49" fontId="4" fillId="2" borderId="11" xfId="1" applyNumberFormat="1" applyFont="1" applyBorder="1" applyAlignment="1" applyProtection="1">
      <alignment vertical="center" wrapText="1"/>
    </xf>
    <xf numFmtId="164" fontId="0" fillId="0" borderId="11" xfId="0" applyNumberFormat="1" applyFill="1" applyBorder="1" applyAlignment="1">
      <alignment horizontal="center" vertical="center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49" fontId="4" fillId="2" borderId="5" xfId="1" applyNumberFormat="1" applyFont="1" applyBorder="1" applyAlignment="1" applyProtection="1">
      <alignment vertical="center" wrapText="1"/>
      <protection locked="0"/>
    </xf>
    <xf numFmtId="4" fontId="0" fillId="5" borderId="17" xfId="0" applyNumberFormat="1" applyFont="1" applyFill="1" applyBorder="1" applyAlignment="1" applyProtection="1">
      <alignment horizontal="center" vertical="center"/>
      <protection locked="0"/>
    </xf>
    <xf numFmtId="4" fontId="0" fillId="0" borderId="11" xfId="0" applyNumberFormat="1" applyFont="1" applyFill="1" applyBorder="1" applyAlignment="1" applyProtection="1">
      <alignment horizontal="center" vertical="center"/>
    </xf>
    <xf numFmtId="4" fontId="0" fillId="0" borderId="18" xfId="0" applyNumberFormat="1" applyFont="1" applyFill="1" applyBorder="1" applyAlignment="1" applyProtection="1">
      <alignment horizontal="center" vertical="center"/>
    </xf>
    <xf numFmtId="4" fontId="0" fillId="5" borderId="20" xfId="0" applyNumberFormat="1" applyFont="1" applyFill="1" applyBorder="1" applyAlignment="1" applyProtection="1">
      <alignment horizontal="center" vertical="center"/>
      <protection locked="0"/>
    </xf>
    <xf numFmtId="49" fontId="4" fillId="2" borderId="5" xfId="1" applyNumberFormat="1" applyFont="1" applyBorder="1" applyAlignment="1" applyProtection="1">
      <alignment vertical="center" wrapText="1"/>
    </xf>
    <xf numFmtId="4" fontId="0" fillId="0" borderId="6" xfId="0" applyNumberFormat="1" applyFont="1" applyFill="1" applyBorder="1" applyAlignment="1" applyProtection="1">
      <alignment horizontal="center" vertical="center"/>
    </xf>
    <xf numFmtId="49" fontId="4" fillId="0" borderId="11" xfId="1" applyNumberFormat="1" applyFont="1" applyFill="1" applyBorder="1" applyAlignment="1" applyProtection="1">
      <alignment vertical="center" wrapText="1"/>
    </xf>
    <xf numFmtId="4" fontId="0" fillId="0" borderId="21" xfId="0" applyNumberFormat="1" applyFont="1" applyFill="1" applyBorder="1" applyAlignment="1" applyProtection="1">
      <alignment horizontal="center" vertical="center"/>
    </xf>
    <xf numFmtId="4" fontId="0" fillId="0" borderId="7" xfId="0" applyNumberFormat="1" applyFont="1" applyFill="1" applyBorder="1" applyAlignment="1" applyProtection="1">
      <alignment horizontal="center" vertical="center"/>
    </xf>
    <xf numFmtId="49" fontId="4" fillId="0" borderId="7" xfId="1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3" fillId="7" borderId="11" xfId="0" applyFont="1" applyFill="1" applyBorder="1" applyAlignment="1" applyProtection="1">
      <alignment horizontal="left" vertical="center" wrapText="1"/>
    </xf>
    <xf numFmtId="0" fontId="3" fillId="7" borderId="12" xfId="0" applyFont="1" applyFill="1" applyBorder="1" applyAlignment="1" applyProtection="1">
      <alignment horizontal="left" vertical="center" wrapText="1"/>
    </xf>
    <xf numFmtId="4" fontId="7" fillId="8" borderId="6" xfId="0" applyNumberFormat="1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</cellXfs>
  <cellStyles count="2">
    <cellStyle name="Cálculo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"/>
  <sheetViews>
    <sheetView showGridLines="0" tabSelected="1" topLeftCell="B1" zoomScale="80" zoomScaleNormal="80" workbookViewId="0">
      <selection activeCell="D8" sqref="D8"/>
    </sheetView>
  </sheetViews>
  <sheetFormatPr baseColWidth="10" defaultColWidth="26.140625" defaultRowHeight="15" x14ac:dyDescent="0.25"/>
  <cols>
    <col min="1" max="1" width="17.42578125" customWidth="1"/>
    <col min="2" max="2" width="9.28515625" customWidth="1"/>
    <col min="3" max="3" width="12.5703125" customWidth="1"/>
    <col min="4" max="4" width="89.5703125" customWidth="1"/>
    <col min="5" max="5" width="9.28515625" customWidth="1"/>
    <col min="6" max="8" width="14.42578125" customWidth="1"/>
    <col min="9" max="9" width="14" customWidth="1"/>
    <col min="10" max="12" width="15.42578125" customWidth="1"/>
    <col min="13" max="13" width="19.28515625" customWidth="1"/>
  </cols>
  <sheetData>
    <row r="1" spans="2:13" ht="3" customHeight="1" thickBot="1" x14ac:dyDescent="0.3"/>
    <row r="2" spans="2:13" ht="30" customHeight="1" thickBot="1" x14ac:dyDescent="0.3">
      <c r="B2" s="46" t="s">
        <v>14</v>
      </c>
      <c r="C2" s="47"/>
      <c r="D2" s="47"/>
      <c r="E2" s="47"/>
      <c r="F2" s="47"/>
      <c r="G2" s="47"/>
      <c r="H2" s="47"/>
      <c r="I2" s="47"/>
      <c r="J2" s="48"/>
      <c r="K2" s="49"/>
      <c r="L2" s="49"/>
      <c r="M2" s="50"/>
    </row>
    <row r="3" spans="2:13" ht="33" customHeight="1" x14ac:dyDescent="0.25">
      <c r="B3" s="1" t="s">
        <v>0</v>
      </c>
      <c r="C3" s="2" t="s">
        <v>1</v>
      </c>
      <c r="D3" s="2" t="s">
        <v>2</v>
      </c>
      <c r="E3" s="2" t="s">
        <v>3</v>
      </c>
      <c r="F3" s="3" t="s">
        <v>19</v>
      </c>
      <c r="G3" s="3" t="s">
        <v>4</v>
      </c>
      <c r="H3" s="3" t="s">
        <v>23</v>
      </c>
      <c r="I3" s="23" t="s">
        <v>18</v>
      </c>
      <c r="J3" s="27" t="s">
        <v>5</v>
      </c>
      <c r="K3" s="28" t="s">
        <v>21</v>
      </c>
      <c r="L3" s="28" t="s">
        <v>23</v>
      </c>
      <c r="M3" s="29" t="s">
        <v>22</v>
      </c>
    </row>
    <row r="4" spans="2:13" s="9" customFormat="1" ht="15" customHeight="1" x14ac:dyDescent="0.25">
      <c r="B4" s="4">
        <v>1</v>
      </c>
      <c r="C4" s="5" t="s">
        <v>6</v>
      </c>
      <c r="D4" s="6" t="s">
        <v>15</v>
      </c>
      <c r="E4" s="7"/>
      <c r="F4" s="6"/>
      <c r="G4" s="6"/>
      <c r="H4" s="6"/>
      <c r="I4" s="25"/>
      <c r="J4" s="30"/>
      <c r="K4" s="24"/>
      <c r="L4" s="24"/>
      <c r="M4" s="8"/>
    </row>
    <row r="5" spans="2:13" ht="105" x14ac:dyDescent="0.25">
      <c r="B5" s="10"/>
      <c r="C5" s="11"/>
      <c r="D5" s="21" t="s">
        <v>27</v>
      </c>
      <c r="E5" s="12">
        <v>24</v>
      </c>
      <c r="F5" s="22">
        <v>5600</v>
      </c>
      <c r="G5" s="22">
        <f>E5*F5</f>
        <v>134400</v>
      </c>
      <c r="H5" s="22">
        <f>G5*21%</f>
        <v>28224</v>
      </c>
      <c r="I5" s="26">
        <f>G5+H5</f>
        <v>162624</v>
      </c>
      <c r="J5" s="34"/>
      <c r="K5" s="36">
        <f>E5*J5</f>
        <v>0</v>
      </c>
      <c r="L5" s="32">
        <f>K5*21%</f>
        <v>0</v>
      </c>
      <c r="M5" s="39">
        <f>K5+L5</f>
        <v>0</v>
      </c>
    </row>
    <row r="6" spans="2:13" s="9" customFormat="1" ht="15" customHeight="1" x14ac:dyDescent="0.25">
      <c r="B6" s="4" t="s">
        <v>16</v>
      </c>
      <c r="C6" s="5" t="s">
        <v>6</v>
      </c>
      <c r="D6" s="6" t="s">
        <v>28</v>
      </c>
      <c r="E6" s="7"/>
      <c r="F6" s="6"/>
      <c r="G6" s="6"/>
      <c r="H6" s="6"/>
      <c r="I6" s="25"/>
      <c r="J6" s="35"/>
      <c r="K6" s="37"/>
      <c r="L6" s="25"/>
      <c r="M6" s="40"/>
    </row>
    <row r="7" spans="2:13" ht="60.75" thickBot="1" x14ac:dyDescent="0.3">
      <c r="B7" s="10"/>
      <c r="C7" s="42" t="s">
        <v>25</v>
      </c>
      <c r="D7" s="21" t="s">
        <v>17</v>
      </c>
      <c r="E7" s="12">
        <v>2</v>
      </c>
      <c r="F7" s="22">
        <v>1200</v>
      </c>
      <c r="G7" s="22">
        <f>E7*F7</f>
        <v>2400</v>
      </c>
      <c r="H7" s="22">
        <f>G7*21%</f>
        <v>504</v>
      </c>
      <c r="I7" s="26">
        <f>G7+H7</f>
        <v>2904</v>
      </c>
      <c r="J7" s="31"/>
      <c r="K7" s="38">
        <f>E7*J7</f>
        <v>0</v>
      </c>
      <c r="L7" s="33">
        <f>K7*21%</f>
        <v>0</v>
      </c>
      <c r="M7" s="41">
        <f>K7+L7</f>
        <v>0</v>
      </c>
    </row>
    <row r="8" spans="2:13" ht="90.75" thickBot="1" x14ac:dyDescent="0.3">
      <c r="B8" s="10"/>
      <c r="C8" s="42" t="s">
        <v>26</v>
      </c>
      <c r="D8" s="21" t="s">
        <v>24</v>
      </c>
      <c r="E8" s="12">
        <v>18</v>
      </c>
      <c r="F8" s="22">
        <v>534</v>
      </c>
      <c r="G8" s="22">
        <f>E8*F8</f>
        <v>9612</v>
      </c>
      <c r="H8" s="22">
        <f>G8*21%</f>
        <v>2018.52</v>
      </c>
      <c r="I8" s="26">
        <f>G8+H8</f>
        <v>11630.52</v>
      </c>
      <c r="J8" s="31"/>
      <c r="K8" s="38">
        <f>E8*J8</f>
        <v>0</v>
      </c>
      <c r="L8" s="33">
        <f>K8*21%</f>
        <v>0</v>
      </c>
      <c r="M8" s="41">
        <f>K8+L8</f>
        <v>0</v>
      </c>
    </row>
    <row r="9" spans="2:13" ht="15.75" thickBot="1" x14ac:dyDescent="0.3">
      <c r="B9" s="13"/>
      <c r="C9" s="14"/>
      <c r="D9" s="15" t="s">
        <v>7</v>
      </c>
      <c r="E9" s="14"/>
      <c r="F9" s="14"/>
      <c r="G9" s="16">
        <f>SUM(G5:G8)</f>
        <v>146412</v>
      </c>
      <c r="H9" s="14"/>
      <c r="I9" s="16">
        <f>SUM(I5:I8)</f>
        <v>177158.52</v>
      </c>
      <c r="J9" s="16"/>
      <c r="K9" s="16">
        <f>SUM(K5:K8)</f>
        <v>0</v>
      </c>
      <c r="L9" s="16"/>
      <c r="M9" s="17">
        <f>SUM(M5:M8)</f>
        <v>0</v>
      </c>
    </row>
    <row r="10" spans="2:13" x14ac:dyDescent="0.25">
      <c r="B10" t="s">
        <v>20</v>
      </c>
    </row>
    <row r="12" spans="2:13" ht="50.25" customHeight="1" x14ac:dyDescent="0.25">
      <c r="B12" s="43" t="s">
        <v>8</v>
      </c>
      <c r="C12" s="44"/>
      <c r="D12" s="18"/>
      <c r="E12" s="19"/>
      <c r="F12" s="20" t="s">
        <v>9</v>
      </c>
      <c r="G12" s="20"/>
      <c r="H12" s="20"/>
      <c r="I12" s="45"/>
      <c r="J12" s="45"/>
      <c r="K12" s="45"/>
      <c r="L12" s="45"/>
      <c r="M12" s="45"/>
    </row>
    <row r="13" spans="2:13" ht="44.25" customHeight="1" x14ac:dyDescent="0.25">
      <c r="B13" s="43" t="s">
        <v>10</v>
      </c>
      <c r="C13" s="44"/>
      <c r="D13" s="18"/>
      <c r="E13" s="19"/>
      <c r="F13" s="20" t="s">
        <v>11</v>
      </c>
      <c r="G13" s="20"/>
      <c r="H13" s="20"/>
      <c r="I13" s="45"/>
      <c r="J13" s="45"/>
      <c r="K13" s="45"/>
      <c r="L13" s="45"/>
      <c r="M13" s="45"/>
    </row>
    <row r="14" spans="2:13" ht="63.75" customHeight="1" x14ac:dyDescent="0.25">
      <c r="B14" s="43" t="s">
        <v>12</v>
      </c>
      <c r="C14" s="44"/>
      <c r="D14" s="18"/>
      <c r="E14" s="19"/>
      <c r="F14" s="20" t="s">
        <v>13</v>
      </c>
      <c r="G14" s="20"/>
      <c r="H14" s="20"/>
      <c r="I14" s="45"/>
      <c r="J14" s="45"/>
      <c r="K14" s="45"/>
      <c r="L14" s="45"/>
      <c r="M14" s="45"/>
    </row>
  </sheetData>
  <sheetProtection algorithmName="SHA-512" hashValue="i0RXZCReNKN0b1S/zb9sMPhUvA+770/xIEjICX0M+kR1PWa5Dfk4F/NDh/FwTUrrnIO3DuMxA10icD8K6/43kQ==" saltValue="NPliZJscFqDT9DGa7QMy2g==" spinCount="100000" sheet="1" objects="1" scenarios="1"/>
  <mergeCells count="7">
    <mergeCell ref="B14:C14"/>
    <mergeCell ref="I14:M14"/>
    <mergeCell ref="B2:M2"/>
    <mergeCell ref="B12:C12"/>
    <mergeCell ref="I12:M12"/>
    <mergeCell ref="B13:C13"/>
    <mergeCell ref="I13:M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MTTO KELTRACK</vt:lpstr>
      <vt:lpstr>Hoja1</vt:lpstr>
      <vt:lpstr>'MTTO KELTRACK'!Área_de_impresión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Álvarez, María Luisa</dc:creator>
  <cp:lastModifiedBy>Ruiz de Agustín, Alberto</cp:lastModifiedBy>
  <cp:lastPrinted>2019-04-01T12:57:27Z</cp:lastPrinted>
  <dcterms:created xsi:type="dcterms:W3CDTF">2018-11-14T12:19:30Z</dcterms:created>
  <dcterms:modified xsi:type="dcterms:W3CDTF">2019-04-01T13:03:11Z</dcterms:modified>
</cp:coreProperties>
</file>