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C. SEGUROS\CONTRATOS CORPORATIVOS\SEGUROS\LICITACIÓN INSTALACIONES, MM, Y AUTOS 2022\REVISIÓN PLIEGOS LICITACIONES\"/>
    </mc:Choice>
  </mc:AlternateContent>
  <xr:revisionPtr revIDLastSave="0" documentId="13_ncr:1_{303FC67B-BA6F-4B0D-802D-7CEAD085DD68}" xr6:coauthVersionLast="36" xr6:coauthVersionMax="36" xr10:uidLastSave="{00000000-0000-0000-0000-000000000000}"/>
  <bookViews>
    <workbookView xWindow="0" yWindow="0" windowWidth="23040" windowHeight="9060" xr2:uid="{11A8A65A-4101-4794-B13E-E8E2BBCCFFCC}"/>
  </bookViews>
  <sheets>
    <sheet name="LOTE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G16" i="1" l="1"/>
  <c r="G11" i="1" l="1"/>
  <c r="G10" i="1"/>
  <c r="G9" i="1"/>
  <c r="G12" i="1" l="1"/>
  <c r="G18" i="1" s="1"/>
</calcChain>
</file>

<file path=xl/sharedStrings.xml><?xml version="1.0" encoding="utf-8"?>
<sst xmlns="http://schemas.openxmlformats.org/spreadsheetml/2006/main" count="28" uniqueCount="28">
  <si>
    <t>RELLENAR CASILLAS EN BLANCO</t>
  </si>
  <si>
    <t>EMPRESA LICITADORA:</t>
  </si>
  <si>
    <t>ORDEN</t>
  </si>
  <si>
    <t>PÓLIZA</t>
  </si>
  <si>
    <t>PRIMA NETA ANUAL (EUROS)</t>
  </si>
  <si>
    <t>IMPUESTOS IPS</t>
  </si>
  <si>
    <t>OTROS IMPUESTOS Y RECARGOS</t>
  </si>
  <si>
    <t>PRIMA DEL CONSORCIO (CCS)</t>
  </si>
  <si>
    <t>PRIMA TOTAL ANUAL (EUROS)</t>
  </si>
  <si>
    <r>
      <t xml:space="preserve">TODO RIESGO DAÑOS MATERIALES PARQUE DE MATERIAL MÓVIL </t>
    </r>
    <r>
      <rPr>
        <sz val="10"/>
        <color theme="1"/>
        <rFont val="Calibri"/>
        <family val="2"/>
        <scheme val="minor"/>
      </rPr>
      <t>(TRDM-MM)</t>
    </r>
  </si>
  <si>
    <t>IVA</t>
  </si>
  <si>
    <t>LOTE 1: RIESGOS RELATIVOS A DAÑOS PATRIMONIALES PROPIOS Y SERVICIOS DE GESTIÓN ASOCIADOS</t>
  </si>
  <si>
    <t>1.1</t>
  </si>
  <si>
    <t>1.2</t>
  </si>
  <si>
    <r>
      <t xml:space="preserve">TODO RIESGO DAÑOS MATERIALES BIENES EXPLOTADOS POR METRO </t>
    </r>
    <r>
      <rPr>
        <sz val="10"/>
        <color theme="1"/>
        <rFont val="Calibri"/>
        <family val="2"/>
        <scheme val="minor"/>
      </rPr>
      <t>(TRDM-I)</t>
    </r>
  </si>
  <si>
    <t>IMPORTE ANUAL HONORARIOS CORREDURÍA LOTE 1</t>
  </si>
  <si>
    <t>IMPORTE TOTAL SERVICIOS CORREDURÍA LOTE 1 (SIN IVA)</t>
  </si>
  <si>
    <t>TOTAL VALOR OFERTA ECONÓMICA LOTE 1 (SIN IVA)</t>
  </si>
  <si>
    <t>TOTAL VALOR OFERTA ECONÓMICA LOTE 1 (CON IVA)</t>
  </si>
  <si>
    <t>IMPORTE ANUAL TOTAL PRIMAS PÓLIZAS LOTE 1</t>
  </si>
  <si>
    <t>1.3</t>
  </si>
  <si>
    <t>TODO RIESGO DAÑOS MATERIALES PARQUE DE MATERIAL MÓVIL (TRDM-MM) SUPLEMENTO INCLUSIÓN UNIDADES MÓVILES PLAN AZUL PERIODO 01.01.2023 A 31.05.2023)</t>
  </si>
  <si>
    <t>500 €/mes</t>
  </si>
  <si>
    <t>≤  2.140.727,50 € (Presupuesto Máximo Primas Pólizas LOTE 1)</t>
  </si>
  <si>
    <t>≤  2.146.727,50 € (Presupuesto Máximo Licitación LOTE 1)</t>
  </si>
  <si>
    <t>≤  6.000 € (Presupuesto Máximo Servicios Correduría LOTE 1)</t>
  </si>
  <si>
    <t>Para la elaboración de este documento se tendrán en cuenta las Notas del apartado 27 del cuadro resumen del Pliego de Condiciones Particulares.</t>
  </si>
  <si>
    <t>SERVICIOS DE PÓLIZAS DE DAÑOS PATRIMONIALES PROPIOS Y AUTOMÓVILES DE METRO DE MADRID, S.A. 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</si>
</sst>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0"/>
      <name val="Calibri"/>
      <family val="2"/>
      <scheme val="minor"/>
    </font>
    <font>
      <b/>
      <sz val="14"/>
      <color theme="1"/>
      <name val="Calibri"/>
      <family val="2"/>
    </font>
    <font>
      <b/>
      <sz val="2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Protection="1"/>
    <xf numFmtId="0" fontId="4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9" fillId="4" borderId="12" xfId="0" applyFont="1" applyFill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left" vertical="center" wrapText="1"/>
    </xf>
    <xf numFmtId="44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44" fontId="3" fillId="0" borderId="13" xfId="1" applyNumberFormat="1" applyFont="1" applyFill="1" applyBorder="1" applyAlignment="1" applyProtection="1">
      <alignment horizontal="center" vertical="center" wrapText="1"/>
      <protection locked="0"/>
    </xf>
    <xf numFmtId="44" fontId="3" fillId="5" borderId="13" xfId="1" applyNumberFormat="1" applyFont="1" applyFill="1" applyBorder="1" applyAlignment="1" applyProtection="1">
      <alignment horizontal="center" vertical="center" wrapText="1"/>
    </xf>
    <xf numFmtId="0" fontId="10" fillId="6" borderId="12" xfId="0" applyFont="1" applyFill="1" applyBorder="1" applyAlignment="1" applyProtection="1">
      <alignment horizontal="left" vertical="center" wrapText="1"/>
    </xf>
    <xf numFmtId="44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44" fontId="3" fillId="0" borderId="12" xfId="1" applyNumberFormat="1" applyFont="1" applyFill="1" applyBorder="1" applyAlignment="1" applyProtection="1">
      <alignment horizontal="center" vertical="center" wrapText="1"/>
      <protection locked="0"/>
    </xf>
    <xf numFmtId="44" fontId="3" fillId="5" borderId="12" xfId="1" applyNumberFormat="1" applyFont="1" applyFill="1" applyBorder="1" applyAlignment="1" applyProtection="1">
      <alignment horizontal="center" vertical="center" wrapText="1"/>
    </xf>
    <xf numFmtId="0" fontId="10" fillId="6" borderId="14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44" fontId="12" fillId="7" borderId="15" xfId="1" applyNumberFormat="1" applyFont="1" applyFill="1" applyBorder="1" applyAlignment="1" applyProtection="1">
      <alignment horizontal="center" vertical="center" wrapText="1"/>
    </xf>
    <xf numFmtId="43" fontId="13" fillId="0" borderId="0" xfId="1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</xf>
    <xf numFmtId="43" fontId="12" fillId="0" borderId="0" xfId="1" applyFont="1" applyAlignment="1" applyProtection="1">
      <alignment horizontal="center" vertical="center" wrapText="1"/>
    </xf>
    <xf numFmtId="44" fontId="12" fillId="5" borderId="16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44" fontId="12" fillId="7" borderId="17" xfId="1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43" fontId="13" fillId="0" borderId="18" xfId="1" applyFont="1" applyBorder="1" applyAlignment="1" applyProtection="1">
      <alignment vertical="center"/>
    </xf>
    <xf numFmtId="43" fontId="15" fillId="0" borderId="0" xfId="1" applyFont="1" applyBorder="1" applyAlignment="1" applyProtection="1">
      <alignment vertical="center"/>
    </xf>
    <xf numFmtId="0" fontId="0" fillId="0" borderId="0" xfId="0" applyProtection="1"/>
    <xf numFmtId="0" fontId="12" fillId="0" borderId="2" xfId="0" applyFont="1" applyBorder="1" applyAlignment="1" applyProtection="1">
      <alignment horizontal="center" vertical="center" wrapText="1"/>
    </xf>
    <xf numFmtId="43" fontId="12" fillId="0" borderId="5" xfId="1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/>
    <xf numFmtId="0" fontId="7" fillId="0" borderId="0" xfId="0" applyFont="1" applyBorder="1" applyAlignment="1" applyProtection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1" fillId="2" borderId="7" xfId="0" applyFont="1" applyFill="1" applyBorder="1" applyAlignment="1" applyProtection="1">
      <alignment horizontal="right" vertical="center" wrapText="1"/>
    </xf>
    <xf numFmtId="0" fontId="11" fillId="2" borderId="8" xfId="0" applyFont="1" applyFill="1" applyBorder="1" applyAlignment="1" applyProtection="1">
      <alignment horizontal="right" vertical="center" wrapText="1"/>
    </xf>
    <xf numFmtId="0" fontId="11" fillId="2" borderId="9" xfId="0" applyFont="1" applyFill="1" applyBorder="1" applyAlignment="1" applyProtection="1">
      <alignment horizontal="right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4" borderId="7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ADCB4-614B-4730-8FCD-EEED010EECEE}">
  <dimension ref="A1:H22"/>
  <sheetViews>
    <sheetView showGridLines="0" tabSelected="1" zoomScale="70" zoomScaleNormal="70" workbookViewId="0">
      <selection sqref="A1:G1"/>
    </sheetView>
  </sheetViews>
  <sheetFormatPr baseColWidth="10" defaultRowHeight="14.5" x14ac:dyDescent="0.35"/>
  <cols>
    <col min="1" max="1" width="7.6328125" bestFit="1" customWidth="1"/>
    <col min="2" max="2" width="65.08984375" customWidth="1"/>
    <col min="3" max="6" width="25.6328125" customWidth="1"/>
    <col min="7" max="7" width="34.08984375" customWidth="1"/>
    <col min="8" max="8" width="14" customWidth="1"/>
  </cols>
  <sheetData>
    <row r="1" spans="1:8" ht="23.4" customHeight="1" x14ac:dyDescent="0.35">
      <c r="A1" s="40" t="s">
        <v>27</v>
      </c>
      <c r="B1" s="41"/>
      <c r="C1" s="41"/>
      <c r="D1" s="41"/>
      <c r="E1" s="41"/>
      <c r="F1" s="41"/>
      <c r="G1" s="42"/>
      <c r="H1" s="1"/>
    </row>
    <row r="2" spans="1:8" ht="24" customHeight="1" thickBot="1" x14ac:dyDescent="0.4">
      <c r="A2" s="43" t="s">
        <v>11</v>
      </c>
      <c r="B2" s="44"/>
      <c r="C2" s="44"/>
      <c r="D2" s="44"/>
      <c r="E2" s="44"/>
      <c r="F2" s="44"/>
      <c r="G2" s="45"/>
      <c r="H2" s="1"/>
    </row>
    <row r="3" spans="1:8" ht="19" thickBot="1" x14ac:dyDescent="0.4">
      <c r="A3" s="2"/>
      <c r="B3" s="2"/>
      <c r="C3" s="2"/>
      <c r="D3" s="2"/>
      <c r="E3" s="2"/>
      <c r="F3" s="2"/>
      <c r="G3" s="2"/>
      <c r="H3" s="1"/>
    </row>
    <row r="4" spans="1:8" ht="19" thickBot="1" x14ac:dyDescent="0.4">
      <c r="A4" s="46" t="s">
        <v>0</v>
      </c>
      <c r="B4" s="47"/>
      <c r="C4" s="47"/>
      <c r="D4" s="47"/>
      <c r="E4" s="47"/>
      <c r="F4" s="47"/>
      <c r="G4" s="48"/>
      <c r="H4" s="1"/>
    </row>
    <row r="5" spans="1:8" ht="19" thickBot="1" x14ac:dyDescent="0.4">
      <c r="A5" s="2"/>
      <c r="B5" s="2"/>
      <c r="C5" s="2"/>
      <c r="D5" s="2"/>
      <c r="E5" s="2"/>
      <c r="F5" s="2"/>
      <c r="G5" s="2"/>
      <c r="H5" s="1"/>
    </row>
    <row r="6" spans="1:8" ht="21.5" thickBot="1" x14ac:dyDescent="0.4">
      <c r="A6" s="49" t="s">
        <v>1</v>
      </c>
      <c r="B6" s="50"/>
      <c r="C6" s="51"/>
      <c r="D6" s="52"/>
      <c r="E6" s="52"/>
      <c r="F6" s="52"/>
      <c r="G6" s="53"/>
      <c r="H6" s="1"/>
    </row>
    <row r="7" spans="1:8" ht="16" thickBot="1" x14ac:dyDescent="0.4">
      <c r="A7" s="3"/>
      <c r="B7" s="4"/>
      <c r="C7" s="4"/>
      <c r="D7" s="4"/>
      <c r="E7" s="4"/>
      <c r="F7" s="4"/>
      <c r="G7" s="4"/>
      <c r="H7" s="1"/>
    </row>
    <row r="8" spans="1:8" ht="31.5" thickBot="1" x14ac:dyDescent="0.4">
      <c r="A8" s="5" t="s">
        <v>2</v>
      </c>
      <c r="B8" s="6" t="s">
        <v>3</v>
      </c>
      <c r="C8" s="6" t="s">
        <v>4</v>
      </c>
      <c r="D8" s="6" t="s">
        <v>5</v>
      </c>
      <c r="E8" s="6" t="s">
        <v>6</v>
      </c>
      <c r="F8" s="6" t="s">
        <v>7</v>
      </c>
      <c r="G8" s="6" t="s">
        <v>8</v>
      </c>
      <c r="H8" s="1"/>
    </row>
    <row r="9" spans="1:8" ht="15.5" x14ac:dyDescent="0.35">
      <c r="A9" s="7" t="s">
        <v>12</v>
      </c>
      <c r="B9" s="8" t="s">
        <v>14</v>
      </c>
      <c r="C9" s="9"/>
      <c r="D9" s="10"/>
      <c r="E9" s="10"/>
      <c r="F9" s="10"/>
      <c r="G9" s="11">
        <f>C9+D9+E9+F9</f>
        <v>0</v>
      </c>
      <c r="H9" s="1"/>
    </row>
    <row r="10" spans="1:8" ht="15.5" x14ac:dyDescent="0.35">
      <c r="A10" s="7" t="s">
        <v>13</v>
      </c>
      <c r="B10" s="12" t="s">
        <v>9</v>
      </c>
      <c r="C10" s="13"/>
      <c r="D10" s="14"/>
      <c r="E10" s="14"/>
      <c r="F10" s="14"/>
      <c r="G10" s="15">
        <f t="shared" ref="G10:G11" si="0">C10+D10+E10+F10</f>
        <v>0</v>
      </c>
      <c r="H10" s="1"/>
    </row>
    <row r="11" spans="1:8" ht="39.5" thickBot="1" x14ac:dyDescent="0.4">
      <c r="A11" s="7" t="s">
        <v>20</v>
      </c>
      <c r="B11" s="16" t="s">
        <v>21</v>
      </c>
      <c r="C11" s="13"/>
      <c r="D11" s="14"/>
      <c r="E11" s="14"/>
      <c r="F11" s="14"/>
      <c r="G11" s="15">
        <f t="shared" si="0"/>
        <v>0</v>
      </c>
      <c r="H11" s="1"/>
    </row>
    <row r="12" spans="1:8" ht="19" thickBot="1" x14ac:dyDescent="0.4">
      <c r="A12" s="17"/>
      <c r="B12" s="18"/>
      <c r="C12" s="54" t="s">
        <v>19</v>
      </c>
      <c r="D12" s="55"/>
      <c r="E12" s="56"/>
      <c r="F12" s="56"/>
      <c r="G12" s="19">
        <f>SUM(G9:G11)</f>
        <v>0</v>
      </c>
      <c r="H12" s="20" t="s">
        <v>23</v>
      </c>
    </row>
    <row r="13" spans="1:8" ht="18.5" x14ac:dyDescent="0.35">
      <c r="A13" s="17"/>
      <c r="B13" s="17"/>
      <c r="C13" s="33"/>
      <c r="D13" s="21"/>
      <c r="E13" s="30"/>
      <c r="F13" s="30"/>
      <c r="G13" s="22"/>
      <c r="H13" s="1"/>
    </row>
    <row r="14" spans="1:8" ht="27" customHeight="1" thickBot="1" x14ac:dyDescent="0.4">
      <c r="A14" s="17"/>
      <c r="B14" s="17"/>
      <c r="C14" s="57"/>
      <c r="D14" s="57"/>
      <c r="E14" s="57"/>
      <c r="F14" s="57"/>
      <c r="G14" s="31"/>
      <c r="H14" s="32"/>
    </row>
    <row r="15" spans="1:8" ht="19" thickBot="1" x14ac:dyDescent="0.4">
      <c r="A15" s="17"/>
      <c r="B15" s="17"/>
      <c r="C15" s="58" t="s">
        <v>15</v>
      </c>
      <c r="D15" s="59"/>
      <c r="E15" s="59"/>
      <c r="F15" s="60"/>
      <c r="G15" s="23">
        <v>6000</v>
      </c>
      <c r="H15" s="24" t="s">
        <v>22</v>
      </c>
    </row>
    <row r="16" spans="1:8" ht="19" thickBot="1" x14ac:dyDescent="0.4">
      <c r="A16" s="17"/>
      <c r="B16" s="17"/>
      <c r="C16" s="37" t="s">
        <v>16</v>
      </c>
      <c r="D16" s="38"/>
      <c r="E16" s="38"/>
      <c r="F16" s="38"/>
      <c r="G16" s="25">
        <f>IF(G15=0,0,G15)</f>
        <v>6000</v>
      </c>
      <c r="H16" s="20" t="s">
        <v>25</v>
      </c>
    </row>
    <row r="17" spans="1:8" ht="19" thickBot="1" x14ac:dyDescent="0.4">
      <c r="A17" s="17"/>
      <c r="B17" s="17"/>
      <c r="C17" s="3"/>
      <c r="D17" s="26"/>
      <c r="E17" s="26"/>
      <c r="F17" s="26"/>
      <c r="G17" s="22"/>
      <c r="H17" s="1"/>
    </row>
    <row r="18" spans="1:8" ht="19" thickBot="1" x14ac:dyDescent="0.4">
      <c r="A18" s="18"/>
      <c r="B18" s="18"/>
      <c r="C18" s="37" t="s">
        <v>17</v>
      </c>
      <c r="D18" s="38"/>
      <c r="E18" s="38"/>
      <c r="F18" s="39"/>
      <c r="G18" s="19">
        <f>IF(G12=0,0,G12+G16)</f>
        <v>0</v>
      </c>
      <c r="H18" s="27" t="s">
        <v>24</v>
      </c>
    </row>
    <row r="19" spans="1:8" ht="19" thickBot="1" x14ac:dyDescent="0.4">
      <c r="A19" s="18"/>
      <c r="B19" s="18"/>
      <c r="C19" s="37" t="s">
        <v>10</v>
      </c>
      <c r="D19" s="38"/>
      <c r="E19" s="38"/>
      <c r="F19" s="39"/>
      <c r="G19" s="19">
        <f>IF(G12=0,0,G16*0.21)</f>
        <v>0</v>
      </c>
      <c r="H19" s="28"/>
    </row>
    <row r="20" spans="1:8" ht="19" thickBot="1" x14ac:dyDescent="0.4">
      <c r="A20" s="29"/>
      <c r="B20" s="29"/>
      <c r="C20" s="37" t="s">
        <v>18</v>
      </c>
      <c r="D20" s="38"/>
      <c r="E20" s="38"/>
      <c r="F20" s="39"/>
      <c r="G20" s="19">
        <f>G18+G19</f>
        <v>0</v>
      </c>
      <c r="H20" s="29"/>
    </row>
    <row r="21" spans="1:8" ht="15" thickBot="1" x14ac:dyDescent="0.4"/>
    <row r="22" spans="1:8" ht="15" thickBot="1" x14ac:dyDescent="0.4">
      <c r="A22" s="34" t="s">
        <v>26</v>
      </c>
      <c r="B22" s="35"/>
      <c r="C22" s="35"/>
      <c r="D22" s="35"/>
      <c r="E22" s="35"/>
      <c r="F22" s="35"/>
      <c r="G22" s="36"/>
    </row>
  </sheetData>
  <sheetProtection algorithmName="SHA-512" hashValue="xI5ckyBvbe5mGuU+uchnNAUa8rLBzSJGapdYreZl9ME/oyJki/FXAUCPeunBZunFC0kA130He0HsgIX07UMFaA==" saltValue="dikds7eHKnZMumWhNWDLFA==" spinCount="100000" sheet="1" objects="1" scenarios="1"/>
  <mergeCells count="13">
    <mergeCell ref="A22:G22"/>
    <mergeCell ref="C20:F20"/>
    <mergeCell ref="A1:G1"/>
    <mergeCell ref="A2:G2"/>
    <mergeCell ref="A4:G4"/>
    <mergeCell ref="A6:B6"/>
    <mergeCell ref="C6:G6"/>
    <mergeCell ref="C12:F12"/>
    <mergeCell ref="C14:F14"/>
    <mergeCell ref="C15:F15"/>
    <mergeCell ref="C16:F16"/>
    <mergeCell ref="C18:F18"/>
    <mergeCell ref="C19:F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Huelves, Rafael</dc:creator>
  <cp:lastModifiedBy>García Huelves, Rafael</cp:lastModifiedBy>
  <dcterms:created xsi:type="dcterms:W3CDTF">2021-10-26T11:09:22Z</dcterms:created>
  <dcterms:modified xsi:type="dcterms:W3CDTF">2022-02-18T12:53:28Z</dcterms:modified>
</cp:coreProperties>
</file>