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6"/>
  <workbookPr filterPrivacy="1" defaultThemeVersion="124226"/>
  <xr:revisionPtr revIDLastSave="0" documentId="13_ncr:1_{8C37C23A-A33A-4AFD-8E0C-568795AA7704}" xr6:coauthVersionLast="36" xr6:coauthVersionMax="36" xr10:uidLastSave="{00000000-0000-0000-0000-000000000000}"/>
  <workbookProtection workbookAlgorithmName="SHA-512" workbookHashValue="RAsgdjpjS6Aoey4GVIifr2jjjxa/8Kz8pHX1VBDCV4Jhy/4cjKgmho/PXuhpMxDjAWwNTHObdn+UOVHo752PwQ==" workbookSaltValue="jQUEsWiw+KiF1tObgLbljw==" workbookSpinCount="100000" lockStructure="1"/>
  <bookViews>
    <workbookView xWindow="0" yWindow="0" windowWidth="23040" windowHeight="9060" xr2:uid="{00000000-000D-0000-FFFF-FFFF00000000}"/>
  </bookViews>
  <sheets>
    <sheet name="lote 1" sheetId="16" r:id="rId1"/>
  </sheets>
  <calcPr calcId="191029"/>
</workbook>
</file>

<file path=xl/calcChain.xml><?xml version="1.0" encoding="utf-8"?>
<calcChain xmlns="http://schemas.openxmlformats.org/spreadsheetml/2006/main">
  <c r="H9" i="16" l="1"/>
  <c r="F9" i="16"/>
  <c r="F10" i="16" l="1"/>
  <c r="L12" i="16" l="1"/>
  <c r="G12" i="16"/>
  <c r="H8" i="16"/>
  <c r="H10" i="16"/>
  <c r="H11" i="16"/>
  <c r="M11" i="16"/>
  <c r="M10" i="16"/>
  <c r="M9" i="16"/>
  <c r="M8" i="16"/>
  <c r="K11" i="16"/>
  <c r="K10" i="16"/>
  <c r="K9" i="16"/>
  <c r="K8" i="16"/>
  <c r="F11" i="16"/>
  <c r="F8" i="16"/>
  <c r="M12" i="16" l="1"/>
  <c r="E14" i="16"/>
  <c r="H12" i="16"/>
  <c r="M14" i="16" s="1"/>
  <c r="M15" i="16" s="1"/>
  <c r="M16" i="16" s="1"/>
  <c r="K12" i="16"/>
  <c r="F12" i="16"/>
  <c r="E12" i="16"/>
  <c r="J12" i="16" l="1"/>
</calcChain>
</file>

<file path=xl/sharedStrings.xml><?xml version="1.0" encoding="utf-8"?>
<sst xmlns="http://schemas.openxmlformats.org/spreadsheetml/2006/main" count="27" uniqueCount="22">
  <si>
    <t>IVA</t>
  </si>
  <si>
    <t>TOTAL</t>
  </si>
  <si>
    <t>LOTE 1:    Mantenimiento Integral de SAIs de CPDs (2019 - 2021)</t>
  </si>
  <si>
    <t>TOTAL (IVA no incluido)</t>
  </si>
  <si>
    <t>TOTAL (IVA incluido)</t>
  </si>
  <si>
    <t>Equipo a mantener</t>
  </si>
  <si>
    <t>Licitación</t>
  </si>
  <si>
    <t>Oferta</t>
  </si>
  <si>
    <t>Plazo del Contrato (años)</t>
  </si>
  <si>
    <t>Preventivo anual</t>
  </si>
  <si>
    <t xml:space="preserve"> Correctivo anual</t>
  </si>
  <si>
    <t>Preventivo contrato</t>
  </si>
  <si>
    <t>Correctivo contrato</t>
  </si>
  <si>
    <t>Preventivo     anual***</t>
  </si>
  <si>
    <t>*** No se podrán ofertar precios superiores a los licitados para cada equipo</t>
  </si>
  <si>
    <t>Mantenimiento Preventivo (2 años)</t>
  </si>
  <si>
    <t xml:space="preserve">Mantenimiento Correctivo (2 años)                                                                Precio posibles reparaciones con presupuesto previo aprobado por Metro </t>
  </si>
  <si>
    <t>Instrucciones: Rellenad únicamente todas las celdas en amarillo</t>
  </si>
  <si>
    <t>0IFSAIS001055</t>
  </si>
  <si>
    <t>0IFSAIS001054</t>
  </si>
  <si>
    <t>0IFSAIS001053</t>
  </si>
  <si>
    <t>0IFSAIS000994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</si>
</sst>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43" formatCode="_-* #,##0.00\ _€_-;\-* #,##0.00\ _€_-;_-* &quot;-&quot;??\ _€_-;_-@_-"/>
    <numFmt numFmtId="164" formatCode="#,##0.00\ &quot;€&quot;"/>
  </numFmts>
  <fonts count="2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3" fillId="0" borderId="0" applyNumberFormat="0" applyFill="0" applyBorder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6" fillId="0" borderId="5" applyNumberFormat="0" applyFill="0" applyAlignment="0" applyProtection="0"/>
    <xf numFmtId="0" fontId="6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6" applyNumberFormat="0" applyAlignment="0" applyProtection="0"/>
    <xf numFmtId="0" fontId="11" fillId="7" borderId="7" applyNumberFormat="0" applyAlignment="0" applyProtection="0"/>
    <xf numFmtId="0" fontId="12" fillId="7" borderId="6" applyNumberFormat="0" applyAlignment="0" applyProtection="0"/>
    <xf numFmtId="0" fontId="13" fillId="0" borderId="8" applyNumberFormat="0" applyFill="0" applyAlignment="0" applyProtection="0"/>
    <xf numFmtId="0" fontId="1" fillId="8" borderId="9" applyNumberFormat="0" applyAlignment="0" applyProtection="0"/>
    <xf numFmtId="0" fontId="14" fillId="0" borderId="0" applyNumberFormat="0" applyFill="0" applyBorder="0" applyAlignment="0" applyProtection="0"/>
    <xf numFmtId="0" fontId="2" fillId="9" borderId="10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11" applyNumberFormat="0" applyFill="0" applyAlignment="0" applyProtection="0"/>
    <xf numFmtId="0" fontId="17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17" fillId="33" borderId="0" applyNumberFormat="0" applyBorder="0" applyAlignment="0" applyProtection="0"/>
    <xf numFmtId="0" fontId="18" fillId="0" borderId="0"/>
    <xf numFmtId="43" fontId="2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 wrapText="1"/>
    </xf>
    <xf numFmtId="0" fontId="16" fillId="34" borderId="16" xfId="0" applyFont="1" applyFill="1" applyBorder="1" applyAlignment="1">
      <alignment horizontal="center" vertical="center" wrapText="1"/>
    </xf>
    <xf numFmtId="0" fontId="16" fillId="34" borderId="18" xfId="0" applyFont="1" applyFill="1" applyBorder="1" applyAlignment="1">
      <alignment horizontal="center" vertical="center" wrapText="1"/>
    </xf>
    <xf numFmtId="0" fontId="16" fillId="34" borderId="20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center" vertical="center"/>
    </xf>
    <xf numFmtId="164" fontId="16" fillId="0" borderId="17" xfId="0" applyNumberFormat="1" applyFont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164" fontId="16" fillId="0" borderId="25" xfId="0" applyNumberFormat="1" applyFont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164" fontId="16" fillId="0" borderId="21" xfId="0" applyNumberFormat="1" applyFont="1" applyBorder="1" applyAlignment="1">
      <alignment horizontal="center" vertical="center"/>
    </xf>
    <xf numFmtId="164" fontId="20" fillId="35" borderId="16" xfId="0" applyNumberFormat="1" applyFont="1" applyFill="1" applyBorder="1" applyAlignment="1">
      <alignment horizontal="center" vertical="center"/>
    </xf>
    <xf numFmtId="7" fontId="21" fillId="0" borderId="17" xfId="43" applyNumberFormat="1" applyFont="1" applyFill="1" applyBorder="1" applyAlignment="1">
      <alignment horizontal="center" vertical="center"/>
    </xf>
    <xf numFmtId="164" fontId="20" fillId="35" borderId="23" xfId="0" applyNumberFormat="1" applyFont="1" applyFill="1" applyBorder="1" applyAlignment="1">
      <alignment horizontal="center" vertical="center"/>
    </xf>
    <xf numFmtId="7" fontId="21" fillId="0" borderId="19" xfId="43" applyNumberFormat="1" applyFont="1" applyFill="1" applyBorder="1" applyAlignment="1">
      <alignment horizontal="center" vertical="center"/>
    </xf>
    <xf numFmtId="7" fontId="21" fillId="0" borderId="21" xfId="43" applyNumberFormat="1" applyFont="1" applyFill="1" applyBorder="1" applyAlignment="1">
      <alignment horizontal="center" vertical="center"/>
    </xf>
    <xf numFmtId="164" fontId="20" fillId="0" borderId="16" xfId="0" applyNumberFormat="1" applyFont="1" applyBorder="1" applyAlignment="1">
      <alignment horizontal="center" vertical="center"/>
    </xf>
    <xf numFmtId="164" fontId="21" fillId="0" borderId="17" xfId="0" applyNumberFormat="1" applyFont="1" applyBorder="1" applyAlignment="1">
      <alignment horizontal="center" vertical="center"/>
    </xf>
    <xf numFmtId="164" fontId="20" fillId="0" borderId="18" xfId="0" applyNumberFormat="1" applyFont="1" applyBorder="1" applyAlignment="1">
      <alignment horizontal="center" vertical="center"/>
    </xf>
    <xf numFmtId="164" fontId="21" fillId="0" borderId="1" xfId="0" applyNumberFormat="1" applyFont="1" applyBorder="1" applyAlignment="1">
      <alignment horizontal="center" vertical="center"/>
    </xf>
    <xf numFmtId="4" fontId="0" fillId="0" borderId="17" xfId="0" applyNumberFormat="1" applyBorder="1" applyAlignment="1">
      <alignment horizontal="center" vertical="center"/>
    </xf>
    <xf numFmtId="4" fontId="0" fillId="0" borderId="25" xfId="0" applyNumberFormat="1" applyBorder="1" applyAlignment="1">
      <alignment horizontal="center" vertical="center"/>
    </xf>
    <xf numFmtId="4" fontId="0" fillId="0" borderId="21" xfId="0" applyNumberFormat="1" applyBorder="1" applyAlignment="1">
      <alignment horizontal="center" vertical="center"/>
    </xf>
    <xf numFmtId="7" fontId="20" fillId="0" borderId="21" xfId="43" applyNumberFormat="1" applyFont="1" applyFill="1" applyBorder="1" applyAlignment="1">
      <alignment horizontal="center" vertical="center"/>
    </xf>
    <xf numFmtId="0" fontId="1" fillId="18" borderId="12" xfId="26" applyFont="1" applyBorder="1" applyAlignment="1">
      <alignment horizontal="left" vertical="center" indent="1"/>
    </xf>
    <xf numFmtId="0" fontId="1" fillId="18" borderId="13" xfId="26" applyFont="1" applyBorder="1" applyAlignment="1">
      <alignment horizontal="left" vertical="center" indent="1"/>
    </xf>
    <xf numFmtId="0" fontId="1" fillId="18" borderId="2" xfId="26" applyFont="1" applyBorder="1" applyAlignment="1">
      <alignment horizontal="left" vertical="center" indent="1"/>
    </xf>
    <xf numFmtId="0" fontId="1" fillId="2" borderId="1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1" fillId="2" borderId="28" xfId="0" applyFont="1" applyFill="1" applyBorder="1" applyAlignment="1">
      <alignment horizontal="center" vertical="center"/>
    </xf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3" builtinId="3"/>
    <cellStyle name="Neutral" xfId="8" builtinId="28" customBuiltin="1"/>
    <cellStyle name="Normal" xfId="0" builtinId="0"/>
    <cellStyle name="Normal 2" xfId="42" xr:uid="{00000000-0005-0000-0000-000022000000}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2685AD-982E-474F-A5EC-7196C82104AA}">
  <dimension ref="A1:M21"/>
  <sheetViews>
    <sheetView tabSelected="1" topLeftCell="A2" workbookViewId="0">
      <selection activeCell="G12" sqref="G12"/>
    </sheetView>
  </sheetViews>
  <sheetFormatPr baseColWidth="10" defaultRowHeight="14.4" x14ac:dyDescent="0.3"/>
  <cols>
    <col min="1" max="1" width="2.88671875" style="1" customWidth="1"/>
    <col min="2" max="2" width="18.5546875" style="1" customWidth="1"/>
    <col min="3" max="3" width="15.6640625" style="1" customWidth="1"/>
    <col min="4" max="4" width="1" style="1" customWidth="1"/>
    <col min="5" max="7" width="15.6640625" style="1" customWidth="1"/>
    <col min="8" max="8" width="15.6640625" customWidth="1"/>
    <col min="9" max="9" width="1" style="1" customWidth="1"/>
    <col min="10" max="14" width="15.6640625" customWidth="1"/>
  </cols>
  <sheetData>
    <row r="1" spans="1:13" ht="15" thickBot="1" x14ac:dyDescent="0.35">
      <c r="D1"/>
      <c r="I1"/>
    </row>
    <row r="2" spans="1:13" ht="15" thickBot="1" x14ac:dyDescent="0.35">
      <c r="B2" s="27" t="s">
        <v>17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9"/>
    </row>
    <row r="3" spans="1:13" ht="15" thickBot="1" x14ac:dyDescent="0.35">
      <c r="D3"/>
      <c r="I3"/>
    </row>
    <row r="4" spans="1:13" ht="30.75" customHeight="1" thickBot="1" x14ac:dyDescent="0.35">
      <c r="B4" s="33"/>
      <c r="C4" s="33"/>
      <c r="D4"/>
      <c r="E4" s="30" t="s">
        <v>2</v>
      </c>
      <c r="F4" s="32"/>
      <c r="G4" s="32"/>
      <c r="H4" s="32"/>
      <c r="I4" s="32"/>
      <c r="J4" s="32"/>
      <c r="K4" s="32"/>
      <c r="L4" s="32"/>
      <c r="M4" s="31"/>
    </row>
    <row r="5" spans="1:13" ht="30.75" customHeight="1" thickBot="1" x14ac:dyDescent="0.35">
      <c r="B5" s="33"/>
      <c r="C5" s="33"/>
      <c r="D5"/>
      <c r="E5" s="30" t="s">
        <v>15</v>
      </c>
      <c r="F5" s="32"/>
      <c r="G5" s="32"/>
      <c r="H5" s="31"/>
      <c r="I5"/>
      <c r="J5" s="35" t="s">
        <v>16</v>
      </c>
      <c r="K5" s="36"/>
      <c r="L5" s="36"/>
      <c r="M5" s="37"/>
    </row>
    <row r="6" spans="1:13" ht="30.75" customHeight="1" thickBot="1" x14ac:dyDescent="0.35">
      <c r="B6" s="34"/>
      <c r="C6" s="34"/>
      <c r="D6"/>
      <c r="E6" s="30" t="s">
        <v>6</v>
      </c>
      <c r="F6" s="31"/>
      <c r="G6" s="30" t="s">
        <v>7</v>
      </c>
      <c r="H6" s="31"/>
      <c r="I6"/>
      <c r="J6" s="30" t="s">
        <v>6</v>
      </c>
      <c r="K6" s="31"/>
      <c r="L6" s="32" t="s">
        <v>7</v>
      </c>
      <c r="M6" s="31"/>
    </row>
    <row r="7" spans="1:13" ht="28.8" x14ac:dyDescent="0.3">
      <c r="B7" s="2" t="s">
        <v>5</v>
      </c>
      <c r="C7" s="3" t="s">
        <v>8</v>
      </c>
      <c r="D7"/>
      <c r="E7" s="7" t="s">
        <v>9</v>
      </c>
      <c r="F7" s="3" t="s">
        <v>11</v>
      </c>
      <c r="G7" s="7" t="s">
        <v>13</v>
      </c>
      <c r="H7" s="3" t="s">
        <v>11</v>
      </c>
      <c r="I7"/>
      <c r="J7" s="7" t="s">
        <v>10</v>
      </c>
      <c r="K7" s="3" t="s">
        <v>12</v>
      </c>
      <c r="L7" s="7" t="s">
        <v>10</v>
      </c>
      <c r="M7" s="3" t="s">
        <v>12</v>
      </c>
    </row>
    <row r="8" spans="1:13" ht="15" customHeight="1" x14ac:dyDescent="0.3">
      <c r="B8" s="4" t="s">
        <v>18</v>
      </c>
      <c r="C8" s="23">
        <v>2</v>
      </c>
      <c r="D8"/>
      <c r="E8" s="8">
        <v>2500</v>
      </c>
      <c r="F8" s="9">
        <f>+E8*$C8</f>
        <v>5000</v>
      </c>
      <c r="G8" s="14"/>
      <c r="H8" s="15" t="str">
        <f>IF(G8*C8&lt;&gt;0,G8*C8,"")</f>
        <v/>
      </c>
      <c r="I8"/>
      <c r="J8" s="8">
        <v>450</v>
      </c>
      <c r="K8" s="9">
        <f>+J8*$C8</f>
        <v>900</v>
      </c>
      <c r="L8" s="19">
        <v>450</v>
      </c>
      <c r="M8" s="20">
        <f>+L8*$C8</f>
        <v>900</v>
      </c>
    </row>
    <row r="9" spans="1:13" ht="15" customHeight="1" x14ac:dyDescent="0.3">
      <c r="B9" s="4" t="s">
        <v>19</v>
      </c>
      <c r="C9" s="23">
        <v>2</v>
      </c>
      <c r="D9"/>
      <c r="E9" s="8">
        <v>4950</v>
      </c>
      <c r="F9" s="9">
        <f>+E9*C9</f>
        <v>9900</v>
      </c>
      <c r="G9" s="14"/>
      <c r="H9" s="15" t="str">
        <f t="shared" ref="H9:H11" si="0">IF(G9*C9&lt;&gt;0,G9*C9,"")</f>
        <v/>
      </c>
      <c r="I9"/>
      <c r="J9" s="8">
        <v>850</v>
      </c>
      <c r="K9" s="9">
        <f t="shared" ref="K9:M11" si="1">+J9*$C9</f>
        <v>1700</v>
      </c>
      <c r="L9" s="19">
        <v>850</v>
      </c>
      <c r="M9" s="20">
        <f t="shared" si="1"/>
        <v>1700</v>
      </c>
    </row>
    <row r="10" spans="1:13" ht="15" customHeight="1" x14ac:dyDescent="0.3">
      <c r="B10" s="4" t="s">
        <v>20</v>
      </c>
      <c r="C10" s="23">
        <v>2</v>
      </c>
      <c r="D10"/>
      <c r="E10" s="8">
        <v>4950</v>
      </c>
      <c r="F10" s="9">
        <f>+E10*C10</f>
        <v>9900</v>
      </c>
      <c r="G10" s="14"/>
      <c r="H10" s="15" t="str">
        <f t="shared" si="0"/>
        <v/>
      </c>
      <c r="I10"/>
      <c r="J10" s="8">
        <v>850</v>
      </c>
      <c r="K10" s="9">
        <f t="shared" si="1"/>
        <v>1700</v>
      </c>
      <c r="L10" s="19">
        <v>850</v>
      </c>
      <c r="M10" s="20">
        <f t="shared" si="1"/>
        <v>1700</v>
      </c>
    </row>
    <row r="11" spans="1:13" ht="15" customHeight="1" thickBot="1" x14ac:dyDescent="0.35">
      <c r="B11" s="5" t="s">
        <v>21</v>
      </c>
      <c r="C11" s="24">
        <v>2</v>
      </c>
      <c r="D11"/>
      <c r="E11" s="10">
        <v>4950</v>
      </c>
      <c r="F11" s="11">
        <f>+E11*C11</f>
        <v>9900</v>
      </c>
      <c r="G11" s="16"/>
      <c r="H11" s="17" t="str">
        <f t="shared" si="0"/>
        <v/>
      </c>
      <c r="I11"/>
      <c r="J11" s="10">
        <v>850</v>
      </c>
      <c r="K11" s="9">
        <f t="shared" si="1"/>
        <v>1700</v>
      </c>
      <c r="L11" s="21">
        <v>850</v>
      </c>
      <c r="M11" s="20">
        <f t="shared" si="1"/>
        <v>1700</v>
      </c>
    </row>
    <row r="12" spans="1:13" ht="15" customHeight="1" thickBot="1" x14ac:dyDescent="0.35">
      <c r="B12" s="6" t="s">
        <v>1</v>
      </c>
      <c r="C12" s="25">
        <v>2</v>
      </c>
      <c r="D12"/>
      <c r="E12" s="12">
        <f>SUM(E8:E11)</f>
        <v>17350</v>
      </c>
      <c r="F12" s="13">
        <f>SUM(F8:F11)</f>
        <v>34700</v>
      </c>
      <c r="G12" s="26" t="str">
        <f>IF(SUM(G8:G11)&lt;&gt;0,SUM(G8:G11),"")</f>
        <v/>
      </c>
      <c r="H12" s="18" t="str">
        <f>IF(SUM(H8:H11)&lt;&gt;0,SUM(H8:H11),"")</f>
        <v/>
      </c>
      <c r="I12"/>
      <c r="J12" s="12">
        <f>SUM(J8:J11)</f>
        <v>3000</v>
      </c>
      <c r="K12" s="13">
        <f>SUM(K8:K11)</f>
        <v>6000</v>
      </c>
      <c r="L12" s="26">
        <f>IF(SUM(L8:L11)&lt;&gt;0,SUM(L8:L11),"")</f>
        <v>3000</v>
      </c>
      <c r="M12" s="18">
        <f>IF(SUM(M8:M11)&lt;&gt;0,SUM(M8:M11),"")</f>
        <v>6000</v>
      </c>
    </row>
    <row r="13" spans="1:13" ht="15" customHeight="1" thickBot="1" x14ac:dyDescent="0.35">
      <c r="A13"/>
      <c r="B13"/>
      <c r="C13"/>
      <c r="D13"/>
      <c r="E13"/>
      <c r="F13"/>
      <c r="G13"/>
      <c r="I13"/>
    </row>
    <row r="14" spans="1:13" ht="15" customHeight="1" thickBot="1" x14ac:dyDescent="0.35">
      <c r="A14"/>
      <c r="B14"/>
      <c r="C14"/>
      <c r="D14"/>
      <c r="E14" s="38" t="str">
        <f>IF(G11&gt;E11,"ERROR: Precio superior al de licitación",IF(G10&gt;E10,"ERROR: Precio superior al de licitación",IF(G9&gt;E9,"ERROR: Precio superior al de licitación",IF(G8&gt;E8,"ERROR: Precio superior al de licitación",""))))</f>
        <v/>
      </c>
      <c r="F14" s="38"/>
      <c r="G14" s="38"/>
      <c r="H14" s="38"/>
      <c r="I14"/>
      <c r="K14" s="39" t="s">
        <v>3</v>
      </c>
      <c r="L14" s="40"/>
      <c r="M14" s="22" t="str">
        <f>IF(H12&lt;&gt;"",(H12+M12),"")</f>
        <v/>
      </c>
    </row>
    <row r="15" spans="1:13" ht="15" customHeight="1" thickBot="1" x14ac:dyDescent="0.35">
      <c r="A15"/>
      <c r="B15"/>
      <c r="C15"/>
      <c r="D15"/>
      <c r="E15" s="38"/>
      <c r="F15" s="38"/>
      <c r="G15" s="38"/>
      <c r="H15" s="38"/>
      <c r="I15"/>
      <c r="K15" s="41" t="s">
        <v>0</v>
      </c>
      <c r="L15" s="42"/>
      <c r="M15" s="22" t="str">
        <f>IF((M14)&lt;&gt;"",(M14*0.21),"")</f>
        <v/>
      </c>
    </row>
    <row r="16" spans="1:13" ht="15" customHeight="1" thickBot="1" x14ac:dyDescent="0.35">
      <c r="A16"/>
      <c r="B16"/>
      <c r="C16"/>
      <c r="D16"/>
      <c r="E16" s="38"/>
      <c r="F16" s="38"/>
      <c r="G16" s="38"/>
      <c r="H16" s="38"/>
      <c r="I16"/>
      <c r="K16" s="30" t="s">
        <v>4</v>
      </c>
      <c r="L16" s="31"/>
      <c r="M16" s="22" t="str">
        <f>IF(M15&lt;&gt;"",M14+M15,"")</f>
        <v/>
      </c>
    </row>
    <row r="17" spans="1:13" ht="15" customHeight="1" thickBot="1" x14ac:dyDescent="0.35">
      <c r="A17"/>
      <c r="B17"/>
      <c r="C17"/>
      <c r="D17"/>
      <c r="E17"/>
      <c r="F17"/>
      <c r="G17"/>
      <c r="I17"/>
    </row>
    <row r="18" spans="1:13" ht="15" customHeight="1" thickBot="1" x14ac:dyDescent="0.35">
      <c r="A18"/>
      <c r="B18" s="27" t="s">
        <v>14</v>
      </c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9"/>
    </row>
    <row r="19" spans="1:13" ht="15" customHeight="1" x14ac:dyDescent="0.3">
      <c r="A19"/>
      <c r="B19"/>
      <c r="C19"/>
      <c r="D19"/>
      <c r="E19"/>
      <c r="F19"/>
      <c r="G19"/>
      <c r="I19"/>
    </row>
    <row r="20" spans="1:13" ht="15" customHeight="1" x14ac:dyDescent="0.3">
      <c r="A20"/>
      <c r="B20"/>
      <c r="C20"/>
      <c r="D20"/>
      <c r="E20"/>
      <c r="F20"/>
      <c r="G20"/>
      <c r="I20"/>
    </row>
    <row r="21" spans="1:13" ht="15" customHeight="1" x14ac:dyDescent="0.3"/>
  </sheetData>
  <sheetProtection algorithmName="SHA-512" hashValue="5i8BlMC1lHqurZ0F3hXm3I7BI26S03cP+3LbAJf5NkbSKMAgEzK5bG6h4ysVCNnFENWHa9LNidP1AyALMRQo2Q==" saltValue="GsLwCwBQdqEyrk8Rzp1OEw==" spinCount="100000" sheet="1" objects="1" scenarios="1"/>
  <protectedRanges>
    <protectedRange sqref="G8:G11" name="Rango1"/>
  </protectedRanges>
  <mergeCells count="14">
    <mergeCell ref="B2:M2"/>
    <mergeCell ref="L6:M6"/>
    <mergeCell ref="K14:L14"/>
    <mergeCell ref="K15:L15"/>
    <mergeCell ref="K16:L16"/>
    <mergeCell ref="B18:M18"/>
    <mergeCell ref="G6:H6"/>
    <mergeCell ref="E6:F6"/>
    <mergeCell ref="E5:H5"/>
    <mergeCell ref="E4:M4"/>
    <mergeCell ref="B4:C6"/>
    <mergeCell ref="J6:K6"/>
    <mergeCell ref="J5:M5"/>
    <mergeCell ref="E14:H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2019-10-02T10:39:41Z</dcterms:modified>
</cp:coreProperties>
</file>