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slicerCaches/slicerCache1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tables/table2.xml" ContentType="application/vnd.openxmlformats-officedocument.spreadsheetml.table+xml"/>
  <Override PartName="/xl/slicers/slicer1.xml" ContentType="application/vnd.ms-excel.slicer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19\9 SUPER_SIMPLI\2000003018 Montaje sensores velocidad motores C2000\1. Vb Pliegos\Pliegos definitivos\"/>
    </mc:Choice>
  </mc:AlternateContent>
  <workbookProtection workbookAlgorithmName="SHA-512" workbookHashValue="WQuw3bCCuIHz9XrLpw6MxbWSUR6RHhm/ZS8aPUgz2BU/BsP6VaCSI6cbXr+8vIuk13hPcZJHrgWgdFhns0Ka8g==" workbookSaltValue="TfhVT2E+lA4W+9kM/kvZ2A==" workbookSpinCount="100000" lockStructure="1"/>
  <bookViews>
    <workbookView xWindow="0" yWindow="0" windowWidth="26083" windowHeight="11007"/>
  </bookViews>
  <sheets>
    <sheet name="Plantilla_Oferta Económica" sheetId="4" r:id="rId1"/>
    <sheet name="Comparativa_Oferta Económica" sheetId="5" state="hidden" r:id="rId2"/>
    <sheet name="TD_Comparativa Oferta Económica" sheetId="6" state="hidden" r:id="rId3"/>
  </sheets>
  <definedNames>
    <definedName name="SegmentaciónDeDatos_EMPRESA">#N/A</definedName>
  </definedNames>
  <calcPr calcId="162913"/>
  <pivotCaches>
    <pivotCache cacheId="0" r:id="rId4"/>
  </pivotCaches>
  <extLst>
    <ext xmlns:x14="http://schemas.microsoft.com/office/spreadsheetml/2009/9/main" uri="{79F54976-1DA5-4618-B147-4CDE4B953A38}">
      <x14:workbookPr/>
    </ext>
    <ext xmlns:x15="http://schemas.microsoft.com/office/spreadsheetml/2010/11/main" uri="{46BE6895-7355-4a93-B00E-2C351335B9C9}">
      <x15:slicerCaches xmlns:x14="http://schemas.microsoft.com/office/spreadsheetml/2009/9/main">
        <x14:slicerCache r:id="rId5"/>
      </x15:slicerCaches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7" i="5" l="1"/>
  <c r="F28" i="5"/>
  <c r="F29" i="5"/>
  <c r="F30" i="5"/>
  <c r="F31" i="5"/>
  <c r="F32" i="5"/>
  <c r="F33" i="5"/>
  <c r="G27" i="5"/>
  <c r="G28" i="5"/>
  <c r="G29" i="5"/>
  <c r="G30" i="5"/>
  <c r="G31" i="5"/>
  <c r="G32" i="5"/>
  <c r="G33" i="5"/>
  <c r="F20" i="5"/>
  <c r="F21" i="5"/>
  <c r="F22" i="5"/>
  <c r="F23" i="5"/>
  <c r="F24" i="5"/>
  <c r="F25" i="5"/>
  <c r="F26" i="5"/>
  <c r="G20" i="5"/>
  <c r="G21" i="5"/>
  <c r="G22" i="5"/>
  <c r="G23" i="5"/>
  <c r="G24" i="5"/>
  <c r="G25" i="5"/>
  <c r="G26" i="5"/>
  <c r="F18" i="5"/>
  <c r="F19" i="5"/>
  <c r="G18" i="5"/>
  <c r="G19" i="5"/>
  <c r="F17" i="5"/>
  <c r="G17" i="5"/>
  <c r="F16" i="5"/>
  <c r="G16" i="5"/>
  <c r="F15" i="5"/>
  <c r="G15" i="5"/>
  <c r="F14" i="5"/>
  <c r="G14" i="5"/>
  <c r="F13" i="5"/>
  <c r="G13" i="5"/>
  <c r="G12" i="5"/>
  <c r="F12" i="5"/>
  <c r="G11" i="5"/>
  <c r="F11" i="5"/>
  <c r="G10" i="5"/>
  <c r="F10" i="5"/>
  <c r="G9" i="5"/>
  <c r="F9" i="5"/>
  <c r="G8" i="5"/>
  <c r="F8" i="5"/>
  <c r="G7" i="5"/>
  <c r="F7" i="5"/>
  <c r="G6" i="5"/>
  <c r="F6" i="5"/>
  <c r="G3" i="4"/>
  <c r="G4" i="4"/>
  <c r="G5" i="4"/>
  <c r="G6" i="4"/>
  <c r="G7" i="4"/>
  <c r="G8" i="4"/>
  <c r="G2" i="4"/>
  <c r="F3" i="4"/>
  <c r="F4" i="4"/>
  <c r="F5" i="4"/>
  <c r="F6" i="4"/>
  <c r="F7" i="4"/>
  <c r="F8" i="4"/>
  <c r="F2" i="4"/>
  <c r="G9" i="4" l="1"/>
  <c r="G10" i="4" s="1"/>
  <c r="G11" i="4" s="1"/>
</calcChain>
</file>

<file path=xl/comments1.xml><?xml version="1.0" encoding="utf-8"?>
<comments xmlns="http://schemas.openxmlformats.org/spreadsheetml/2006/main">
  <authors>
    <author>Merino Torres, Marcos</author>
  </authors>
  <commentList>
    <comment ref="F5" authorId="0" shapeId="0">
      <text>
        <r>
          <rPr>
            <b/>
            <sz val="9"/>
            <color indexed="81"/>
            <rFont val="Tahoma"/>
            <family val="2"/>
          </rPr>
          <t>Coste por composición = Coste Unitario / 2 composiciones</t>
        </r>
      </text>
    </comment>
  </commentList>
</comments>
</file>

<file path=xl/sharedStrings.xml><?xml version="1.0" encoding="utf-8"?>
<sst xmlns="http://schemas.openxmlformats.org/spreadsheetml/2006/main" count="131" uniqueCount="37">
  <si>
    <t>COSTE POR COMPOSICIÓN</t>
  </si>
  <si>
    <t>CONCEPTO</t>
  </si>
  <si>
    <t>Etiquetas de fila</t>
  </si>
  <si>
    <t>Suministro</t>
  </si>
  <si>
    <t>PARTIDA</t>
  </si>
  <si>
    <t>Instalación</t>
  </si>
  <si>
    <t>Seguimiento</t>
  </si>
  <si>
    <t>Suministro ruedas fónicas</t>
  </si>
  <si>
    <t>Seguimiento del ensayo (6 meses)</t>
  </si>
  <si>
    <t>Seguimiento del ensayo (1 año)</t>
  </si>
  <si>
    <t>Ingeniería y documentación</t>
  </si>
  <si>
    <t>COSTE UNITARIO</t>
  </si>
  <si>
    <t>Nº UDS.</t>
  </si>
  <si>
    <t>TOTAL PARTIDA</t>
  </si>
  <si>
    <t>Suministro sondas de velocidad</t>
  </si>
  <si>
    <t>Instalación sondas de velocidad</t>
  </si>
  <si>
    <t>DESCRIPCIÓN</t>
  </si>
  <si>
    <t>Pruebas iniciales de funcionamiento y puesta en marcha (tras instalación)</t>
  </si>
  <si>
    <t>Coste de las labores de ingeniería y documentación del proyecto</t>
  </si>
  <si>
    <t>Suministro de las sondas de velocidad, precio por sonda de velocidad</t>
  </si>
  <si>
    <t>Instalación de las 24 sondas en una composición, precio por sonda de velocidad</t>
  </si>
  <si>
    <t>Pruebas iniciales tras instalación (según descrito en PPT) en las 2 composiciones, precio por prueba en cada composición</t>
  </si>
  <si>
    <t>Pruebas de seguimiento y documentación de las mismas tras 6 meses, precio por prueba en cada composición</t>
  </si>
  <si>
    <t>Pruebas de seguimiento y documentación de las mismas tras 1 año, precio por prueba en cada composición</t>
  </si>
  <si>
    <t>Suministro de las ruedas fónicas, precio por rueda fónica</t>
  </si>
  <si>
    <t>INSTRUCCIONES</t>
  </si>
  <si>
    <t>EMPRESA</t>
  </si>
  <si>
    <t>EMPRESA 1</t>
  </si>
  <si>
    <t>EMPRESA 2</t>
  </si>
  <si>
    <t>EMPRESA 3</t>
  </si>
  <si>
    <t>EMPRESA 4</t>
  </si>
  <si>
    <t>Suma de TOTAL PARTIDA</t>
  </si>
  <si>
    <t>Importe de la oferta (IVA no incluido)</t>
  </si>
  <si>
    <t>Importe del IVA (21%)</t>
  </si>
  <si>
    <t>IMPORTE TOTAL DE LA OFERTA (IVA INCLUIDO)</t>
  </si>
  <si>
    <r>
      <t xml:space="preserve">El </t>
    </r>
    <r>
      <rPr>
        <b/>
        <i/>
        <sz val="11"/>
        <color theme="8" tint="-0.249977111117893"/>
        <rFont val="Calibri"/>
        <family val="2"/>
        <scheme val="minor"/>
      </rPr>
      <t>Importe de la oferta (IVA no incluido)</t>
    </r>
    <r>
      <rPr>
        <sz val="11"/>
        <color theme="8" tint="-0.249977111117893"/>
        <rFont val="Calibri"/>
        <family val="2"/>
        <scheme val="minor"/>
      </rPr>
      <t xml:space="preserve"> en ningún caso podrá superar la </t>
    </r>
    <r>
      <rPr>
        <b/>
        <i/>
        <sz val="11"/>
        <color theme="8" tint="-0.249977111117893"/>
        <rFont val="Calibri"/>
        <family val="2"/>
        <scheme val="minor"/>
      </rPr>
      <t>Base imponible (27.000,00 €).</t>
    </r>
  </si>
  <si>
    <t>Cumplimentar el importe correspondiente de cada partida en la casilla de color amarillo (IVA no incluido).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</si>
</sst>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_-* #,##0.00\ [$€-C0A]_-;\-* #,##0.00\ [$€-C0A]_-;_-* &quot;-&quot;??\ [$€-C0A]_-;_-@_-"/>
    <numFmt numFmtId="165" formatCode="#,##0.00\ &quot;€&quot;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8" tint="-0.249977111117893"/>
      <name val="Calibri"/>
      <family val="2"/>
      <scheme val="minor"/>
    </font>
    <font>
      <sz val="11"/>
      <color theme="8" tint="-0.249977111117893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sz val="12"/>
      <color theme="8" tint="-0.249977111117893"/>
      <name val="Calibri"/>
      <family val="2"/>
      <scheme val="minor"/>
    </font>
    <font>
      <b/>
      <i/>
      <sz val="11"/>
      <color theme="8" tint="-0.24997711111789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8"/>
      </top>
      <bottom style="thin">
        <color theme="8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justify" vertical="center" wrapText="1"/>
    </xf>
    <xf numFmtId="0" fontId="2" fillId="0" borderId="0" xfId="0" applyFont="1"/>
    <xf numFmtId="164" fontId="0" fillId="3" borderId="0" xfId="1" applyNumberFormat="1" applyFont="1" applyFill="1" applyAlignment="1" applyProtection="1">
      <alignment horizontal="center" vertical="center"/>
      <protection locked="0"/>
    </xf>
    <xf numFmtId="164" fontId="0" fillId="2" borderId="0" xfId="1" applyNumberFormat="1" applyFont="1" applyFill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 wrapText="1"/>
    </xf>
    <xf numFmtId="0" fontId="0" fillId="0" borderId="0" xfId="0" applyAlignment="1" applyProtection="1">
      <alignment vertical="center" wrapText="1"/>
    </xf>
    <xf numFmtId="0" fontId="0" fillId="0" borderId="0" xfId="0" applyAlignment="1" applyProtection="1">
      <alignment horizontal="center" vertical="center"/>
    </xf>
    <xf numFmtId="164" fontId="0" fillId="0" borderId="0" xfId="0" applyNumberFormat="1" applyAlignment="1" applyProtection="1">
      <alignment horizontal="center" vertical="center"/>
    </xf>
    <xf numFmtId="0" fontId="0" fillId="0" borderId="0" xfId="0" applyProtection="1"/>
    <xf numFmtId="0" fontId="0" fillId="0" borderId="0" xfId="0" applyAlignment="1" applyProtection="1">
      <alignment vertical="center"/>
    </xf>
    <xf numFmtId="164" fontId="0" fillId="0" borderId="0" xfId="0" applyNumberFormat="1" applyAlignment="1" applyProtection="1">
      <alignment horizontal="center" vertical="center"/>
      <protection hidden="1"/>
    </xf>
    <xf numFmtId="0" fontId="0" fillId="0" borderId="0" xfId="0" applyAlignment="1" applyProtection="1">
      <alignment horizontal="left" vertical="center" wrapText="1"/>
    </xf>
    <xf numFmtId="164" fontId="0" fillId="0" borderId="0" xfId="1" applyNumberFormat="1" applyFont="1" applyAlignment="1" applyProtection="1">
      <alignment horizontal="center" vertical="center"/>
    </xf>
    <xf numFmtId="164" fontId="0" fillId="0" borderId="0" xfId="1" applyNumberFormat="1" applyFont="1" applyFill="1" applyAlignment="1" applyProtection="1">
      <alignment horizontal="center" vertical="center"/>
    </xf>
    <xf numFmtId="165" fontId="0" fillId="0" borderId="0" xfId="0" applyNumberFormat="1"/>
    <xf numFmtId="164" fontId="6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6" fillId="0" borderId="1" xfId="0" applyFont="1" applyBorder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top"/>
    </xf>
  </cellXfs>
  <cellStyles count="2">
    <cellStyle name="Moneda" xfId="1" builtinId="4"/>
    <cellStyle name="Normal" xfId="0" builtinId="0"/>
  </cellStyles>
  <dxfs count="26">
    <dxf>
      <numFmt numFmtId="164" formatCode="_-* #,##0.00\ [$€-C0A]_-;\-* #,##0.00\ [$€-C0A]_-;_-* &quot;-&quot;??\ [$€-C0A]_-;_-@_-"/>
      <alignment horizontal="center" vertical="center" textRotation="0" wrapText="0" indent="0" justifyLastLine="0" shrinkToFit="0" readingOrder="0"/>
      <protection locked="1" hidden="0"/>
    </dxf>
    <dxf>
      <numFmt numFmtId="164" formatCode="_-* #,##0.00\ [$€-C0A]_-;\-* #,##0.00\ [$€-C0A]_-;_-* &quot;-&quot;??\ [$€-C0A]_-;_-@_-"/>
      <alignment horizontal="center" vertical="center" textRotation="0" wrapText="0" indent="0" justifyLastLine="0" shrinkToFit="0" readingOrder="0"/>
      <protection locked="1" hidden="0"/>
    </dxf>
    <dxf>
      <alignment horizontal="center" vertical="center" textRotation="0" wrapText="0" indent="0" justifyLastLine="0" shrinkToFit="0" readingOrder="0"/>
      <protection locked="1" hidden="0"/>
    </dxf>
    <dxf>
      <numFmt numFmtId="164" formatCode="_-* #,##0.00\ [$€-C0A]_-;\-* #,##0.00\ [$€-C0A]_-;_-* &quot;-&quot;??\ [$€-C0A]_-;_-@_-"/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.00\ [$€-C0A]_-;\-* #,##0.00\ [$€-C0A]_-;_-* &quot;-&quot;??\ [$€-C0A]_-;_-@_-"/>
      <alignment horizontal="center" vertical="center" textRotation="0" wrapText="0" indent="0" justifyLastLine="0" shrinkToFit="0" readingOrder="0"/>
      <protection locked="1" hidden="0"/>
    </dxf>
    <dxf>
      <alignment horizontal="center" vertical="center" textRotation="0" wrapText="0" indent="0" justifyLastLine="0" shrinkToFit="0" readingOrder="0"/>
      <protection locked="1" hidden="0"/>
    </dxf>
    <dxf>
      <alignment horizontal="center" vertical="center" textRotation="0" wrapText="0" indent="0" justifyLastLine="0" shrinkToFit="0" readingOrder="0"/>
      <protection locked="1" hidden="0"/>
    </dxf>
    <dxf>
      <alignment horizontal="justify" vertical="center" textRotation="0" wrapText="1" indent="0" justifyLastLine="0" shrinkToFit="0" readingOrder="0"/>
      <protection locked="1" hidden="0"/>
    </dxf>
    <dxf>
      <alignment horizontal="left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protection locked="1" hidden="0"/>
    </dxf>
    <dxf>
      <alignment horizontal="general" vertical="center" textRotation="0" wrapText="0" indent="0" justifyLastLine="0" shrinkToFit="0" readingOrder="0"/>
      <protection locked="1" hidden="0"/>
    </dxf>
    <dxf>
      <protection locked="1" hidden="0"/>
    </dxf>
    <dxf>
      <alignment horizontal="general" vertical="center" textRotation="0" wrapText="0" indent="0" justifyLastLine="0" shrinkToFit="0" readingOrder="0"/>
      <protection locked="1" hidden="0"/>
    </dxf>
    <dxf>
      <protection locked="1" hidden="0"/>
    </dxf>
    <dxf>
      <protection locked="1" hidden="0"/>
    </dxf>
    <dxf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4" formatCode="_-* #,##0.00\ [$€-C0A]_-;\-* #,##0.00\ [$€-C0A]_-;_-* &quot;-&quot;??\ [$€-C0A]_-;_-@_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justify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justify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microsoft.com/office/2007/relationships/slicerCache" Target="slicerCaches/slicerCache1.xml"/><Relationship Id="rId4" Type="http://schemas.openxmlformats.org/officeDocument/2006/relationships/pivotCacheDefinition" Target="pivotCache/pivotCacheDefinition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[Presentación Oferta Económica.xlsx]TD_Comparativa Oferta Económica!TablaDinámica1</c:name>
    <c:fmtId val="0"/>
  </c:pivotSource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'TD_Comparativa Oferta Económica'!$B$3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'TD_Comparativa Oferta Económica'!$A$4:$A$7</c:f>
              <c:strCache>
                <c:ptCount val="4"/>
                <c:pt idx="0">
                  <c:v>EMPRESA 1</c:v>
                </c:pt>
                <c:pt idx="1">
                  <c:v>EMPRESA 2</c:v>
                </c:pt>
                <c:pt idx="2">
                  <c:v>EMPRESA 3</c:v>
                </c:pt>
                <c:pt idx="3">
                  <c:v>EMPRESA 4</c:v>
                </c:pt>
              </c:strCache>
            </c:strRef>
          </c:cat>
          <c:val>
            <c:numRef>
              <c:f>'TD_Comparativa Oferta Económica'!$B$4:$B$7</c:f>
              <c:numCache>
                <c:formatCode>#,##0.00\ "€"</c:formatCode>
                <c:ptCount val="4"/>
                <c:pt idx="0">
                  <c:v>30400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49-41F2-BE23-CF99341F6A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0837568"/>
        <c:axId val="510833960"/>
      </c:barChart>
      <c:catAx>
        <c:axId val="510837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10833960"/>
        <c:crosses val="autoZero"/>
        <c:auto val="1"/>
        <c:lblAlgn val="ctr"/>
        <c:lblOffset val="100"/>
        <c:noMultiLvlLbl val="0"/>
      </c:catAx>
      <c:valAx>
        <c:axId val="510833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\ &quot;€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10837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51758</xdr:colOff>
      <xdr:row>0</xdr:row>
      <xdr:rowOff>69012</xdr:rowOff>
    </xdr:from>
    <xdr:to>
      <xdr:col>5</xdr:col>
      <xdr:colOff>621102</xdr:colOff>
      <xdr:row>3</xdr:row>
      <xdr:rowOff>120772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EMPRESA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EMPRESA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880558" y="69012"/>
              <a:ext cx="4520242" cy="595224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Esta forma representa una segmentación de datos de tabla. La segmentación de datos de tabla se admite en Excel o versiones posteriores.
Si la forma se modificó en una versión anterior de Excel o si el libro se guardó en Excel 2007 o una versión anterior, no se puede usar la segmentación de datos.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4313</xdr:colOff>
      <xdr:row>2</xdr:row>
      <xdr:rowOff>0</xdr:rowOff>
    </xdr:from>
    <xdr:to>
      <xdr:col>7</xdr:col>
      <xdr:colOff>746185</xdr:colOff>
      <xdr:row>17</xdr:row>
      <xdr:rowOff>25879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erino Torres, Marcos" refreshedDate="43726.458550925927" createdVersion="6" refreshedVersion="6" minRefreshableVersion="3" recordCount="28">
  <cacheSource type="worksheet">
    <worksheetSource name="Tabla35"/>
  </cacheSource>
  <cacheFields count="7">
    <cacheField name="EMPRESA" numFmtId="0">
      <sharedItems count="4">
        <s v="EMPRESA 1"/>
        <s v="EMPRESA 2"/>
        <s v="EMPRESA 3"/>
        <s v="EMPRESA 4"/>
      </sharedItems>
    </cacheField>
    <cacheField name="PARTIDA" numFmtId="0">
      <sharedItems count="4">
        <s v="Ingeniería y documentación"/>
        <s v="Suministro"/>
        <s v="Instalación"/>
        <s v="Seguimiento"/>
      </sharedItems>
    </cacheField>
    <cacheField name="CONCEPTO" numFmtId="0">
      <sharedItems count="7">
        <s v="Ingeniería y documentación"/>
        <s v="Suministro sondas de velocidad"/>
        <s v="Suministro ruedas fónicas"/>
        <s v="Instalación sondas de velocidad"/>
        <s v="Pruebas iniciales de funcionamiento y puesta en marcha (tras instalación)"/>
        <s v="Seguimiento del ensayo (6 meses)"/>
        <s v="Seguimiento del ensayo (1 año)"/>
      </sharedItems>
    </cacheField>
    <cacheField name="Nº UDS." numFmtId="0">
      <sharedItems containsSemiMixedTypes="0" containsString="0" containsNumber="1" containsInteger="1" minValue="1" maxValue="50"/>
    </cacheField>
    <cacheField name="COSTE UNITARIO" numFmtId="164">
      <sharedItems containsSemiMixedTypes="0" containsString="0" containsNumber="1" containsInteger="1" minValue="0" maxValue="2500"/>
    </cacheField>
    <cacheField name="COSTE POR COMPOSICIÓN" numFmtId="164">
      <sharedItems containsSemiMixedTypes="0" containsString="0" containsNumber="1" containsInteger="1" minValue="0" maxValue="4500"/>
    </cacheField>
    <cacheField name="TOTAL PARTIDA" numFmtId="164">
      <sharedItems containsSemiMixedTypes="0" containsString="0" containsNumber="1" containsInteger="1" minValue="0" maxValue="9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8">
  <r>
    <x v="0"/>
    <x v="0"/>
    <x v="0"/>
    <n v="1"/>
    <n v="2000"/>
    <n v="1000"/>
    <n v="2000"/>
  </r>
  <r>
    <x v="0"/>
    <x v="1"/>
    <x v="1"/>
    <n v="50"/>
    <n v="180"/>
    <n v="4500"/>
    <n v="9000"/>
  </r>
  <r>
    <x v="0"/>
    <x v="1"/>
    <x v="2"/>
    <n v="15"/>
    <n v="200"/>
    <n v="1500"/>
    <n v="3000"/>
  </r>
  <r>
    <x v="0"/>
    <x v="2"/>
    <x v="3"/>
    <n v="24"/>
    <n v="100"/>
    <n v="1200"/>
    <n v="2400"/>
  </r>
  <r>
    <x v="0"/>
    <x v="2"/>
    <x v="4"/>
    <n v="2"/>
    <n v="2000"/>
    <n v="2000"/>
    <n v="4000"/>
  </r>
  <r>
    <x v="0"/>
    <x v="3"/>
    <x v="5"/>
    <n v="2"/>
    <n v="2500"/>
    <n v="2500"/>
    <n v="5000"/>
  </r>
  <r>
    <x v="0"/>
    <x v="3"/>
    <x v="6"/>
    <n v="2"/>
    <n v="2500"/>
    <n v="2500"/>
    <n v="5000"/>
  </r>
  <r>
    <x v="1"/>
    <x v="0"/>
    <x v="0"/>
    <n v="1"/>
    <n v="0"/>
    <n v="0"/>
    <n v="0"/>
  </r>
  <r>
    <x v="1"/>
    <x v="1"/>
    <x v="1"/>
    <n v="50"/>
    <n v="0"/>
    <n v="0"/>
    <n v="0"/>
  </r>
  <r>
    <x v="1"/>
    <x v="1"/>
    <x v="2"/>
    <n v="15"/>
    <n v="0"/>
    <n v="0"/>
    <n v="0"/>
  </r>
  <r>
    <x v="1"/>
    <x v="2"/>
    <x v="3"/>
    <n v="24"/>
    <n v="0"/>
    <n v="0"/>
    <n v="0"/>
  </r>
  <r>
    <x v="1"/>
    <x v="2"/>
    <x v="4"/>
    <n v="2"/>
    <n v="0"/>
    <n v="0"/>
    <n v="0"/>
  </r>
  <r>
    <x v="1"/>
    <x v="3"/>
    <x v="5"/>
    <n v="2"/>
    <n v="0"/>
    <n v="0"/>
    <n v="0"/>
  </r>
  <r>
    <x v="1"/>
    <x v="3"/>
    <x v="6"/>
    <n v="2"/>
    <n v="0"/>
    <n v="0"/>
    <n v="0"/>
  </r>
  <r>
    <x v="2"/>
    <x v="0"/>
    <x v="0"/>
    <n v="1"/>
    <n v="0"/>
    <n v="0"/>
    <n v="0"/>
  </r>
  <r>
    <x v="2"/>
    <x v="1"/>
    <x v="1"/>
    <n v="50"/>
    <n v="0"/>
    <n v="0"/>
    <n v="0"/>
  </r>
  <r>
    <x v="2"/>
    <x v="1"/>
    <x v="2"/>
    <n v="15"/>
    <n v="0"/>
    <n v="0"/>
    <n v="0"/>
  </r>
  <r>
    <x v="2"/>
    <x v="2"/>
    <x v="3"/>
    <n v="24"/>
    <n v="0"/>
    <n v="0"/>
    <n v="0"/>
  </r>
  <r>
    <x v="2"/>
    <x v="2"/>
    <x v="4"/>
    <n v="2"/>
    <n v="0"/>
    <n v="0"/>
    <n v="0"/>
  </r>
  <r>
    <x v="2"/>
    <x v="3"/>
    <x v="5"/>
    <n v="2"/>
    <n v="0"/>
    <n v="0"/>
    <n v="0"/>
  </r>
  <r>
    <x v="2"/>
    <x v="3"/>
    <x v="6"/>
    <n v="2"/>
    <n v="0"/>
    <n v="0"/>
    <n v="0"/>
  </r>
  <r>
    <x v="3"/>
    <x v="0"/>
    <x v="0"/>
    <n v="1"/>
    <n v="0"/>
    <n v="0"/>
    <n v="0"/>
  </r>
  <r>
    <x v="3"/>
    <x v="1"/>
    <x v="1"/>
    <n v="50"/>
    <n v="0"/>
    <n v="0"/>
    <n v="0"/>
  </r>
  <r>
    <x v="3"/>
    <x v="1"/>
    <x v="2"/>
    <n v="15"/>
    <n v="0"/>
    <n v="0"/>
    <n v="0"/>
  </r>
  <r>
    <x v="3"/>
    <x v="2"/>
    <x v="3"/>
    <n v="24"/>
    <n v="0"/>
    <n v="0"/>
    <n v="0"/>
  </r>
  <r>
    <x v="3"/>
    <x v="2"/>
    <x v="4"/>
    <n v="2"/>
    <n v="0"/>
    <n v="0"/>
    <n v="0"/>
  </r>
  <r>
    <x v="3"/>
    <x v="3"/>
    <x v="5"/>
    <n v="2"/>
    <n v="0"/>
    <n v="0"/>
    <n v="0"/>
  </r>
  <r>
    <x v="3"/>
    <x v="3"/>
    <x v="6"/>
    <n v="2"/>
    <n v="0"/>
    <n v="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Dinámica1" cacheId="0" applyNumberFormats="0" applyBorderFormats="0" applyFontFormats="0" applyPatternFormats="0" applyAlignmentFormats="0" applyWidthHeightFormats="1" dataCaption="Valores" updatedVersion="6" minRefreshableVersion="3" useAutoFormatting="1" rowGrandTotals="0" colGrandTotals="0" itemPrintTitles="1" createdVersion="6" indent="0" outline="1" outlineData="1" multipleFieldFilters="0" chartFormat="1">
  <location ref="A3:B7" firstHeaderRow="1" firstDataRow="1" firstDataCol="1"/>
  <pivotFields count="7">
    <pivotField axis="axisRow" showAll="0">
      <items count="5">
        <item sd="0" x="0"/>
        <item sd="0" x="1"/>
        <item sd="0" x="2"/>
        <item sd="0" x="3"/>
        <item t="default"/>
      </items>
    </pivotField>
    <pivotField axis="axisRow" showAll="0">
      <items count="5">
        <item sd="0" x="0"/>
        <item sd="0" x="2"/>
        <item sd="0" x="3"/>
        <item sd="0" x="1"/>
        <item t="default" sd="0"/>
      </items>
    </pivotField>
    <pivotField axis="axisRow" showAll="0">
      <items count="8">
        <item x="0"/>
        <item x="3"/>
        <item x="4"/>
        <item x="6"/>
        <item x="5"/>
        <item x="2"/>
        <item x="1"/>
        <item t="default"/>
      </items>
    </pivotField>
    <pivotField showAll="0"/>
    <pivotField numFmtId="164" showAll="0"/>
    <pivotField numFmtId="164" showAll="0"/>
    <pivotField dataField="1" numFmtId="164" showAll="0"/>
  </pivotFields>
  <rowFields count="3">
    <field x="0"/>
    <field x="1"/>
    <field x="2"/>
  </rowFields>
  <rowItems count="4">
    <i>
      <x/>
    </i>
    <i>
      <x v="1"/>
    </i>
    <i>
      <x v="2"/>
    </i>
    <i>
      <x v="3"/>
    </i>
  </rowItems>
  <colItems count="1">
    <i/>
  </colItems>
  <dataFields count="1">
    <dataField name="Suma de TOTAL PARTIDA" fld="6" baseField="0" baseItem="0" numFmtId="165"/>
  </dataFields>
  <chartFormats count="1">
    <chartFormat chart="0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EMPRESA" sourceName="EMPRESA">
  <extLst>
    <x:ext xmlns:x15="http://schemas.microsoft.com/office/spreadsheetml/2010/11/main" uri="{2F2917AC-EB37-4324-AD4E-5DD8C200BD13}">
      <x15:tableSlicerCache tableId="4" column="9"/>
    </x:ext>
  </extLst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EMPRESA" cache="SegmentaciónDeDatos_EMPRESA" caption="EMPRESA" columnCount="4" rowHeight="234710"/>
</slicers>
</file>

<file path=xl/tables/table1.xml><?xml version="1.0" encoding="utf-8"?>
<table xmlns="http://schemas.openxmlformats.org/spreadsheetml/2006/main" id="3" name="Tabla3" displayName="Tabla3" ref="A1:G8" headerRowDxfId="25" totalsRowDxfId="24">
  <autoFilter ref="A1:G8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name="PARTIDA" totalsRowDxfId="23"/>
    <tableColumn id="2" name="CONCEPTO" totalsRowDxfId="22"/>
    <tableColumn id="3" name="DESCRIPCIÓN" totalsRowDxfId="21"/>
    <tableColumn id="4" name="Nº UDS." totalsRowDxfId="20"/>
    <tableColumn id="5" name="COSTE UNITARIO" totalsRowDxfId="19" dataCellStyle="Moneda"/>
    <tableColumn id="6" name="COSTE POR COMPOSICIÓN" totalsRowLabel="Importe de la oferta (IVA no incluido)" totalsRowDxfId="18">
      <calculatedColumnFormula>E2*D2/2</calculatedColumnFormula>
    </tableColumn>
    <tableColumn id="7" name="TOTAL PARTIDA" totalsRowFunction="sum" totalsRowDxfId="17">
      <calculatedColumnFormula>E2*D2</calculatedColumnFormula>
    </tableColumn>
  </tableColumns>
  <tableStyleInfo name="TableStyleLight6" showFirstColumn="1" showLastColumn="1" showRowStripes="1" showColumnStripes="0"/>
</table>
</file>

<file path=xl/tables/table2.xml><?xml version="1.0" encoding="utf-8"?>
<table xmlns="http://schemas.openxmlformats.org/spreadsheetml/2006/main" id="4" name="Tabla35" displayName="Tabla35" ref="A5:G33" headerRowDxfId="16" dataDxfId="15" totalsRowDxfId="14">
  <autoFilter ref="A5:G33"/>
  <tableColumns count="7">
    <tableColumn id="9" name="EMPRESA" dataDxfId="13" totalsRowDxfId="12"/>
    <tableColumn id="1" name="PARTIDA" totalsRowLabel="COSTE TOTAL LICITACIÓN" dataDxfId="11" totalsRowDxfId="10"/>
    <tableColumn id="2" name="CONCEPTO" dataDxfId="9" totalsRowDxfId="8"/>
    <tableColumn id="4" name="Nº UDS." dataDxfId="7" totalsRowDxfId="6"/>
    <tableColumn id="5" name="COSTE UNITARIO" dataDxfId="5" totalsRowDxfId="4" dataCellStyle="Moneda"/>
    <tableColumn id="6" name="COSTE POR COMPOSICIÓN" dataDxfId="3" totalsRowDxfId="2">
      <calculatedColumnFormula>E6*D6/2</calculatedColumnFormula>
    </tableColumn>
    <tableColumn id="7" name="TOTAL PARTIDA" totalsRowFunction="sum" dataDxfId="1" totalsRowDxfId="0">
      <calculatedColumnFormula>E6*D6</calculatedColumnFormula>
    </tableColumn>
  </tableColumns>
  <tableStyleInfo name="TableStyleLight6" showFirstColumn="1" showLastColumn="1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omments" Target="../comments1.xml"/><Relationship Id="rId5" Type="http://schemas.microsoft.com/office/2007/relationships/slicer" Target="../slicers/slicer1.xml"/><Relationship Id="rId4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workbookViewId="0">
      <selection activeCell="E2" sqref="E2"/>
    </sheetView>
  </sheetViews>
  <sheetFormatPr baseColWidth="10" defaultRowHeight="15.05" x14ac:dyDescent="0.3"/>
  <cols>
    <col min="1" max="1" width="15.33203125" customWidth="1"/>
    <col min="2" max="2" width="27" customWidth="1"/>
    <col min="3" max="3" width="37.77734375" customWidth="1"/>
    <col min="4" max="4" width="7.6640625" customWidth="1"/>
    <col min="5" max="7" width="17.77734375" customWidth="1"/>
    <col min="8" max="10" width="13.109375" customWidth="1"/>
  </cols>
  <sheetData>
    <row r="1" spans="1:7" s="25" customFormat="1" ht="31.3" x14ac:dyDescent="0.3">
      <c r="A1" s="25" t="s">
        <v>4</v>
      </c>
      <c r="B1" s="25" t="s">
        <v>1</v>
      </c>
      <c r="C1" s="25" t="s">
        <v>16</v>
      </c>
      <c r="D1" s="25" t="s">
        <v>12</v>
      </c>
      <c r="E1" s="25" t="s">
        <v>11</v>
      </c>
      <c r="F1" s="25" t="s">
        <v>0</v>
      </c>
      <c r="G1" s="25" t="s">
        <v>13</v>
      </c>
    </row>
    <row r="2" spans="1:7" ht="30.05" x14ac:dyDescent="0.3">
      <c r="A2" s="6" t="s">
        <v>10</v>
      </c>
      <c r="B2" s="4" t="s">
        <v>10</v>
      </c>
      <c r="C2" s="7" t="s">
        <v>18</v>
      </c>
      <c r="D2" s="1">
        <v>1</v>
      </c>
      <c r="E2" s="9">
        <v>0</v>
      </c>
      <c r="F2" s="17">
        <f>E2*D2/2</f>
        <v>0</v>
      </c>
      <c r="G2" s="17">
        <f>E2*D2</f>
        <v>0</v>
      </c>
    </row>
    <row r="3" spans="1:7" ht="30.05" x14ac:dyDescent="0.3">
      <c r="A3" s="5" t="s">
        <v>3</v>
      </c>
      <c r="B3" s="4" t="s">
        <v>14</v>
      </c>
      <c r="C3" s="7" t="s">
        <v>19</v>
      </c>
      <c r="D3" s="1">
        <v>50</v>
      </c>
      <c r="E3" s="10">
        <v>0</v>
      </c>
      <c r="F3" s="17">
        <f t="shared" ref="F3:F8" si="0">E3*D3/2</f>
        <v>0</v>
      </c>
      <c r="G3" s="17">
        <f t="shared" ref="G3:G8" si="1">E3*D3</f>
        <v>0</v>
      </c>
    </row>
    <row r="4" spans="1:7" ht="30.05" x14ac:dyDescent="0.3">
      <c r="A4" s="5" t="s">
        <v>3</v>
      </c>
      <c r="B4" s="4" t="s">
        <v>7</v>
      </c>
      <c r="C4" s="7" t="s">
        <v>24</v>
      </c>
      <c r="D4" s="1">
        <v>15</v>
      </c>
      <c r="E4" s="9">
        <v>0</v>
      </c>
      <c r="F4" s="17">
        <f t="shared" si="0"/>
        <v>0</v>
      </c>
      <c r="G4" s="17">
        <f t="shared" si="1"/>
        <v>0</v>
      </c>
    </row>
    <row r="5" spans="1:7" ht="30.05" x14ac:dyDescent="0.3">
      <c r="A5" s="5" t="s">
        <v>5</v>
      </c>
      <c r="B5" s="4" t="s">
        <v>15</v>
      </c>
      <c r="C5" s="7" t="s">
        <v>20</v>
      </c>
      <c r="D5" s="1">
        <v>24</v>
      </c>
      <c r="E5" s="10">
        <v>0</v>
      </c>
      <c r="F5" s="17">
        <f t="shared" si="0"/>
        <v>0</v>
      </c>
      <c r="G5" s="17">
        <f t="shared" si="1"/>
        <v>0</v>
      </c>
    </row>
    <row r="6" spans="1:7" ht="45.1" x14ac:dyDescent="0.3">
      <c r="A6" s="5" t="s">
        <v>5</v>
      </c>
      <c r="B6" s="4" t="s">
        <v>17</v>
      </c>
      <c r="C6" s="7" t="s">
        <v>21</v>
      </c>
      <c r="D6" s="1">
        <v>2</v>
      </c>
      <c r="E6" s="9">
        <v>0</v>
      </c>
      <c r="F6" s="17">
        <f t="shared" si="0"/>
        <v>0</v>
      </c>
      <c r="G6" s="17">
        <f t="shared" si="1"/>
        <v>0</v>
      </c>
    </row>
    <row r="7" spans="1:7" ht="45.1" x14ac:dyDescent="0.3">
      <c r="A7" s="5" t="s">
        <v>6</v>
      </c>
      <c r="B7" s="4" t="s">
        <v>8</v>
      </c>
      <c r="C7" s="7" t="s">
        <v>22</v>
      </c>
      <c r="D7" s="1">
        <v>2</v>
      </c>
      <c r="E7" s="10">
        <v>0</v>
      </c>
      <c r="F7" s="17">
        <f t="shared" si="0"/>
        <v>0</v>
      </c>
      <c r="G7" s="17">
        <f t="shared" si="1"/>
        <v>0</v>
      </c>
    </row>
    <row r="8" spans="1:7" ht="45.1" x14ac:dyDescent="0.3">
      <c r="A8" s="5" t="s">
        <v>6</v>
      </c>
      <c r="B8" s="4" t="s">
        <v>9</v>
      </c>
      <c r="C8" s="7" t="s">
        <v>23</v>
      </c>
      <c r="D8" s="1">
        <v>2</v>
      </c>
      <c r="E8" s="9">
        <v>0</v>
      </c>
      <c r="F8" s="17">
        <f t="shared" si="0"/>
        <v>0</v>
      </c>
      <c r="G8" s="17">
        <f t="shared" si="1"/>
        <v>0</v>
      </c>
    </row>
    <row r="9" spans="1:7" ht="15.65" x14ac:dyDescent="0.3">
      <c r="A9" s="24"/>
      <c r="B9" s="24"/>
      <c r="C9" s="24"/>
      <c r="D9" s="24"/>
      <c r="E9" s="24"/>
      <c r="F9" s="24" t="s">
        <v>32</v>
      </c>
      <c r="G9" s="22">
        <f>SUM(G2:G8)</f>
        <v>0</v>
      </c>
    </row>
    <row r="10" spans="1:7" s="23" customFormat="1" ht="15.65" x14ac:dyDescent="0.3">
      <c r="A10" s="24"/>
      <c r="B10" s="24"/>
      <c r="C10" s="24"/>
      <c r="D10" s="24"/>
      <c r="E10" s="24"/>
      <c r="F10" s="24" t="s">
        <v>33</v>
      </c>
      <c r="G10" s="22">
        <f>G9*21%</f>
        <v>0</v>
      </c>
    </row>
    <row r="11" spans="1:7" s="23" customFormat="1" ht="15.65" x14ac:dyDescent="0.3">
      <c r="A11" s="24"/>
      <c r="B11" s="24"/>
      <c r="C11" s="24"/>
      <c r="D11" s="24"/>
      <c r="E11" s="24"/>
      <c r="F11" s="24" t="s">
        <v>34</v>
      </c>
      <c r="G11" s="22">
        <f>G9+G10</f>
        <v>0</v>
      </c>
    </row>
    <row r="13" spans="1:7" ht="18.2" x14ac:dyDescent="0.35">
      <c r="A13" s="8" t="s">
        <v>25</v>
      </c>
    </row>
    <row r="14" spans="1:7" x14ac:dyDescent="0.3">
      <c r="A14" s="26" t="s">
        <v>36</v>
      </c>
      <c r="B14" s="26"/>
      <c r="C14" s="26"/>
      <c r="D14" s="26"/>
      <c r="E14" s="26"/>
      <c r="F14" s="26"/>
      <c r="G14" s="26"/>
    </row>
    <row r="15" spans="1:7" x14ac:dyDescent="0.3">
      <c r="A15" s="26" t="s">
        <v>35</v>
      </c>
      <c r="B15" s="26"/>
      <c r="C15" s="26"/>
      <c r="D15" s="26"/>
      <c r="E15" s="26"/>
      <c r="F15" s="26"/>
      <c r="G15" s="26"/>
    </row>
  </sheetData>
  <sheetProtection algorithmName="SHA-512" hashValue="jXAPGjmrQoWgp3GpXIiqDpXwNLh0M9SoHsYe/vI0Xi4qBvlu9l1kHQU4bW2PpbkztFfqO/xAHquM/IpZ7/OaxQ==" saltValue="zaf3lKjOMuiYSv4JuiBWHg==" spinCount="100000" sheet="1" objects="1" scenarios="1" selectLockedCells="1"/>
  <mergeCells count="2">
    <mergeCell ref="A14:G14"/>
    <mergeCell ref="A15:G15"/>
  </mergeCells>
  <dataValidations count="2">
    <dataValidation type="decimal" operator="greaterThanOrEqual" allowBlank="1" showErrorMessage="1" errorTitle="ERROR" error="Introduzca un importe MAYOR O IGUAL a CERO EUROS (0 €)" sqref="E2:E8">
      <formula1>0</formula1>
    </dataValidation>
    <dataValidation allowBlank="1" sqref="G9"/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5:G33"/>
  <sheetViews>
    <sheetView workbookViewId="0">
      <selection activeCell="E13" sqref="E13"/>
    </sheetView>
  </sheetViews>
  <sheetFormatPr baseColWidth="10" defaultColWidth="13.21875" defaultRowHeight="15.05" x14ac:dyDescent="0.3"/>
  <cols>
    <col min="1" max="2" width="13.21875" style="15"/>
    <col min="3" max="3" width="32.33203125" style="15" customWidth="1"/>
    <col min="4" max="4" width="7.21875" style="15" customWidth="1"/>
    <col min="5" max="7" width="17.6640625" style="15" customWidth="1"/>
    <col min="8" max="16384" width="13.21875" style="15"/>
  </cols>
  <sheetData>
    <row r="5" spans="1:7" s="11" customFormat="1" ht="30.05" x14ac:dyDescent="0.3">
      <c r="A5" s="11" t="s">
        <v>26</v>
      </c>
      <c r="B5" s="11" t="s">
        <v>4</v>
      </c>
      <c r="C5" s="11" t="s">
        <v>1</v>
      </c>
      <c r="D5" s="11" t="s">
        <v>12</v>
      </c>
      <c r="E5" s="11" t="s">
        <v>11</v>
      </c>
      <c r="F5" s="11" t="s">
        <v>0</v>
      </c>
      <c r="G5" s="11" t="s">
        <v>13</v>
      </c>
    </row>
    <row r="6" spans="1:7" ht="45.1" x14ac:dyDescent="0.3">
      <c r="A6" s="16" t="s">
        <v>27</v>
      </c>
      <c r="B6" s="12" t="s">
        <v>10</v>
      </c>
      <c r="C6" s="18" t="s">
        <v>10</v>
      </c>
      <c r="D6" s="13">
        <v>1</v>
      </c>
      <c r="E6" s="20">
        <v>2000</v>
      </c>
      <c r="F6" s="14">
        <f>E6*D6/2</f>
        <v>1000</v>
      </c>
      <c r="G6" s="14">
        <f>E6*D6</f>
        <v>2000</v>
      </c>
    </row>
    <row r="7" spans="1:7" x14ac:dyDescent="0.3">
      <c r="A7" s="16" t="s">
        <v>27</v>
      </c>
      <c r="B7" s="16" t="s">
        <v>3</v>
      </c>
      <c r="C7" s="18" t="s">
        <v>14</v>
      </c>
      <c r="D7" s="13">
        <v>50</v>
      </c>
      <c r="E7" s="20">
        <v>180</v>
      </c>
      <c r="F7" s="14">
        <f t="shared" ref="F7:F12" si="0">E7*D7/2</f>
        <v>4500</v>
      </c>
      <c r="G7" s="14">
        <f t="shared" ref="G7:G12" si="1">E7*D7</f>
        <v>9000</v>
      </c>
    </row>
    <row r="8" spans="1:7" x14ac:dyDescent="0.3">
      <c r="A8" s="16" t="s">
        <v>27</v>
      </c>
      <c r="B8" s="16" t="s">
        <v>3</v>
      </c>
      <c r="C8" s="18" t="s">
        <v>7</v>
      </c>
      <c r="D8" s="13">
        <v>15</v>
      </c>
      <c r="E8" s="20">
        <v>200</v>
      </c>
      <c r="F8" s="14">
        <f t="shared" si="0"/>
        <v>1500</v>
      </c>
      <c r="G8" s="14">
        <f t="shared" si="1"/>
        <v>3000</v>
      </c>
    </row>
    <row r="9" spans="1:7" x14ac:dyDescent="0.3">
      <c r="A9" s="16" t="s">
        <v>27</v>
      </c>
      <c r="B9" s="16" t="s">
        <v>5</v>
      </c>
      <c r="C9" s="18" t="s">
        <v>15</v>
      </c>
      <c r="D9" s="13">
        <v>24</v>
      </c>
      <c r="E9" s="20">
        <v>100</v>
      </c>
      <c r="F9" s="14">
        <f t="shared" si="0"/>
        <v>1200</v>
      </c>
      <c r="G9" s="14">
        <f t="shared" si="1"/>
        <v>2400</v>
      </c>
    </row>
    <row r="10" spans="1:7" ht="30.05" x14ac:dyDescent="0.3">
      <c r="A10" s="16" t="s">
        <v>27</v>
      </c>
      <c r="B10" s="16" t="s">
        <v>5</v>
      </c>
      <c r="C10" s="18" t="s">
        <v>17</v>
      </c>
      <c r="D10" s="13">
        <v>2</v>
      </c>
      <c r="E10" s="20">
        <v>2000</v>
      </c>
      <c r="F10" s="14">
        <f t="shared" si="0"/>
        <v>2000</v>
      </c>
      <c r="G10" s="14">
        <f t="shared" si="1"/>
        <v>4000</v>
      </c>
    </row>
    <row r="11" spans="1:7" x14ac:dyDescent="0.3">
      <c r="A11" s="16" t="s">
        <v>27</v>
      </c>
      <c r="B11" s="16" t="s">
        <v>6</v>
      </c>
      <c r="C11" s="18" t="s">
        <v>8</v>
      </c>
      <c r="D11" s="13">
        <v>2</v>
      </c>
      <c r="E11" s="20">
        <v>2500</v>
      </c>
      <c r="F11" s="14">
        <f t="shared" si="0"/>
        <v>2500</v>
      </c>
      <c r="G11" s="14">
        <f t="shared" si="1"/>
        <v>5000</v>
      </c>
    </row>
    <row r="12" spans="1:7" x14ac:dyDescent="0.3">
      <c r="A12" s="16" t="s">
        <v>27</v>
      </c>
      <c r="B12" s="16" t="s">
        <v>6</v>
      </c>
      <c r="C12" s="18" t="s">
        <v>9</v>
      </c>
      <c r="D12" s="13">
        <v>2</v>
      </c>
      <c r="E12" s="20">
        <v>2500</v>
      </c>
      <c r="F12" s="14">
        <f t="shared" si="0"/>
        <v>2500</v>
      </c>
      <c r="G12" s="14">
        <f t="shared" si="1"/>
        <v>5000</v>
      </c>
    </row>
    <row r="13" spans="1:7" ht="45.1" x14ac:dyDescent="0.3">
      <c r="A13" s="16" t="s">
        <v>28</v>
      </c>
      <c r="B13" s="12" t="s">
        <v>10</v>
      </c>
      <c r="C13" s="18" t="s">
        <v>10</v>
      </c>
      <c r="D13" s="13">
        <v>1</v>
      </c>
      <c r="E13" s="19">
        <v>0</v>
      </c>
      <c r="F13" s="14">
        <f>E13*D13/2</f>
        <v>0</v>
      </c>
      <c r="G13" s="14">
        <f>E13*D13</f>
        <v>0</v>
      </c>
    </row>
    <row r="14" spans="1:7" x14ac:dyDescent="0.3">
      <c r="A14" s="16" t="s">
        <v>28</v>
      </c>
      <c r="B14" s="16" t="s">
        <v>3</v>
      </c>
      <c r="C14" s="18" t="s">
        <v>14</v>
      </c>
      <c r="D14" s="13">
        <v>50</v>
      </c>
      <c r="E14" s="19">
        <v>0</v>
      </c>
      <c r="F14" s="14">
        <f>E14*D14/2</f>
        <v>0</v>
      </c>
      <c r="G14" s="14">
        <f>E14*D14</f>
        <v>0</v>
      </c>
    </row>
    <row r="15" spans="1:7" x14ac:dyDescent="0.3">
      <c r="A15" s="16" t="s">
        <v>28</v>
      </c>
      <c r="B15" s="16" t="s">
        <v>3</v>
      </c>
      <c r="C15" s="18" t="s">
        <v>7</v>
      </c>
      <c r="D15" s="13">
        <v>15</v>
      </c>
      <c r="E15" s="19">
        <v>0</v>
      </c>
      <c r="F15" s="14">
        <f>E15*D15/2</f>
        <v>0</v>
      </c>
      <c r="G15" s="14">
        <f>E15*D15</f>
        <v>0</v>
      </c>
    </row>
    <row r="16" spans="1:7" x14ac:dyDescent="0.3">
      <c r="A16" s="16" t="s">
        <v>28</v>
      </c>
      <c r="B16" s="16" t="s">
        <v>5</v>
      </c>
      <c r="C16" s="18" t="s">
        <v>15</v>
      </c>
      <c r="D16" s="13">
        <v>24</v>
      </c>
      <c r="E16" s="19">
        <v>0</v>
      </c>
      <c r="F16" s="14">
        <f>E16*D16/2</f>
        <v>0</v>
      </c>
      <c r="G16" s="14">
        <f>E16*D16</f>
        <v>0</v>
      </c>
    </row>
    <row r="17" spans="1:7" ht="30.05" x14ac:dyDescent="0.3">
      <c r="A17" s="16" t="s">
        <v>28</v>
      </c>
      <c r="B17" s="16" t="s">
        <v>5</v>
      </c>
      <c r="C17" s="18" t="s">
        <v>17</v>
      </c>
      <c r="D17" s="13">
        <v>2</v>
      </c>
      <c r="E17" s="19">
        <v>0</v>
      </c>
      <c r="F17" s="14">
        <f>E17*D17/2</f>
        <v>0</v>
      </c>
      <c r="G17" s="14">
        <f>E17*D17</f>
        <v>0</v>
      </c>
    </row>
    <row r="18" spans="1:7" x14ac:dyDescent="0.3">
      <c r="A18" s="16" t="s">
        <v>28</v>
      </c>
      <c r="B18" s="16" t="s">
        <v>6</v>
      </c>
      <c r="C18" s="18" t="s">
        <v>8</v>
      </c>
      <c r="D18" s="13">
        <v>2</v>
      </c>
      <c r="E18" s="19">
        <v>0</v>
      </c>
      <c r="F18" s="14">
        <f t="shared" ref="F18:F19" si="2">E18*D18/2</f>
        <v>0</v>
      </c>
      <c r="G18" s="14">
        <f t="shared" ref="G18:G19" si="3">E18*D18</f>
        <v>0</v>
      </c>
    </row>
    <row r="19" spans="1:7" x14ac:dyDescent="0.3">
      <c r="A19" s="16" t="s">
        <v>28</v>
      </c>
      <c r="B19" s="16" t="s">
        <v>6</v>
      </c>
      <c r="C19" s="18" t="s">
        <v>9</v>
      </c>
      <c r="D19" s="13">
        <v>2</v>
      </c>
      <c r="E19" s="19">
        <v>0</v>
      </c>
      <c r="F19" s="14">
        <f t="shared" si="2"/>
        <v>0</v>
      </c>
      <c r="G19" s="14">
        <f t="shared" si="3"/>
        <v>0</v>
      </c>
    </row>
    <row r="20" spans="1:7" x14ac:dyDescent="0.3">
      <c r="A20" s="16" t="s">
        <v>29</v>
      </c>
      <c r="B20" s="16" t="s">
        <v>10</v>
      </c>
      <c r="C20" s="18" t="s">
        <v>10</v>
      </c>
      <c r="D20" s="13">
        <v>1</v>
      </c>
      <c r="E20" s="19">
        <v>0</v>
      </c>
      <c r="F20" s="14">
        <f t="shared" ref="F20:F26" si="4">E20*D20/2</f>
        <v>0</v>
      </c>
      <c r="G20" s="14">
        <f t="shared" ref="G20:G26" si="5">E20*D20</f>
        <v>0</v>
      </c>
    </row>
    <row r="21" spans="1:7" x14ac:dyDescent="0.3">
      <c r="A21" s="16" t="s">
        <v>29</v>
      </c>
      <c r="B21" s="16" t="s">
        <v>3</v>
      </c>
      <c r="C21" s="18" t="s">
        <v>14</v>
      </c>
      <c r="D21" s="13">
        <v>50</v>
      </c>
      <c r="E21" s="19">
        <v>0</v>
      </c>
      <c r="F21" s="14">
        <f t="shared" si="4"/>
        <v>0</v>
      </c>
      <c r="G21" s="14">
        <f t="shared" si="5"/>
        <v>0</v>
      </c>
    </row>
    <row r="22" spans="1:7" x14ac:dyDescent="0.3">
      <c r="A22" s="16" t="s">
        <v>29</v>
      </c>
      <c r="B22" s="16" t="s">
        <v>3</v>
      </c>
      <c r="C22" s="18" t="s">
        <v>7</v>
      </c>
      <c r="D22" s="13">
        <v>15</v>
      </c>
      <c r="E22" s="19">
        <v>0</v>
      </c>
      <c r="F22" s="14">
        <f t="shared" si="4"/>
        <v>0</v>
      </c>
      <c r="G22" s="14">
        <f t="shared" si="5"/>
        <v>0</v>
      </c>
    </row>
    <row r="23" spans="1:7" x14ac:dyDescent="0.3">
      <c r="A23" s="16" t="s">
        <v>29</v>
      </c>
      <c r="B23" s="16" t="s">
        <v>5</v>
      </c>
      <c r="C23" s="18" t="s">
        <v>15</v>
      </c>
      <c r="D23" s="13">
        <v>24</v>
      </c>
      <c r="E23" s="19">
        <v>0</v>
      </c>
      <c r="F23" s="14">
        <f t="shared" si="4"/>
        <v>0</v>
      </c>
      <c r="G23" s="14">
        <f t="shared" si="5"/>
        <v>0</v>
      </c>
    </row>
    <row r="24" spans="1:7" ht="30.05" x14ac:dyDescent="0.3">
      <c r="A24" s="16" t="s">
        <v>29</v>
      </c>
      <c r="B24" s="16" t="s">
        <v>5</v>
      </c>
      <c r="C24" s="18" t="s">
        <v>17</v>
      </c>
      <c r="D24" s="13">
        <v>2</v>
      </c>
      <c r="E24" s="19">
        <v>0</v>
      </c>
      <c r="F24" s="14">
        <f t="shared" si="4"/>
        <v>0</v>
      </c>
      <c r="G24" s="14">
        <f t="shared" si="5"/>
        <v>0</v>
      </c>
    </row>
    <row r="25" spans="1:7" x14ac:dyDescent="0.3">
      <c r="A25" s="16" t="s">
        <v>29</v>
      </c>
      <c r="B25" s="16" t="s">
        <v>6</v>
      </c>
      <c r="C25" s="18" t="s">
        <v>8</v>
      </c>
      <c r="D25" s="13">
        <v>2</v>
      </c>
      <c r="E25" s="19">
        <v>0</v>
      </c>
      <c r="F25" s="14">
        <f t="shared" si="4"/>
        <v>0</v>
      </c>
      <c r="G25" s="14">
        <f t="shared" si="5"/>
        <v>0</v>
      </c>
    </row>
    <row r="26" spans="1:7" x14ac:dyDescent="0.3">
      <c r="A26" s="16" t="s">
        <v>29</v>
      </c>
      <c r="B26" s="16" t="s">
        <v>6</v>
      </c>
      <c r="C26" s="18" t="s">
        <v>9</v>
      </c>
      <c r="D26" s="13">
        <v>2</v>
      </c>
      <c r="E26" s="19">
        <v>0</v>
      </c>
      <c r="F26" s="14">
        <f t="shared" si="4"/>
        <v>0</v>
      </c>
      <c r="G26" s="14">
        <f t="shared" si="5"/>
        <v>0</v>
      </c>
    </row>
    <row r="27" spans="1:7" x14ac:dyDescent="0.3">
      <c r="A27" s="16" t="s">
        <v>30</v>
      </c>
      <c r="B27" s="16" t="s">
        <v>10</v>
      </c>
      <c r="C27" s="18" t="s">
        <v>10</v>
      </c>
      <c r="D27" s="13">
        <v>1</v>
      </c>
      <c r="E27" s="19">
        <v>0</v>
      </c>
      <c r="F27" s="14">
        <f t="shared" ref="F27:F33" si="6">E27*D27/2</f>
        <v>0</v>
      </c>
      <c r="G27" s="14">
        <f t="shared" ref="G27:G33" si="7">E27*D27</f>
        <v>0</v>
      </c>
    </row>
    <row r="28" spans="1:7" x14ac:dyDescent="0.3">
      <c r="A28" s="16" t="s">
        <v>30</v>
      </c>
      <c r="B28" s="16" t="s">
        <v>3</v>
      </c>
      <c r="C28" s="18" t="s">
        <v>14</v>
      </c>
      <c r="D28" s="13">
        <v>50</v>
      </c>
      <c r="E28" s="19">
        <v>0</v>
      </c>
      <c r="F28" s="14">
        <f t="shared" si="6"/>
        <v>0</v>
      </c>
      <c r="G28" s="14">
        <f t="shared" si="7"/>
        <v>0</v>
      </c>
    </row>
    <row r="29" spans="1:7" x14ac:dyDescent="0.3">
      <c r="A29" s="16" t="s">
        <v>30</v>
      </c>
      <c r="B29" s="16" t="s">
        <v>3</v>
      </c>
      <c r="C29" s="18" t="s">
        <v>7</v>
      </c>
      <c r="D29" s="13">
        <v>15</v>
      </c>
      <c r="E29" s="19">
        <v>0</v>
      </c>
      <c r="F29" s="14">
        <f t="shared" si="6"/>
        <v>0</v>
      </c>
      <c r="G29" s="14">
        <f t="shared" si="7"/>
        <v>0</v>
      </c>
    </row>
    <row r="30" spans="1:7" x14ac:dyDescent="0.3">
      <c r="A30" s="16" t="s">
        <v>30</v>
      </c>
      <c r="B30" s="16" t="s">
        <v>5</v>
      </c>
      <c r="C30" s="18" t="s">
        <v>15</v>
      </c>
      <c r="D30" s="13">
        <v>24</v>
      </c>
      <c r="E30" s="19">
        <v>0</v>
      </c>
      <c r="F30" s="14">
        <f t="shared" si="6"/>
        <v>0</v>
      </c>
      <c r="G30" s="14">
        <f t="shared" si="7"/>
        <v>0</v>
      </c>
    </row>
    <row r="31" spans="1:7" ht="30.05" x14ac:dyDescent="0.3">
      <c r="A31" s="16" t="s">
        <v>30</v>
      </c>
      <c r="B31" s="16" t="s">
        <v>5</v>
      </c>
      <c r="C31" s="18" t="s">
        <v>17</v>
      </c>
      <c r="D31" s="13">
        <v>2</v>
      </c>
      <c r="E31" s="19">
        <v>0</v>
      </c>
      <c r="F31" s="14">
        <f t="shared" si="6"/>
        <v>0</v>
      </c>
      <c r="G31" s="14">
        <f t="shared" si="7"/>
        <v>0</v>
      </c>
    </row>
    <row r="32" spans="1:7" x14ac:dyDescent="0.3">
      <c r="A32" s="16" t="s">
        <v>30</v>
      </c>
      <c r="B32" s="16" t="s">
        <v>6</v>
      </c>
      <c r="C32" s="18" t="s">
        <v>8</v>
      </c>
      <c r="D32" s="13">
        <v>2</v>
      </c>
      <c r="E32" s="19">
        <v>0</v>
      </c>
      <c r="F32" s="14">
        <f t="shared" si="6"/>
        <v>0</v>
      </c>
      <c r="G32" s="14">
        <f t="shared" si="7"/>
        <v>0</v>
      </c>
    </row>
    <row r="33" spans="1:7" x14ac:dyDescent="0.3">
      <c r="A33" s="16" t="s">
        <v>30</v>
      </c>
      <c r="B33" s="16" t="s">
        <v>6</v>
      </c>
      <c r="C33" s="18" t="s">
        <v>9</v>
      </c>
      <c r="D33" s="13">
        <v>2</v>
      </c>
      <c r="E33" s="19">
        <v>0</v>
      </c>
      <c r="F33" s="14">
        <f t="shared" si="6"/>
        <v>0</v>
      </c>
      <c r="G33" s="14">
        <f t="shared" si="7"/>
        <v>0</v>
      </c>
    </row>
  </sheetData>
  <dataValidations count="1">
    <dataValidation type="decimal" operator="greaterThanOrEqual" allowBlank="1" showInputMessage="1" showErrorMessage="1" errorTitle="ERROR" error="Introduzca un importe MAYOR O IGUAL a CERO EUROS (0 €)" sqref="E6:E33">
      <formula1>0</formula1>
    </dataValidation>
  </dataValidations>
  <pageMargins left="0.7" right="0.7" top="0.75" bottom="0.75" header="0.3" footer="0.3"/>
  <pageSetup paperSize="9" orientation="portrait" r:id="rId1"/>
  <drawing r:id="rId2"/>
  <legacyDrawing r:id="rId3"/>
  <tableParts count="1">
    <tablePart r:id="rId4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5"/>
      </x14:slicerList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7"/>
  <sheetViews>
    <sheetView workbookViewId="0">
      <selection activeCell="J22" sqref="J22"/>
    </sheetView>
  </sheetViews>
  <sheetFormatPr baseColWidth="10" defaultRowHeight="15.05" x14ac:dyDescent="0.3"/>
  <cols>
    <col min="1" max="1" width="16.88671875" customWidth="1"/>
    <col min="2" max="2" width="22.44140625" bestFit="1" customWidth="1"/>
    <col min="3" max="3" width="12.33203125" bestFit="1" customWidth="1"/>
    <col min="4" max="4" width="22.44140625" bestFit="1" customWidth="1"/>
  </cols>
  <sheetData>
    <row r="3" spans="1:2" x14ac:dyDescent="0.3">
      <c r="A3" s="2" t="s">
        <v>2</v>
      </c>
      <c r="B3" t="s">
        <v>31</v>
      </c>
    </row>
    <row r="4" spans="1:2" x14ac:dyDescent="0.3">
      <c r="A4" s="3" t="s">
        <v>27</v>
      </c>
      <c r="B4" s="21">
        <v>30400</v>
      </c>
    </row>
    <row r="5" spans="1:2" x14ac:dyDescent="0.3">
      <c r="A5" s="3" t="s">
        <v>28</v>
      </c>
      <c r="B5" s="21">
        <v>0</v>
      </c>
    </row>
    <row r="6" spans="1:2" x14ac:dyDescent="0.3">
      <c r="A6" s="3" t="s">
        <v>29</v>
      </c>
      <c r="B6" s="21">
        <v>0</v>
      </c>
    </row>
    <row r="7" spans="1:2" x14ac:dyDescent="0.3">
      <c r="A7" s="3" t="s">
        <v>30</v>
      </c>
      <c r="B7" s="21">
        <v>0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Plantilla_Oferta Económica</vt:lpstr>
      <vt:lpstr>Comparativa_Oferta Económica</vt:lpstr>
      <vt:lpstr>TD_Comparativa Oferta Económica</vt:lpstr>
    </vt:vector>
  </TitlesOfParts>
  <Company>Metro de Madrid.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Merino Torres, Marcos</dc:creator>
  <cp:lastModifiedBy>Martínez Cano, Ana</cp:lastModifiedBy>
  <dcterms:created xsi:type="dcterms:W3CDTF">2019-09-17T10:31:10Z</dcterms:created>
  <dcterms:modified xsi:type="dcterms:W3CDTF">2019-09-18T12:00:46Z</dcterms:modified>
</cp:coreProperties>
</file>