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p02524\Desktop\prop. de contratación\INVERSION\2020\54INV20 SUMINISTRO Y MONTAJE DE ESTANTERÍAS EN EL SMTC DE METRO DE MADRID\"/>
    </mc:Choice>
  </mc:AlternateContent>
  <xr:revisionPtr revIDLastSave="0" documentId="13_ncr:1_{6CF40C08-ED90-4DDF-A996-9E399AA238D0}" xr6:coauthVersionLast="36" xr6:coauthVersionMax="36" xr10:uidLastSave="{00000000-0000-0000-0000-000000000000}"/>
  <bookViews>
    <workbookView xWindow="0" yWindow="0" windowWidth="23040" windowHeight="9840" xr2:uid="{00000000-000D-0000-FFFF-FFFF00000000}"/>
  </bookViews>
  <sheets>
    <sheet name="Hoja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3" l="1"/>
  <c r="P30" i="3" s="1"/>
  <c r="P29" i="3" l="1"/>
</calcChain>
</file>

<file path=xl/sharedStrings.xml><?xml version="1.0" encoding="utf-8"?>
<sst xmlns="http://schemas.openxmlformats.org/spreadsheetml/2006/main" count="240" uniqueCount="85">
  <si>
    <t>Ud. de Carga</t>
  </si>
  <si>
    <t>Nº de 
Módulos</t>
  </si>
  <si>
    <t>Electromecánica</t>
  </si>
  <si>
    <t>NO</t>
  </si>
  <si>
    <t>SI</t>
  </si>
  <si>
    <t>Carga por nivel</t>
  </si>
  <si>
    <t>Aparellaje</t>
  </si>
  <si>
    <t>Máquinas
Eléctricas</t>
  </si>
  <si>
    <t>200 Kg</t>
  </si>
  <si>
    <t>200 kg</t>
  </si>
  <si>
    <t>150 Kg</t>
  </si>
  <si>
    <t>80 Kg</t>
  </si>
  <si>
    <t>Bogies</t>
  </si>
  <si>
    <t>Alto
(mm)</t>
  </si>
  <si>
    <t>Fondo
(mm)</t>
  </si>
  <si>
    <t>Largo
(mm)</t>
  </si>
  <si>
    <t>Tipo-1</t>
  </si>
  <si>
    <t>Tipo-2</t>
  </si>
  <si>
    <t>Tipo-3</t>
  </si>
  <si>
    <t>2.500 Kg</t>
  </si>
  <si>
    <t>Gavetas/cajas</t>
  </si>
  <si>
    <t>Nº de niveles de carga
(sin contar suelo)</t>
  </si>
  <si>
    <t>1500</t>
  </si>
  <si>
    <t>Palé Europeo</t>
  </si>
  <si>
    <t>Clasificadores</t>
  </si>
  <si>
    <t>Centro de Lavado</t>
  </si>
  <si>
    <t>2000 Kg</t>
  </si>
  <si>
    <t xml:space="preserve"> --</t>
  </si>
  <si>
    <t>Tipo de nivel de carga o estante</t>
  </si>
  <si>
    <t>2000</t>
  </si>
  <si>
    <t>3000</t>
  </si>
  <si>
    <t>400 Kg</t>
  </si>
  <si>
    <t>CARACTERÍSTICAS DE CADA MÓDULO</t>
  </si>
  <si>
    <t>Tipo-A</t>
  </si>
  <si>
    <t>Tipo-B</t>
  </si>
  <si>
    <t>Tipo-C</t>
  </si>
  <si>
    <t>Tipo-D</t>
  </si>
  <si>
    <t>Tipo-E</t>
  </si>
  <si>
    <t>NOTAS EXPLICATIVAS:</t>
  </si>
  <si>
    <t>(2)-- La medida es interior (entre puntales), debe dar cabida holgada a 2 palés europeos.</t>
  </si>
  <si>
    <t>(3)-- Dos módulos con 2 niveles de carga y tres módulos con 3 niveles.</t>
  </si>
  <si>
    <t>(6)</t>
  </si>
  <si>
    <t>Bateas</t>
  </si>
  <si>
    <r>
      <t xml:space="preserve">SI  </t>
    </r>
    <r>
      <rPr>
        <b/>
        <sz val="11"/>
        <color theme="1"/>
        <rFont val="Calibri"/>
        <family val="2"/>
        <scheme val="minor"/>
      </rPr>
      <t>(5)</t>
    </r>
  </si>
  <si>
    <r>
      <t xml:space="preserve">1850 </t>
    </r>
    <r>
      <rPr>
        <b/>
        <sz val="11"/>
        <color theme="1"/>
        <rFont val="Calibri"/>
        <family val="2"/>
        <scheme val="minor"/>
      </rPr>
      <t xml:space="preserve"> (2)</t>
    </r>
  </si>
  <si>
    <r>
      <t xml:space="preserve">1850  </t>
    </r>
    <r>
      <rPr>
        <b/>
        <sz val="11"/>
        <color theme="1"/>
        <rFont val="Calibri"/>
        <family val="2"/>
        <scheme val="minor"/>
      </rPr>
      <t>(2)</t>
    </r>
  </si>
  <si>
    <r>
      <t xml:space="preserve">2 y 3  </t>
    </r>
    <r>
      <rPr>
        <b/>
        <sz val="11"/>
        <color theme="1"/>
        <rFont val="Calibri"/>
        <family val="2"/>
        <scheme val="minor"/>
      </rPr>
      <t>(3)</t>
    </r>
  </si>
  <si>
    <t>Tipo-4</t>
  </si>
  <si>
    <t>1.000 Kg</t>
  </si>
  <si>
    <t>Bobina</t>
  </si>
  <si>
    <t>Rejilla metálica</t>
  </si>
  <si>
    <t>Largueros</t>
  </si>
  <si>
    <t>Malla trasera metálica anticaída</t>
  </si>
  <si>
    <t>Paneles traseros y laterales
metálicos</t>
  </si>
  <si>
    <t>Portabobinas</t>
  </si>
  <si>
    <r>
      <t xml:space="preserve">Rejilla metálica  </t>
    </r>
    <r>
      <rPr>
        <b/>
        <sz val="11"/>
        <color theme="1"/>
        <rFont val="Calibri"/>
        <family val="2"/>
        <scheme val="minor"/>
      </rPr>
      <t>(4)</t>
    </r>
  </si>
  <si>
    <t>(4)-- En esta estantería, los estantes de rejilla deben estar dotados de separadores móviles, según imagen incluida en el informe. En total se solicita el suministro de 30 separadores móviles.</t>
  </si>
  <si>
    <t>(6)-- Se trata de dos módulos de 750 mm y un módulo de 1.000 mm, de longitud.</t>
  </si>
  <si>
    <t>(5)-- Dicha estantentaría, además de los paneles traseros y laterales, dispondrá de un panel separador entre los módulos 3 y 4, según esquema incluido en el informe.</t>
  </si>
  <si>
    <t>Tipo de Módulo</t>
  </si>
  <si>
    <t>Topes posteriores
(1)</t>
  </si>
  <si>
    <t>(1)-- Los topes posteriores deberán contrarrestar en lo posible, las cargas indicadas en el informe.</t>
  </si>
  <si>
    <t>GRUPOS</t>
  </si>
  <si>
    <t>GRUPO 1</t>
  </si>
  <si>
    <t>GRUPO 2</t>
  </si>
  <si>
    <t>GRUPO 3</t>
  </si>
  <si>
    <t>GRUPO 4</t>
  </si>
  <si>
    <t xml:space="preserve"> Importe total (sin IVA)</t>
  </si>
  <si>
    <t xml:space="preserve">Importe IVA </t>
  </si>
  <si>
    <t>Importe total (con IVA)</t>
  </si>
  <si>
    <t>CONTRATO SUMINISTRO DE ESTANTERÍAS PARA TALLERES CENTRALES</t>
  </si>
  <si>
    <t>IMPORTE
(sin IVA)</t>
  </si>
  <si>
    <t>SUBGRUPOS</t>
  </si>
  <si>
    <t xml:space="preserve"> Lineales </t>
  </si>
  <si>
    <t>Lineal 1</t>
  </si>
  <si>
    <t>Lineal 2</t>
  </si>
  <si>
    <t>Lineal 3</t>
  </si>
  <si>
    <t>Lineal 4</t>
  </si>
  <si>
    <t>Lineal 5</t>
  </si>
  <si>
    <t>Zona recepción de materiales</t>
  </si>
  <si>
    <t>Zona componentes electrónicos</t>
  </si>
  <si>
    <t>Zona proyectos y fabricaciones</t>
  </si>
  <si>
    <t>SE DEBERÁN TENER EN CUENTA LAS NOTAS DEL APARTADO “27. EVALUACIÓN DE LAS OFERTAS” DEL PLIEGO DE CONDICIONES PARTICULARES”</t>
  </si>
  <si>
    <t>SOLO SE PODRÁN INTRODUCIR DATOS EN LAS CELDAS DE LA COLUMNA "IMPORTE (sin IVA)"</t>
  </si>
  <si>
    <t>SE DEBERÁ COTIZAR POR TODAS LAS POSICIONES INCLUIDAS EN AL PRESENTE TABLA. SI EXISTEN CELDAS EN BLANCO O CON VALOR 0 €, LA TABLA NO CALCULARÁ EL IMPORTE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</si>
</sst>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4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4" tint="-0.249977111117893"/>
      </bottom>
      <diagonal/>
    </border>
    <border>
      <left style="thin">
        <color indexed="64"/>
      </left>
      <right/>
      <top style="thin">
        <color indexed="64"/>
      </top>
      <bottom style="double">
        <color theme="4" tint="-0.249977111117893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theme="4" tint="-0.249977111117893"/>
      </bottom>
      <diagonal/>
    </border>
    <border>
      <left style="double">
        <color indexed="64"/>
      </left>
      <right style="medium">
        <color indexed="64"/>
      </right>
      <top/>
      <bottom style="double">
        <color theme="4" tint="-0.249977111117893"/>
      </bottom>
      <diagonal/>
    </border>
    <border>
      <left style="medium">
        <color indexed="64"/>
      </left>
      <right style="medium">
        <color indexed="64"/>
      </right>
      <top/>
      <bottom style="double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4" tint="-0.24997711111789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theme="4" tint="-0.249977111117893"/>
      </left>
      <right style="medium">
        <color indexed="64"/>
      </right>
      <top style="double">
        <color theme="4" tint="-0.249977111117893"/>
      </top>
      <bottom/>
      <diagonal/>
    </border>
    <border>
      <left style="medium">
        <color indexed="64"/>
      </left>
      <right style="medium">
        <color indexed="64"/>
      </right>
      <top style="double">
        <color theme="4" tint="-0.249977111117893"/>
      </top>
      <bottom/>
      <diagonal/>
    </border>
    <border>
      <left style="medium">
        <color indexed="64"/>
      </left>
      <right style="thin">
        <color indexed="64"/>
      </right>
      <top style="double">
        <color theme="4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4" tint="-0.249977111117893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theme="4" tint="-0.249977111117893"/>
      </top>
      <bottom style="thin">
        <color indexed="64"/>
      </bottom>
      <diagonal/>
    </border>
    <border>
      <left style="medium">
        <color indexed="64"/>
      </left>
      <right style="double">
        <color theme="4" tint="-0.249977111117893"/>
      </right>
      <top style="double">
        <color theme="4" tint="-0.249977111117893"/>
      </top>
      <bottom style="thin">
        <color indexed="64"/>
      </bottom>
      <diagonal/>
    </border>
    <border>
      <left style="double">
        <color theme="4" tint="-0.249977111117893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theme="4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theme="4" tint="-0.249977111117893"/>
      </right>
      <top/>
      <bottom/>
      <diagonal/>
    </border>
    <border>
      <left style="medium">
        <color indexed="64"/>
      </left>
      <right style="double">
        <color theme="4" tint="-0.249977111117893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theme="4" tint="-0.249977111117893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4" tint="-0.249977111117893"/>
      </right>
      <top/>
      <bottom style="thin">
        <color indexed="64"/>
      </bottom>
      <diagonal/>
    </border>
    <border>
      <left style="double">
        <color theme="4" tint="-0.249977111117893"/>
      </left>
      <right style="medium">
        <color indexed="64"/>
      </right>
      <top/>
      <bottom style="double">
        <color theme="4" tint="-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theme="4" tint="-0.249977111117893"/>
      </bottom>
      <diagonal/>
    </border>
    <border>
      <left style="medium">
        <color indexed="64"/>
      </left>
      <right style="double">
        <color theme="4" tint="-0.249977111117893"/>
      </right>
      <top style="thin">
        <color indexed="64"/>
      </top>
      <bottom style="double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double">
        <color theme="4" tint="-0.249977111117893"/>
      </top>
      <bottom style="medium">
        <color indexed="64"/>
      </bottom>
      <diagonal/>
    </border>
    <border>
      <left/>
      <right style="thin">
        <color indexed="64"/>
      </right>
      <top style="double">
        <color theme="4" tint="-0.24997711111789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4" tint="-0.24997711111789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theme="4" tint="-0.249977111117893"/>
      </top>
      <bottom style="medium">
        <color indexed="64"/>
      </bottom>
      <diagonal/>
    </border>
    <border>
      <left style="medium">
        <color indexed="64"/>
      </left>
      <right style="double">
        <color theme="4" tint="-0.249977111117893"/>
      </right>
      <top style="double">
        <color theme="4" tint="-0.249977111117893"/>
      </top>
      <bottom style="medium">
        <color indexed="64"/>
      </bottom>
      <diagonal/>
    </border>
    <border>
      <left style="medium">
        <color indexed="64"/>
      </left>
      <right style="double">
        <color theme="4" tint="-0.249977111117893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theme="4" tint="-0.249977111117893"/>
      </bottom>
      <diagonal/>
    </border>
    <border>
      <left style="thin">
        <color indexed="64"/>
      </left>
      <right style="thin">
        <color indexed="64"/>
      </right>
      <top/>
      <bottom style="double">
        <color theme="4" tint="-0.249977111117893"/>
      </bottom>
      <diagonal/>
    </border>
    <border>
      <left/>
      <right style="thin">
        <color indexed="64"/>
      </right>
      <top style="double">
        <color theme="4" tint="-0.249977111117893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37" xfId="0" applyFont="1" applyFill="1" applyBorder="1" applyAlignment="1">
      <alignment horizontal="center" vertical="center"/>
    </xf>
    <xf numFmtId="164" fontId="5" fillId="0" borderId="12" xfId="1" applyNumberFormat="1" applyFont="1" applyBorder="1" applyAlignment="1" applyProtection="1">
      <alignment horizont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42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49" fontId="0" fillId="2" borderId="43" xfId="0" applyNumberFormat="1" applyFont="1" applyFill="1" applyBorder="1" applyAlignment="1">
      <alignment horizontal="center" vertical="center"/>
    </xf>
    <xf numFmtId="0" fontId="0" fillId="2" borderId="43" xfId="0" applyFont="1" applyFill="1" applyBorder="1" applyAlignment="1">
      <alignment horizontal="center" vertical="center"/>
    </xf>
    <xf numFmtId="0" fontId="0" fillId="2" borderId="44" xfId="0" applyFont="1" applyFill="1" applyBorder="1" applyAlignment="1">
      <alignment horizontal="center" vertical="center" wrapText="1"/>
    </xf>
    <xf numFmtId="0" fontId="0" fillId="2" borderId="49" xfId="0" applyFont="1" applyFill="1" applyBorder="1" applyAlignment="1">
      <alignment horizontal="center" vertical="center" wrapText="1"/>
    </xf>
    <xf numFmtId="0" fontId="0" fillId="2" borderId="50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0" fontId="0" fillId="2" borderId="50" xfId="0" applyFont="1" applyFill="1" applyBorder="1" applyAlignment="1">
      <alignment horizontal="center" vertical="center"/>
    </xf>
    <xf numFmtId="0" fontId="0" fillId="2" borderId="51" xfId="0" applyFont="1" applyFill="1" applyBorder="1" applyAlignment="1">
      <alignment horizontal="center" vertical="center" wrapText="1"/>
    </xf>
    <xf numFmtId="0" fontId="1" fillId="3" borderId="48" xfId="0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2" borderId="43" xfId="0" applyFill="1" applyBorder="1" applyAlignment="1">
      <alignment horizontal="center" vertical="center" wrapText="1"/>
    </xf>
    <xf numFmtId="49" fontId="0" fillId="2" borderId="43" xfId="0" applyNumberFormat="1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/>
    </xf>
    <xf numFmtId="0" fontId="0" fillId="0" borderId="67" xfId="0" applyBorder="1" applyAlignment="1">
      <alignment vertical="center" wrapText="1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49" fontId="0" fillId="2" borderId="69" xfId="0" applyNumberFormat="1" applyFont="1" applyFill="1" applyBorder="1" applyAlignment="1">
      <alignment horizontal="center" vertical="center"/>
    </xf>
    <xf numFmtId="0" fontId="0" fillId="2" borderId="69" xfId="0" applyFill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2" borderId="55" xfId="0" applyFont="1" applyFill="1" applyBorder="1" applyAlignment="1">
      <alignment horizontal="center" vertical="center" wrapText="1"/>
    </xf>
    <xf numFmtId="0" fontId="0" fillId="2" borderId="55" xfId="0" applyFont="1" applyFill="1" applyBorder="1" applyAlignment="1">
      <alignment horizontal="center" vertical="center"/>
    </xf>
    <xf numFmtId="164" fontId="0" fillId="2" borderId="41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40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4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57" xfId="0" applyNumberFormat="1" applyFont="1" applyFill="1" applyBorder="1" applyAlignment="1" applyProtection="1">
      <alignment horizontal="center" vertical="center"/>
      <protection locked="0"/>
    </xf>
    <xf numFmtId="164" fontId="0" fillId="2" borderId="59" xfId="0" applyNumberFormat="1" applyFont="1" applyFill="1" applyBorder="1" applyAlignment="1" applyProtection="1">
      <alignment horizontal="center" vertical="center"/>
      <protection locked="0"/>
    </xf>
    <xf numFmtId="164" fontId="0" fillId="2" borderId="60" xfId="0" applyNumberFormat="1" applyFont="1" applyFill="1" applyBorder="1" applyAlignment="1" applyProtection="1">
      <alignment horizontal="center" vertical="center"/>
      <protection locked="0"/>
    </xf>
    <xf numFmtId="164" fontId="0" fillId="2" borderId="61" xfId="0" applyNumberFormat="1" applyFont="1" applyFill="1" applyBorder="1" applyAlignment="1" applyProtection="1">
      <alignment horizontal="center" vertical="center"/>
      <protection locked="0"/>
    </xf>
    <xf numFmtId="164" fontId="0" fillId="2" borderId="62" xfId="0" applyNumberFormat="1" applyFont="1" applyFill="1" applyBorder="1" applyAlignment="1" applyProtection="1">
      <alignment horizontal="center" vertical="center"/>
      <protection locked="0"/>
    </xf>
    <xf numFmtId="164" fontId="0" fillId="2" borderId="63" xfId="0" applyNumberFormat="1" applyFont="1" applyFill="1" applyBorder="1" applyAlignment="1" applyProtection="1">
      <alignment horizontal="center" vertical="center"/>
      <protection locked="0"/>
    </xf>
    <xf numFmtId="164" fontId="0" fillId="2" borderId="66" xfId="0" applyNumberFormat="1" applyFont="1" applyFill="1" applyBorder="1" applyAlignment="1" applyProtection="1">
      <alignment horizontal="center" vertical="center"/>
      <protection locked="0"/>
    </xf>
    <xf numFmtId="164" fontId="0" fillId="2" borderId="71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7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63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66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5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7" xfId="0" applyNumberForma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1" fillId="3" borderId="52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47" xfId="0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0" fillId="0" borderId="53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1" fillId="0" borderId="29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3" borderId="39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47" xfId="0" applyFont="1" applyFill="1" applyBorder="1" applyAlignment="1">
      <alignment horizontal="center" vertical="center" wrapText="1"/>
    </xf>
  </cellXfs>
  <cellStyles count="2">
    <cellStyle name="Normal" xfId="0" builtinId="0"/>
    <cellStyle name="Normal 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showGridLines="0" tabSelected="1" zoomScaleNormal="100" workbookViewId="0">
      <selection activeCell="P7" sqref="P7"/>
    </sheetView>
  </sheetViews>
  <sheetFormatPr baseColWidth="10" defaultRowHeight="14.4" x14ac:dyDescent="0.3"/>
  <cols>
    <col min="2" max="2" width="17" customWidth="1"/>
    <col min="3" max="3" width="10.5546875" customWidth="1"/>
    <col min="4" max="4" width="8.44140625" bestFit="1" customWidth="1"/>
    <col min="5" max="5" width="7.6640625" bestFit="1" customWidth="1"/>
    <col min="6" max="6" width="7.5546875" bestFit="1" customWidth="1"/>
    <col min="7" max="7" width="6" customWidth="1"/>
    <col min="8" max="8" width="6.33203125" bestFit="1" customWidth="1"/>
    <col min="9" max="9" width="9.109375" bestFit="1" customWidth="1"/>
    <col min="10" max="10" width="14" customWidth="1"/>
    <col min="11" max="11" width="12" bestFit="1" customWidth="1"/>
    <col min="12" max="12" width="16.6640625" bestFit="1" customWidth="1"/>
    <col min="13" max="13" width="9.6640625" customWidth="1"/>
    <col min="14" max="14" width="10.5546875" customWidth="1"/>
    <col min="15" max="15" width="12.109375" customWidth="1"/>
    <col min="16" max="16" width="21.5546875" customWidth="1"/>
  </cols>
  <sheetData>
    <row r="1" spans="1:16" ht="24" customHeight="1" thickBot="1" x14ac:dyDescent="0.35">
      <c r="A1" s="128" t="s">
        <v>70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</row>
    <row r="2" spans="1:16" ht="22.8" customHeight="1" thickBot="1" x14ac:dyDescent="0.35">
      <c r="A2" s="132"/>
      <c r="B2" s="132"/>
      <c r="C2" s="132"/>
      <c r="D2" s="133"/>
      <c r="E2" s="129" t="s">
        <v>32</v>
      </c>
      <c r="F2" s="130"/>
      <c r="G2" s="130"/>
      <c r="H2" s="130"/>
      <c r="I2" s="130"/>
      <c r="J2" s="130"/>
      <c r="K2" s="130"/>
      <c r="L2" s="130"/>
      <c r="M2" s="130"/>
      <c r="N2" s="130"/>
      <c r="O2" s="131"/>
    </row>
    <row r="3" spans="1:16" ht="58.2" thickBot="1" x14ac:dyDescent="0.35">
      <c r="A3" s="55" t="s">
        <v>62</v>
      </c>
      <c r="B3" s="55" t="s">
        <v>72</v>
      </c>
      <c r="C3" s="55" t="s">
        <v>73</v>
      </c>
      <c r="D3" s="55" t="s">
        <v>1</v>
      </c>
      <c r="E3" s="56" t="s">
        <v>59</v>
      </c>
      <c r="F3" s="56" t="s">
        <v>15</v>
      </c>
      <c r="G3" s="56" t="s">
        <v>13</v>
      </c>
      <c r="H3" s="56" t="s">
        <v>14</v>
      </c>
      <c r="I3" s="56" t="s">
        <v>5</v>
      </c>
      <c r="J3" s="57" t="s">
        <v>0</v>
      </c>
      <c r="K3" s="56" t="s">
        <v>21</v>
      </c>
      <c r="L3" s="56" t="s">
        <v>28</v>
      </c>
      <c r="M3" s="56" t="s">
        <v>52</v>
      </c>
      <c r="N3" s="56" t="s">
        <v>53</v>
      </c>
      <c r="O3" s="56" t="s">
        <v>60</v>
      </c>
      <c r="P3" s="55" t="s">
        <v>71</v>
      </c>
    </row>
    <row r="4" spans="1:16" ht="15" thickTop="1" x14ac:dyDescent="0.3">
      <c r="A4" s="134" t="s">
        <v>63</v>
      </c>
      <c r="B4" s="136" t="s">
        <v>12</v>
      </c>
      <c r="C4" s="50" t="s">
        <v>74</v>
      </c>
      <c r="D4" s="51">
        <v>1</v>
      </c>
      <c r="E4" s="44" t="s">
        <v>27</v>
      </c>
      <c r="F4" s="52" t="s">
        <v>29</v>
      </c>
      <c r="G4" s="53">
        <v>2000</v>
      </c>
      <c r="H4" s="53">
        <v>600</v>
      </c>
      <c r="I4" s="51" t="s">
        <v>31</v>
      </c>
      <c r="J4" s="53" t="s">
        <v>20</v>
      </c>
      <c r="K4" s="53">
        <v>5</v>
      </c>
      <c r="L4" s="53" t="s">
        <v>50</v>
      </c>
      <c r="M4" s="51" t="s">
        <v>3</v>
      </c>
      <c r="N4" s="51" t="s">
        <v>3</v>
      </c>
      <c r="O4" s="54" t="s">
        <v>3</v>
      </c>
      <c r="P4" s="80"/>
    </row>
    <row r="5" spans="1:16" x14ac:dyDescent="0.3">
      <c r="A5" s="134"/>
      <c r="B5" s="136"/>
      <c r="C5" s="21" t="s">
        <v>75</v>
      </c>
      <c r="D5" s="8">
        <v>1</v>
      </c>
      <c r="E5" s="8" t="s">
        <v>27</v>
      </c>
      <c r="F5" s="24" t="s">
        <v>30</v>
      </c>
      <c r="G5" s="10">
        <v>2000</v>
      </c>
      <c r="H5" s="10">
        <v>600</v>
      </c>
      <c r="I5" s="8" t="s">
        <v>31</v>
      </c>
      <c r="J5" s="10" t="s">
        <v>20</v>
      </c>
      <c r="K5" s="10">
        <v>5</v>
      </c>
      <c r="L5" s="10" t="s">
        <v>50</v>
      </c>
      <c r="M5" s="8" t="s">
        <v>4</v>
      </c>
      <c r="N5" s="8" t="s">
        <v>3</v>
      </c>
      <c r="O5" s="11" t="s">
        <v>3</v>
      </c>
      <c r="P5" s="81"/>
    </row>
    <row r="6" spans="1:16" x14ac:dyDescent="0.3">
      <c r="A6" s="134"/>
      <c r="B6" s="136"/>
      <c r="C6" s="21" t="s">
        <v>76</v>
      </c>
      <c r="D6" s="8">
        <v>2</v>
      </c>
      <c r="E6" s="8" t="s">
        <v>27</v>
      </c>
      <c r="F6" s="24" t="s">
        <v>22</v>
      </c>
      <c r="G6" s="10">
        <v>2000</v>
      </c>
      <c r="H6" s="10">
        <v>600</v>
      </c>
      <c r="I6" s="8" t="s">
        <v>31</v>
      </c>
      <c r="J6" s="10" t="s">
        <v>20</v>
      </c>
      <c r="K6" s="10">
        <v>5</v>
      </c>
      <c r="L6" s="10" t="s">
        <v>50</v>
      </c>
      <c r="M6" s="8" t="s">
        <v>4</v>
      </c>
      <c r="N6" s="8" t="s">
        <v>3</v>
      </c>
      <c r="O6" s="11" t="s">
        <v>3</v>
      </c>
      <c r="P6" s="81"/>
    </row>
    <row r="7" spans="1:16" ht="16.8" customHeight="1" thickBot="1" x14ac:dyDescent="0.35">
      <c r="A7" s="135"/>
      <c r="B7" s="137"/>
      <c r="C7" s="45" t="s">
        <v>77</v>
      </c>
      <c r="D7" s="46">
        <v>1</v>
      </c>
      <c r="E7" s="46" t="s">
        <v>27</v>
      </c>
      <c r="F7" s="47" t="s">
        <v>22</v>
      </c>
      <c r="G7" s="48">
        <v>2000</v>
      </c>
      <c r="H7" s="48">
        <v>600</v>
      </c>
      <c r="I7" s="46" t="s">
        <v>31</v>
      </c>
      <c r="J7" s="48" t="s">
        <v>20</v>
      </c>
      <c r="K7" s="48">
        <v>5</v>
      </c>
      <c r="L7" s="48" t="s">
        <v>50</v>
      </c>
      <c r="M7" s="46" t="s">
        <v>4</v>
      </c>
      <c r="N7" s="46" t="s">
        <v>3</v>
      </c>
      <c r="O7" s="49" t="s">
        <v>3</v>
      </c>
      <c r="P7" s="82"/>
    </row>
    <row r="8" spans="1:16" ht="14.4" customHeight="1" thickTop="1" x14ac:dyDescent="0.3">
      <c r="A8" s="98" t="s">
        <v>64</v>
      </c>
      <c r="B8" s="101" t="s">
        <v>6</v>
      </c>
      <c r="C8" s="58" t="s">
        <v>74</v>
      </c>
      <c r="D8" s="59">
        <v>2</v>
      </c>
      <c r="E8" s="59" t="s">
        <v>16</v>
      </c>
      <c r="F8" s="59" t="s">
        <v>44</v>
      </c>
      <c r="G8" s="59">
        <v>2500</v>
      </c>
      <c r="H8" s="59">
        <v>1100</v>
      </c>
      <c r="I8" s="59" t="s">
        <v>19</v>
      </c>
      <c r="J8" s="60" t="s">
        <v>23</v>
      </c>
      <c r="K8" s="60">
        <v>4</v>
      </c>
      <c r="L8" s="60" t="s">
        <v>51</v>
      </c>
      <c r="M8" s="59" t="s">
        <v>3</v>
      </c>
      <c r="N8" s="59" t="s">
        <v>3</v>
      </c>
      <c r="O8" s="61" t="s">
        <v>4</v>
      </c>
      <c r="P8" s="83"/>
    </row>
    <row r="9" spans="1:16" x14ac:dyDescent="0.3">
      <c r="A9" s="99"/>
      <c r="B9" s="102"/>
      <c r="C9" s="26" t="s">
        <v>75</v>
      </c>
      <c r="D9" s="1">
        <v>2</v>
      </c>
      <c r="E9" s="1" t="s">
        <v>16</v>
      </c>
      <c r="F9" s="1" t="s">
        <v>45</v>
      </c>
      <c r="G9" s="1">
        <v>2500</v>
      </c>
      <c r="H9" s="1">
        <v>1100</v>
      </c>
      <c r="I9" s="1" t="s">
        <v>19</v>
      </c>
      <c r="J9" s="18" t="s">
        <v>23</v>
      </c>
      <c r="K9" s="18">
        <v>4</v>
      </c>
      <c r="L9" s="18" t="s">
        <v>51</v>
      </c>
      <c r="M9" s="1" t="s">
        <v>4</v>
      </c>
      <c r="N9" s="1" t="s">
        <v>3</v>
      </c>
      <c r="O9" s="4" t="s">
        <v>4</v>
      </c>
      <c r="P9" s="84"/>
    </row>
    <row r="10" spans="1:16" x14ac:dyDescent="0.3">
      <c r="A10" s="99"/>
      <c r="B10" s="102"/>
      <c r="C10" s="26" t="s">
        <v>76</v>
      </c>
      <c r="D10" s="1">
        <v>4</v>
      </c>
      <c r="E10" s="1" t="s">
        <v>16</v>
      </c>
      <c r="F10" s="1" t="s">
        <v>45</v>
      </c>
      <c r="G10" s="1">
        <v>2500</v>
      </c>
      <c r="H10" s="1">
        <v>1100</v>
      </c>
      <c r="I10" s="1" t="s">
        <v>19</v>
      </c>
      <c r="J10" s="18" t="s">
        <v>23</v>
      </c>
      <c r="K10" s="18">
        <v>5</v>
      </c>
      <c r="L10" s="18" t="s">
        <v>51</v>
      </c>
      <c r="M10" s="1" t="s">
        <v>4</v>
      </c>
      <c r="N10" s="1" t="s">
        <v>3</v>
      </c>
      <c r="O10" s="4" t="s">
        <v>4</v>
      </c>
      <c r="P10" s="84"/>
    </row>
    <row r="11" spans="1:16" ht="15" thickBot="1" x14ac:dyDescent="0.35">
      <c r="A11" s="99"/>
      <c r="B11" s="103"/>
      <c r="C11" s="27" t="s">
        <v>77</v>
      </c>
      <c r="D11" s="5">
        <v>4</v>
      </c>
      <c r="E11" s="5" t="s">
        <v>47</v>
      </c>
      <c r="F11" s="5">
        <v>1200</v>
      </c>
      <c r="G11" s="5">
        <v>4000</v>
      </c>
      <c r="H11" s="5">
        <v>1100</v>
      </c>
      <c r="I11" s="5" t="s">
        <v>48</v>
      </c>
      <c r="J11" s="28" t="s">
        <v>49</v>
      </c>
      <c r="K11" s="6">
        <v>3</v>
      </c>
      <c r="L11" s="24" t="s">
        <v>54</v>
      </c>
      <c r="M11" s="5" t="s">
        <v>3</v>
      </c>
      <c r="N11" s="5" t="s">
        <v>3</v>
      </c>
      <c r="O11" s="7" t="s">
        <v>3</v>
      </c>
      <c r="P11" s="85"/>
    </row>
    <row r="12" spans="1:16" x14ac:dyDescent="0.3">
      <c r="A12" s="99"/>
      <c r="B12" s="104" t="s">
        <v>2</v>
      </c>
      <c r="C12" s="31" t="s">
        <v>74</v>
      </c>
      <c r="D12" s="12">
        <v>1</v>
      </c>
      <c r="E12" s="12" t="s">
        <v>17</v>
      </c>
      <c r="F12" s="12">
        <v>1800</v>
      </c>
      <c r="G12" s="12">
        <v>1800</v>
      </c>
      <c r="H12" s="12">
        <v>700</v>
      </c>
      <c r="I12" s="12" t="s">
        <v>8</v>
      </c>
      <c r="J12" s="12" t="s">
        <v>20</v>
      </c>
      <c r="K12" s="12">
        <v>5</v>
      </c>
      <c r="L12" s="9" t="s">
        <v>50</v>
      </c>
      <c r="M12" s="12" t="s">
        <v>4</v>
      </c>
      <c r="N12" s="12" t="s">
        <v>3</v>
      </c>
      <c r="O12" s="22" t="s">
        <v>3</v>
      </c>
      <c r="P12" s="86"/>
    </row>
    <row r="13" spans="1:16" x14ac:dyDescent="0.3">
      <c r="A13" s="99"/>
      <c r="B13" s="105"/>
      <c r="C13" s="32" t="s">
        <v>75</v>
      </c>
      <c r="D13" s="14">
        <v>1</v>
      </c>
      <c r="E13" s="14" t="s">
        <v>17</v>
      </c>
      <c r="F13" s="14">
        <v>1800</v>
      </c>
      <c r="G13" s="14">
        <v>1800</v>
      </c>
      <c r="H13" s="14">
        <v>700</v>
      </c>
      <c r="I13" s="14" t="s">
        <v>9</v>
      </c>
      <c r="J13" s="14" t="s">
        <v>20</v>
      </c>
      <c r="K13" s="14">
        <v>5</v>
      </c>
      <c r="L13" s="14" t="s">
        <v>50</v>
      </c>
      <c r="M13" s="14" t="s">
        <v>3</v>
      </c>
      <c r="N13" s="14" t="s">
        <v>3</v>
      </c>
      <c r="O13" s="23" t="s">
        <v>3</v>
      </c>
      <c r="P13" s="84"/>
    </row>
    <row r="14" spans="1:16" x14ac:dyDescent="0.3">
      <c r="A14" s="99"/>
      <c r="B14" s="105"/>
      <c r="C14" s="32" t="s">
        <v>76</v>
      </c>
      <c r="D14" s="14">
        <v>3</v>
      </c>
      <c r="E14" s="14" t="s">
        <v>18</v>
      </c>
      <c r="F14" s="14">
        <v>1800</v>
      </c>
      <c r="G14" s="14">
        <v>1100</v>
      </c>
      <c r="H14" s="14">
        <v>700</v>
      </c>
      <c r="I14" s="14" t="s">
        <v>8</v>
      </c>
      <c r="J14" s="14" t="s">
        <v>20</v>
      </c>
      <c r="K14" s="14">
        <v>3</v>
      </c>
      <c r="L14" s="14" t="s">
        <v>50</v>
      </c>
      <c r="M14" s="14" t="s">
        <v>4</v>
      </c>
      <c r="N14" s="14" t="s">
        <v>3</v>
      </c>
      <c r="O14" s="23" t="s">
        <v>3</v>
      </c>
      <c r="P14" s="84"/>
    </row>
    <row r="15" spans="1:16" x14ac:dyDescent="0.3">
      <c r="A15" s="99"/>
      <c r="B15" s="105"/>
      <c r="C15" s="32" t="s">
        <v>77</v>
      </c>
      <c r="D15" s="14">
        <v>2</v>
      </c>
      <c r="E15" s="14" t="s">
        <v>18</v>
      </c>
      <c r="F15" s="17">
        <v>1800</v>
      </c>
      <c r="G15" s="17">
        <v>1100</v>
      </c>
      <c r="H15" s="17">
        <v>700</v>
      </c>
      <c r="I15" s="14" t="s">
        <v>8</v>
      </c>
      <c r="J15" s="14" t="s">
        <v>20</v>
      </c>
      <c r="K15" s="14">
        <v>3</v>
      </c>
      <c r="L15" s="14" t="s">
        <v>50</v>
      </c>
      <c r="M15" s="14" t="s">
        <v>4</v>
      </c>
      <c r="N15" s="14" t="s">
        <v>3</v>
      </c>
      <c r="O15" s="23" t="s">
        <v>3</v>
      </c>
      <c r="P15" s="84"/>
    </row>
    <row r="16" spans="1:16" ht="15" thickBot="1" x14ac:dyDescent="0.35">
      <c r="A16" s="99"/>
      <c r="B16" s="106"/>
      <c r="C16" s="33" t="s">
        <v>78</v>
      </c>
      <c r="D16" s="15">
        <v>3</v>
      </c>
      <c r="E16" s="15" t="s">
        <v>16</v>
      </c>
      <c r="F16" s="15" t="s">
        <v>45</v>
      </c>
      <c r="G16" s="15">
        <v>2500</v>
      </c>
      <c r="H16" s="15">
        <v>1100</v>
      </c>
      <c r="I16" s="15" t="s">
        <v>19</v>
      </c>
      <c r="J16" s="29" t="s">
        <v>23</v>
      </c>
      <c r="K16" s="16">
        <v>3</v>
      </c>
      <c r="L16" s="16" t="s">
        <v>51</v>
      </c>
      <c r="M16" s="15" t="s">
        <v>3</v>
      </c>
      <c r="N16" s="15" t="s">
        <v>3</v>
      </c>
      <c r="O16" s="30" t="s">
        <v>4</v>
      </c>
      <c r="P16" s="87"/>
    </row>
    <row r="17" spans="1:16" ht="14.4" customHeight="1" x14ac:dyDescent="0.3">
      <c r="A17" s="99"/>
      <c r="B17" s="107" t="s">
        <v>7</v>
      </c>
      <c r="C17" s="31" t="s">
        <v>74</v>
      </c>
      <c r="D17" s="12">
        <v>8</v>
      </c>
      <c r="E17" s="12" t="s">
        <v>16</v>
      </c>
      <c r="F17" s="3" t="s">
        <v>44</v>
      </c>
      <c r="G17" s="12">
        <v>2500</v>
      </c>
      <c r="H17" s="12">
        <v>1100</v>
      </c>
      <c r="I17" s="12" t="s">
        <v>19</v>
      </c>
      <c r="J17" s="13" t="s">
        <v>23</v>
      </c>
      <c r="K17" s="13">
        <v>2</v>
      </c>
      <c r="L17" s="13" t="s">
        <v>51</v>
      </c>
      <c r="M17" s="12" t="s">
        <v>3</v>
      </c>
      <c r="N17" s="12" t="s">
        <v>3</v>
      </c>
      <c r="O17" s="22" t="s">
        <v>4</v>
      </c>
      <c r="P17" s="88"/>
    </row>
    <row r="18" spans="1:16" x14ac:dyDescent="0.3">
      <c r="A18" s="99"/>
      <c r="B18" s="107"/>
      <c r="C18" s="32" t="s">
        <v>75</v>
      </c>
      <c r="D18" s="14">
        <v>2</v>
      </c>
      <c r="E18" s="14" t="s">
        <v>16</v>
      </c>
      <c r="F18" s="1" t="s">
        <v>45</v>
      </c>
      <c r="G18" s="14">
        <v>2500</v>
      </c>
      <c r="H18" s="14">
        <v>1100</v>
      </c>
      <c r="I18" s="14" t="s">
        <v>19</v>
      </c>
      <c r="J18" s="19" t="s">
        <v>23</v>
      </c>
      <c r="K18" s="19">
        <v>2</v>
      </c>
      <c r="L18" s="19" t="s">
        <v>51</v>
      </c>
      <c r="M18" s="14" t="s">
        <v>4</v>
      </c>
      <c r="N18" s="14" t="s">
        <v>3</v>
      </c>
      <c r="O18" s="23" t="s">
        <v>4</v>
      </c>
      <c r="P18" s="84"/>
    </row>
    <row r="19" spans="1:16" ht="15" thickBot="1" x14ac:dyDescent="0.35">
      <c r="A19" s="100"/>
      <c r="B19" s="108"/>
      <c r="C19" s="62" t="s">
        <v>76</v>
      </c>
      <c r="D19" s="63">
        <v>5</v>
      </c>
      <c r="E19" s="63" t="s">
        <v>16</v>
      </c>
      <c r="F19" s="64" t="s">
        <v>45</v>
      </c>
      <c r="G19" s="63">
        <v>2500</v>
      </c>
      <c r="H19" s="63">
        <v>1100</v>
      </c>
      <c r="I19" s="63" t="s">
        <v>19</v>
      </c>
      <c r="J19" s="65" t="s">
        <v>23</v>
      </c>
      <c r="K19" s="66" t="s">
        <v>46</v>
      </c>
      <c r="L19" s="65" t="s">
        <v>51</v>
      </c>
      <c r="M19" s="63" t="s">
        <v>4</v>
      </c>
      <c r="N19" s="63" t="s">
        <v>3</v>
      </c>
      <c r="O19" s="67" t="s">
        <v>4</v>
      </c>
      <c r="P19" s="89"/>
    </row>
    <row r="20" spans="1:16" ht="30" customHeight="1" thickTop="1" thickBot="1" x14ac:dyDescent="0.35">
      <c r="A20" s="98" t="s">
        <v>65</v>
      </c>
      <c r="B20" s="68" t="s">
        <v>79</v>
      </c>
      <c r="C20" s="69" t="s">
        <v>74</v>
      </c>
      <c r="D20" s="70">
        <v>5</v>
      </c>
      <c r="E20" s="70" t="s">
        <v>33</v>
      </c>
      <c r="F20" s="70">
        <v>1000</v>
      </c>
      <c r="G20" s="70">
        <v>2000</v>
      </c>
      <c r="H20" s="70">
        <v>500</v>
      </c>
      <c r="I20" s="70" t="s">
        <v>10</v>
      </c>
      <c r="J20" s="71" t="s">
        <v>20</v>
      </c>
      <c r="K20" s="70">
        <v>6</v>
      </c>
      <c r="L20" s="72" t="s">
        <v>55</v>
      </c>
      <c r="M20" s="70" t="s">
        <v>3</v>
      </c>
      <c r="N20" s="72" t="s">
        <v>43</v>
      </c>
      <c r="O20" s="73" t="s">
        <v>3</v>
      </c>
      <c r="P20" s="90"/>
    </row>
    <row r="21" spans="1:16" ht="29.4" thickBot="1" x14ac:dyDescent="0.35">
      <c r="A21" s="99"/>
      <c r="B21" s="37" t="s">
        <v>80</v>
      </c>
      <c r="C21" s="38" t="s">
        <v>75</v>
      </c>
      <c r="D21" s="39">
        <v>3</v>
      </c>
      <c r="E21" s="39" t="s">
        <v>34</v>
      </c>
      <c r="F21" s="39">
        <v>1000</v>
      </c>
      <c r="G21" s="39">
        <v>2100</v>
      </c>
      <c r="H21" s="42">
        <v>300</v>
      </c>
      <c r="I21" s="39" t="s">
        <v>11</v>
      </c>
      <c r="J21" s="95" t="s">
        <v>24</v>
      </c>
      <c r="K21" s="39">
        <v>8</v>
      </c>
      <c r="L21" s="40" t="s">
        <v>50</v>
      </c>
      <c r="M21" s="39" t="s">
        <v>3</v>
      </c>
      <c r="N21" s="39" t="s">
        <v>4</v>
      </c>
      <c r="O21" s="41" t="s">
        <v>3</v>
      </c>
      <c r="P21" s="91"/>
    </row>
    <row r="22" spans="1:16" ht="18" customHeight="1" x14ac:dyDescent="0.3">
      <c r="A22" s="99"/>
      <c r="B22" s="109" t="s">
        <v>81</v>
      </c>
      <c r="C22" s="34" t="s">
        <v>76</v>
      </c>
      <c r="D22" s="2">
        <v>2</v>
      </c>
      <c r="E22" s="2" t="s">
        <v>35</v>
      </c>
      <c r="F22" s="2">
        <v>1000</v>
      </c>
      <c r="G22" s="2">
        <v>2250</v>
      </c>
      <c r="H22" s="2">
        <v>400</v>
      </c>
      <c r="I22" s="2" t="s">
        <v>11</v>
      </c>
      <c r="J22" s="2" t="s">
        <v>24</v>
      </c>
      <c r="K22" s="2">
        <v>8</v>
      </c>
      <c r="L22" s="35" t="s">
        <v>50</v>
      </c>
      <c r="M22" s="2" t="s">
        <v>3</v>
      </c>
      <c r="N22" s="2" t="s">
        <v>4</v>
      </c>
      <c r="O22" s="36" t="s">
        <v>3</v>
      </c>
      <c r="P22" s="92"/>
    </row>
    <row r="23" spans="1:16" x14ac:dyDescent="0.3">
      <c r="A23" s="99"/>
      <c r="B23" s="109"/>
      <c r="C23" s="20" t="s">
        <v>77</v>
      </c>
      <c r="D23" s="1">
        <v>3</v>
      </c>
      <c r="E23" s="1" t="s">
        <v>36</v>
      </c>
      <c r="F23" s="25" t="s">
        <v>41</v>
      </c>
      <c r="G23" s="1">
        <v>3000</v>
      </c>
      <c r="H23" s="1">
        <v>600</v>
      </c>
      <c r="I23" s="1" t="s">
        <v>10</v>
      </c>
      <c r="J23" s="1" t="s">
        <v>20</v>
      </c>
      <c r="K23" s="2">
        <v>6</v>
      </c>
      <c r="L23" s="14" t="s">
        <v>50</v>
      </c>
      <c r="M23" s="2" t="s">
        <v>3</v>
      </c>
      <c r="N23" s="1" t="s">
        <v>4</v>
      </c>
      <c r="O23" s="4" t="s">
        <v>3</v>
      </c>
      <c r="P23" s="92"/>
    </row>
    <row r="24" spans="1:16" ht="15" thickBot="1" x14ac:dyDescent="0.35">
      <c r="A24" s="100"/>
      <c r="B24" s="110"/>
      <c r="C24" s="74" t="s">
        <v>78</v>
      </c>
      <c r="D24" s="64">
        <v>2</v>
      </c>
      <c r="E24" s="64" t="s">
        <v>37</v>
      </c>
      <c r="F24" s="64">
        <v>1000</v>
      </c>
      <c r="G24" s="64">
        <v>3000</v>
      </c>
      <c r="H24" s="64">
        <v>600</v>
      </c>
      <c r="I24" s="64" t="s">
        <v>10</v>
      </c>
      <c r="J24" s="64" t="s">
        <v>24</v>
      </c>
      <c r="K24" s="75">
        <v>6</v>
      </c>
      <c r="L24" s="75" t="s">
        <v>50</v>
      </c>
      <c r="M24" s="75" t="s">
        <v>3</v>
      </c>
      <c r="N24" s="64" t="s">
        <v>4</v>
      </c>
      <c r="O24" s="76" t="s">
        <v>3</v>
      </c>
      <c r="P24" s="93"/>
    </row>
    <row r="25" spans="1:16" ht="14.4" customHeight="1" thickTop="1" x14ac:dyDescent="0.3">
      <c r="A25" s="98" t="s">
        <v>66</v>
      </c>
      <c r="B25" s="120" t="s">
        <v>25</v>
      </c>
      <c r="C25" s="77" t="s">
        <v>74</v>
      </c>
      <c r="D25" s="59">
        <v>2</v>
      </c>
      <c r="E25" s="78" t="s">
        <v>27</v>
      </c>
      <c r="F25" s="59">
        <v>2700</v>
      </c>
      <c r="G25" s="79">
        <v>3000</v>
      </c>
      <c r="H25" s="59">
        <v>1100</v>
      </c>
      <c r="I25" s="59" t="s">
        <v>26</v>
      </c>
      <c r="J25" s="59" t="s">
        <v>42</v>
      </c>
      <c r="K25" s="59">
        <v>2</v>
      </c>
      <c r="L25" s="59" t="s">
        <v>51</v>
      </c>
      <c r="M25" s="59" t="s">
        <v>4</v>
      </c>
      <c r="N25" s="59" t="s">
        <v>3</v>
      </c>
      <c r="O25" s="61" t="s">
        <v>4</v>
      </c>
      <c r="P25" s="94"/>
    </row>
    <row r="26" spans="1:16" ht="15" thickBot="1" x14ac:dyDescent="0.35">
      <c r="A26" s="100"/>
      <c r="B26" s="121"/>
      <c r="C26" s="74" t="s">
        <v>75</v>
      </c>
      <c r="D26" s="64">
        <v>2</v>
      </c>
      <c r="E26" s="46" t="s">
        <v>27</v>
      </c>
      <c r="F26" s="64">
        <v>2700</v>
      </c>
      <c r="G26" s="48">
        <v>3000</v>
      </c>
      <c r="H26" s="64">
        <v>1100</v>
      </c>
      <c r="I26" s="64" t="s">
        <v>26</v>
      </c>
      <c r="J26" s="64" t="s">
        <v>42</v>
      </c>
      <c r="K26" s="64">
        <v>2</v>
      </c>
      <c r="L26" s="64" t="s">
        <v>51</v>
      </c>
      <c r="M26" s="64" t="s">
        <v>3</v>
      </c>
      <c r="N26" s="64" t="s">
        <v>3</v>
      </c>
      <c r="O26" s="76" t="s">
        <v>4</v>
      </c>
      <c r="P26" s="93"/>
    </row>
    <row r="27" spans="1:16" ht="15.6" thickTop="1" thickBot="1" x14ac:dyDescent="0.35"/>
    <row r="28" spans="1:16" ht="18" customHeight="1" thickBot="1" x14ac:dyDescent="0.35">
      <c r="N28" s="122" t="s">
        <v>67</v>
      </c>
      <c r="O28" s="123"/>
      <c r="P28" s="43" t="str">
        <f xml:space="preserve"> IF(AND(DCOUNTA(P3:P26,P3,P3:P26)=23,DMIN(P3:P26,P3,P3:P26)&gt;0),SUM(P4:P26),"FALTAN COTIZACIONES")</f>
        <v>FALTAN COTIZACIONES</v>
      </c>
    </row>
    <row r="29" spans="1:16" ht="18.600000000000001" customHeight="1" thickBot="1" x14ac:dyDescent="0.35">
      <c r="N29" s="124" t="s">
        <v>68</v>
      </c>
      <c r="O29" s="125"/>
      <c r="P29" s="43">
        <f>IF(P28="FALTAN COTIZACIONES",0,P28*0.21)</f>
        <v>0</v>
      </c>
    </row>
    <row r="30" spans="1:16" ht="20.399999999999999" customHeight="1" thickBot="1" x14ac:dyDescent="0.35">
      <c r="N30" s="126" t="s">
        <v>69</v>
      </c>
      <c r="O30" s="127"/>
      <c r="P30" s="43">
        <f>IF(P28="FALTAN COTIZACIONES",0,P28*1.21)</f>
        <v>0</v>
      </c>
    </row>
    <row r="31" spans="1:16" ht="15" thickBot="1" x14ac:dyDescent="0.35"/>
    <row r="32" spans="1:16" x14ac:dyDescent="0.3">
      <c r="A32" s="117" t="s">
        <v>38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9"/>
    </row>
    <row r="33" spans="1:16" x14ac:dyDescent="0.3">
      <c r="A33" s="111" t="s">
        <v>61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3"/>
    </row>
    <row r="34" spans="1:16" x14ac:dyDescent="0.3">
      <c r="A34" s="111" t="s">
        <v>39</v>
      </c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3"/>
    </row>
    <row r="35" spans="1:16" x14ac:dyDescent="0.3">
      <c r="A35" s="111" t="s">
        <v>40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3"/>
    </row>
    <row r="36" spans="1:16" x14ac:dyDescent="0.3">
      <c r="A36" s="111" t="s">
        <v>56</v>
      </c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3"/>
    </row>
    <row r="37" spans="1:16" x14ac:dyDescent="0.3">
      <c r="A37" s="111" t="s">
        <v>58</v>
      </c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3"/>
    </row>
    <row r="38" spans="1:16" ht="15" thickBot="1" x14ac:dyDescent="0.35">
      <c r="A38" s="114" t="s">
        <v>57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6"/>
    </row>
    <row r="40" spans="1:16" x14ac:dyDescent="0.3">
      <c r="A40" s="96" t="s">
        <v>83</v>
      </c>
    </row>
    <row r="41" spans="1:16" x14ac:dyDescent="0.3">
      <c r="A41" s="96" t="s">
        <v>84</v>
      </c>
    </row>
    <row r="42" spans="1:16" x14ac:dyDescent="0.3">
      <c r="A42" s="97" t="s">
        <v>82</v>
      </c>
    </row>
  </sheetData>
  <sheetProtection algorithmName="SHA-512" hashValue="cFjlHDb9ZBi7u9SnHcmaZY4dDEqvc2h1njB00rOS9bTw8YWGht/b09/OBM1afyhy1RMSpSl3+IS5zUzSMXcnMA==" saltValue="ygxDmsHn8O5j9yYgwRxdGQ==" spinCount="100000" sheet="1" selectLockedCells="1"/>
  <mergeCells count="23">
    <mergeCell ref="A1:P1"/>
    <mergeCell ref="E2:O2"/>
    <mergeCell ref="A2:D2"/>
    <mergeCell ref="A4:A7"/>
    <mergeCell ref="B4:B7"/>
    <mergeCell ref="A25:A26"/>
    <mergeCell ref="B25:B26"/>
    <mergeCell ref="N28:O28"/>
    <mergeCell ref="N29:O29"/>
    <mergeCell ref="N30:O30"/>
    <mergeCell ref="A36:P36"/>
    <mergeCell ref="A37:P37"/>
    <mergeCell ref="A38:P38"/>
    <mergeCell ref="A32:P32"/>
    <mergeCell ref="A33:P33"/>
    <mergeCell ref="A34:P34"/>
    <mergeCell ref="A35:P35"/>
    <mergeCell ref="A8:A19"/>
    <mergeCell ref="B8:B11"/>
    <mergeCell ref="B12:B16"/>
    <mergeCell ref="B17:B19"/>
    <mergeCell ref="A20:A24"/>
    <mergeCell ref="B22:B24"/>
  </mergeCells>
  <pageMargins left="0.51181102362204722" right="0.31496062992125984" top="0.15748031496062992" bottom="0" header="0.31496062992125984" footer="0.31496062992125984"/>
  <pageSetup paperSize="9" scale="78" orientation="landscape" r:id="rId1"/>
  <ignoredErrors>
    <ignoredError sqref="F7 F23 F4:F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Delgado, Antonio José</dc:creator>
  <cp:lastModifiedBy>Mendoza Pezuela, Santiago</cp:lastModifiedBy>
  <cp:lastPrinted>2019-05-31T07:53:34Z</cp:lastPrinted>
  <dcterms:created xsi:type="dcterms:W3CDTF">2019-04-29T11:09:31Z</dcterms:created>
  <dcterms:modified xsi:type="dcterms:W3CDTF">2020-11-17T07:08:32Z</dcterms:modified>
</cp:coreProperties>
</file>