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ETRO\PROYECTOS Y OBRAS\OB.18.042_SUSTITUCIÓN FALSO TECHO D-08_LAGUNA\Inicio Expediente\Documentacion SAP\"/>
    </mc:Choice>
  </mc:AlternateContent>
  <bookViews>
    <workbookView xWindow="0" yWindow="0" windowWidth="9576" windowHeight="6696"/>
  </bookViews>
  <sheets>
    <sheet name="Hoja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1" i="1" l="1"/>
  <c r="G22" i="1" s="1"/>
  <c r="G23" i="1" l="1"/>
  <c r="G24" i="1" s="1"/>
  <c r="F11" i="1" l="1"/>
  <c r="H13" i="1"/>
  <c r="E13" i="1"/>
  <c r="J14" i="1"/>
  <c r="I16" i="1" s="1"/>
  <c r="G14" i="1"/>
  <c r="F16" i="1" s="1"/>
  <c r="H4" i="1"/>
  <c r="E4" i="1"/>
  <c r="J9" i="1"/>
  <c r="G9" i="1"/>
  <c r="J7" i="1"/>
  <c r="G7" i="1"/>
  <c r="J5" i="1"/>
  <c r="G5" i="1"/>
  <c r="J16" i="1" l="1"/>
  <c r="J13" i="1" s="1"/>
  <c r="I13" i="1"/>
  <c r="I11" i="1"/>
  <c r="I4" i="1" s="1"/>
  <c r="G11" i="1"/>
  <c r="G4" i="1" s="1"/>
  <c r="F4" i="1"/>
  <c r="F13" i="1"/>
  <c r="G16" i="1"/>
  <c r="G13" i="1" s="1"/>
  <c r="J11" i="1" l="1"/>
  <c r="J4" i="1" s="1"/>
  <c r="I18" i="1" s="1"/>
  <c r="J18" i="1" s="1"/>
  <c r="J20" i="1" s="1"/>
  <c r="J21" i="1" s="1"/>
  <c r="J22" i="1" s="1"/>
  <c r="J23" i="1" s="1"/>
  <c r="J24" i="1" s="1"/>
  <c r="F18" i="1"/>
  <c r="G18" i="1" s="1"/>
</calcChain>
</file>

<file path=xl/comments1.xml><?xml version="1.0" encoding="utf-8"?>
<comments xmlns="http://schemas.openxmlformats.org/spreadsheetml/2006/main">
  <authors>
    <author>Serrano Maganto, Ignacio</author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certificada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de la certificación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 la certificación</t>
        </r>
      </text>
    </comment>
    <comment ref="D22" authorId="1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4" authorId="1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<sst xmlns="http://schemas.openxmlformats.org/spreadsheetml/2006/main" count="60" uniqueCount="52">
  <si>
    <t>0B.18.042.SUSTITUCIÓN FALSO TECHO EN D-08 EN LAGUNA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</si>
  <si>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</si>
  <si>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</si>
  <si>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</si>
  <si>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</si>
  <si>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</si>
  <si>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</si>
  <si>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</si>
  <si>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</si>
  <si>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CanCert</t>
  </si>
  <si>
    <t>Cert</t>
  </si>
  <si>
    <t>ImpCert</t>
  </si>
  <si>
    <t>01</t>
  </si>
  <si>
    <t>Capítulo</t>
  </si>
  <si>
    <t/>
  </si>
  <si>
    <t>DESMONTAJES Y DEMOLICIONES</t>
  </si>
  <si>
    <t>ED0360</t>
  </si>
  <si>
    <t>Partida</t>
  </si>
  <si>
    <t>m2</t>
  </si>
  <si>
    <t>DESMONTAJE DE FALSO TECHO DE ESCAYOLA</t>
  </si>
  <si>
    <t>Desmontaje de falso techo de escayola, incluso perfilería, medios auxiliares,andamios hasta 12 m, elementos de cuelgue, luminaria, desconexión eléctrica y retirada a vertedero o almacén de metro.Se incluye la nueva colocación de dichos elementos, en caso de no tener que ser retirados a vertedero.</t>
  </si>
  <si>
    <t>ED0370</t>
  </si>
  <si>
    <t>DESMONTAJE DE FALSO TECHO DE ESCAYOLA. (NOCTURNO)</t>
  </si>
  <si>
    <t>Desmontaje de falso techo de escayola, incluso perfilería, medios auxiliares,andamios hasta 12 m, elementos de cuelgue, luminaria, desconexión eléctrica y retirada a vertedero o almacén de metro, en horario nocturno.Se incluye la nueva colocació de dichos elementos, en caso de no tener que ser retirados a vertedero.Se incluye la nueva colocación de dichos elementos, en caso de no tener que ser retirados a vertedero.</t>
  </si>
  <si>
    <t>EL0320</t>
  </si>
  <si>
    <t>DEMOLICION DE ESTRUCTURA AUXILIAR DE SUSTENTACION DE FALSO TECHO</t>
  </si>
  <si>
    <t>Demolición de estructura auxiliar de sustentación del falso techo, compuesta por cuadrícula de 1,50x1,50 m de tubo hueco de 40x40 mm, incluso limpieza, carga y transporte de escombros al vertedero y con p.p. de medios auxiliares. Incluye revisión de instalaciones existentes que se ubican en el techo, incluido reparación en caso de detectar algúna avería.Los trabajos se realizarán en horario nocturno o diurno, según necesidades de la opertaiva y funcionabilidad del recinto.</t>
  </si>
  <si>
    <t>Total 01</t>
  </si>
  <si>
    <t>02</t>
  </si>
  <si>
    <t>MONTAJES</t>
  </si>
  <si>
    <t>EW0050</t>
  </si>
  <si>
    <t>FALSO TECHO DE PLACAS DE FIBRA MINERAL</t>
  </si>
  <si>
    <t>Suministro y colocación de falso techo desmontable, compuesto por paneles de fibra de roca revestidos en fábrica con una pintura vinílica blanca, decorados con superficie microperforada y resistentes al fuego B-s2,d0, de 600x600x15 mm. Y bordes rectos con ranura oculta, montado sobre perfilería oculta, compuesta por perfiles primarios cada 1500 mm. Y perfiles secundarios, apoyados sobre éstos, de 1500 mm, todos ellos conformados con chapa de acero galvanizado perfilado en frío, completamente terminado, incluso ángulos de bordes y elementos de suspensión y sujeción, y parte proporcional de elementos de fijación a techo y paredes.</t>
  </si>
  <si>
    <t>Total 02</t>
  </si>
  <si>
    <t>Total 0</t>
  </si>
  <si>
    <t>PROYECTO</t>
  </si>
  <si>
    <t>OFERTA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</si>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</sst>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3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4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4" fontId="8" fillId="0" borderId="0" xfId="0" applyNumberFormat="1" applyFont="1" applyAlignment="1" applyProtection="1">
      <alignment vertical="top"/>
      <protection locked="0"/>
    </xf>
    <xf numFmtId="0" fontId="0" fillId="5" borderId="4" xfId="0" applyFill="1" applyBorder="1"/>
    <xf numFmtId="0" fontId="0" fillId="5" borderId="5" xfId="0" applyFill="1" applyBorder="1"/>
    <xf numFmtId="49" fontId="6" fillId="5" borderId="5" xfId="0" applyNumberFormat="1" applyFont="1" applyFill="1" applyBorder="1" applyAlignment="1">
      <alignment vertical="top" wrapText="1"/>
    </xf>
    <xf numFmtId="4" fontId="7" fillId="5" borderId="6" xfId="0" applyNumberFormat="1" applyFont="1" applyFill="1" applyBorder="1" applyAlignment="1">
      <alignment vertical="top"/>
    </xf>
    <xf numFmtId="0" fontId="0" fillId="5" borderId="7" xfId="0" applyFill="1" applyBorder="1"/>
    <xf numFmtId="0" fontId="0" fillId="5" borderId="0" xfId="0" applyFill="1" applyBorder="1"/>
    <xf numFmtId="49" fontId="6" fillId="5" borderId="0" xfId="0" applyNumberFormat="1" applyFont="1" applyFill="1" applyBorder="1" applyAlignment="1">
      <alignment vertical="top" wrapText="1"/>
    </xf>
    <xf numFmtId="9" fontId="8" fillId="5" borderId="7" xfId="0" applyNumberFormat="1" applyFont="1" applyFill="1" applyBorder="1" applyAlignment="1">
      <alignment vertical="top"/>
    </xf>
    <xf numFmtId="4" fontId="7" fillId="5" borderId="8" xfId="0" applyNumberFormat="1" applyFont="1" applyFill="1" applyBorder="1" applyAlignment="1">
      <alignment vertical="top"/>
    </xf>
    <xf numFmtId="4" fontId="8" fillId="5" borderId="0" xfId="0" applyNumberFormat="1" applyFont="1" applyFill="1" applyBorder="1" applyAlignment="1" applyProtection="1">
      <alignment vertical="top"/>
      <protection locked="0"/>
    </xf>
    <xf numFmtId="9" fontId="8" fillId="0" borderId="7" xfId="0" applyNumberFormat="1" applyFont="1" applyFill="1" applyBorder="1" applyAlignment="1" applyProtection="1">
      <alignment vertical="top"/>
      <protection locked="0"/>
    </xf>
    <xf numFmtId="0" fontId="0" fillId="5" borderId="9" xfId="0" applyFill="1" applyBorder="1"/>
    <xf numFmtId="0" fontId="0" fillId="5" borderId="10" xfId="0" applyFill="1" applyBorder="1"/>
    <xf numFmtId="49" fontId="6" fillId="5" borderId="11" xfId="0" applyNumberFormat="1" applyFont="1" applyFill="1" applyBorder="1" applyAlignment="1">
      <alignment vertical="top"/>
    </xf>
    <xf numFmtId="4" fontId="7" fillId="5" borderId="11" xfId="0" applyNumberFormat="1" applyFont="1" applyFill="1" applyBorder="1" applyAlignment="1">
      <alignment vertical="top"/>
    </xf>
    <xf numFmtId="0" fontId="0" fillId="0" borderId="0" xfId="0" applyFill="1" applyBorder="1"/>
    <xf numFmtId="49" fontId="6" fillId="0" borderId="0" xfId="0" applyNumberFormat="1" applyFont="1" applyFill="1" applyBorder="1" applyAlignment="1">
      <alignment vertical="top"/>
    </xf>
    <xf numFmtId="4" fontId="7" fillId="0" borderId="0" xfId="0" applyNumberFormat="1" applyFont="1" applyFill="1" applyBorder="1" applyAlignment="1">
      <alignment vertical="top"/>
    </xf>
    <xf numFmtId="49" fontId="10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6" fillId="6" borderId="5" xfId="0" applyNumberFormat="1" applyFont="1" applyFill="1" applyBorder="1" applyAlignment="1">
      <alignment vertical="top"/>
    </xf>
    <xf numFmtId="49" fontId="2" fillId="6" borderId="5" xfId="0" applyNumberFormat="1" applyFont="1" applyFill="1" applyBorder="1" applyAlignment="1">
      <alignment vertical="top"/>
    </xf>
    <xf numFmtId="49" fontId="2" fillId="6" borderId="5" xfId="0" applyNumberFormat="1" applyFont="1" applyFill="1" applyBorder="1" applyAlignment="1">
      <alignment horizontal="left" vertical="center"/>
    </xf>
    <xf numFmtId="4" fontId="11" fillId="6" borderId="5" xfId="0" applyNumberFormat="1" applyFont="1" applyFill="1" applyBorder="1" applyAlignment="1" applyProtection="1">
      <alignment vertical="top"/>
      <protection locked="0"/>
    </xf>
    <xf numFmtId="4" fontId="2" fillId="6" borderId="6" xfId="0" applyNumberFormat="1" applyFont="1" applyFill="1" applyBorder="1" applyAlignment="1" applyProtection="1">
      <alignment horizontal="right" vertical="center"/>
    </xf>
    <xf numFmtId="49" fontId="6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horizontal="left" vertical="center"/>
    </xf>
    <xf numFmtId="4" fontId="11" fillId="6" borderId="0" xfId="0" applyNumberFormat="1" applyFont="1" applyFill="1" applyBorder="1" applyAlignment="1" applyProtection="1">
      <alignment vertical="top"/>
      <protection locked="0"/>
    </xf>
    <xf numFmtId="4" fontId="2" fillId="6" borderId="8" xfId="0" applyNumberFormat="1" applyFont="1" applyFill="1" applyBorder="1" applyAlignment="1" applyProtection="1">
      <alignment horizontal="right" vertical="center"/>
    </xf>
    <xf numFmtId="49" fontId="6" fillId="6" borderId="10" xfId="0" applyNumberFormat="1" applyFont="1" applyFill="1" applyBorder="1" applyAlignment="1">
      <alignment vertical="top"/>
    </xf>
    <xf numFmtId="49" fontId="2" fillId="6" borderId="10" xfId="0" applyNumberFormat="1" applyFont="1" applyFill="1" applyBorder="1" applyAlignment="1">
      <alignment vertical="top"/>
    </xf>
    <xf numFmtId="49" fontId="2" fillId="6" borderId="10" xfId="0" applyNumberFormat="1" applyFont="1" applyFill="1" applyBorder="1" applyAlignment="1">
      <alignment horizontal="left" vertical="center"/>
    </xf>
    <xf numFmtId="4" fontId="11" fillId="6" borderId="10" xfId="0" applyNumberFormat="1" applyFont="1" applyFill="1" applyBorder="1" applyAlignment="1" applyProtection="1">
      <alignment vertical="top"/>
      <protection locked="0"/>
    </xf>
    <xf numFmtId="4" fontId="2" fillId="6" borderId="11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>
      <alignment vertical="top"/>
    </xf>
    <xf numFmtId="0" fontId="12" fillId="0" borderId="12" xfId="0" applyFont="1" applyFill="1" applyBorder="1" applyAlignment="1">
      <alignment horizontal="left" wrapText="1"/>
    </xf>
    <xf numFmtId="0" fontId="12" fillId="0" borderId="12" xfId="0" applyFont="1" applyFill="1" applyBorder="1" applyAlignment="1" applyProtection="1">
      <alignment horizontal="center"/>
      <protection locked="0"/>
    </xf>
    <xf numFmtId="0" fontId="12" fillId="0" borderId="12" xfId="0" applyFont="1" applyFill="1" applyBorder="1" applyAlignment="1" applyProtection="1">
      <alignment horizontal="left"/>
      <protection locked="0"/>
    </xf>
    <xf numFmtId="0" fontId="12" fillId="0" borderId="12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RowHeight="14.4" x14ac:dyDescent="0.3"/>
  <cols>
    <col min="1" max="1" width="7.109375" customWidth="1"/>
    <col min="2" max="2" width="5.77734375" customWidth="1"/>
    <col min="3" max="3" width="3.88671875" customWidth="1"/>
    <col min="4" max="4" width="33.109375" customWidth="1"/>
    <col min="5" max="5" width="8" customWidth="1"/>
    <col min="6" max="6" width="6.88671875" customWidth="1"/>
    <col min="7" max="7" width="8.109375" customWidth="1"/>
    <col min="8" max="8" width="7.88671875" customWidth="1"/>
    <col min="9" max="9" width="6.88671875" bestFit="1" customWidth="1"/>
    <col min="10" max="10" width="8" customWidth="1"/>
  </cols>
  <sheetData>
    <row r="1" spans="1:10" ht="15" thickBo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600000000000001" thickBot="1" x14ac:dyDescent="0.35">
      <c r="A2" s="3" t="s">
        <v>1</v>
      </c>
      <c r="B2" s="2"/>
      <c r="C2" s="2"/>
      <c r="D2" s="2"/>
      <c r="E2" s="21" t="s">
        <v>35</v>
      </c>
      <c r="F2" s="22"/>
      <c r="G2" s="23"/>
      <c r="H2" s="21" t="s">
        <v>36</v>
      </c>
      <c r="I2" s="22"/>
      <c r="J2" s="23"/>
    </row>
    <row r="3" spans="1:10" x14ac:dyDescent="0.3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0" x14ac:dyDescent="0.3">
      <c r="A4" s="5" t="s">
        <v>12</v>
      </c>
      <c r="B4" s="5" t="s">
        <v>13</v>
      </c>
      <c r="C4" s="5" t="s">
        <v>14</v>
      </c>
      <c r="D4" s="17" t="s">
        <v>15</v>
      </c>
      <c r="E4" s="6">
        <f>E11</f>
        <v>1</v>
      </c>
      <c r="F4" s="7">
        <f>F11</f>
        <v>19352</v>
      </c>
      <c r="G4" s="7">
        <f>G11</f>
        <v>19352</v>
      </c>
      <c r="H4" s="6">
        <f>H11</f>
        <v>1</v>
      </c>
      <c r="I4" s="7">
        <f>I11</f>
        <v>0</v>
      </c>
      <c r="J4" s="7">
        <f>J11</f>
        <v>0</v>
      </c>
    </row>
    <row r="5" spans="1:10" x14ac:dyDescent="0.3">
      <c r="A5" s="8" t="s">
        <v>16</v>
      </c>
      <c r="B5" s="9" t="s">
        <v>17</v>
      </c>
      <c r="C5" s="9" t="s">
        <v>18</v>
      </c>
      <c r="D5" s="18" t="s">
        <v>19</v>
      </c>
      <c r="E5" s="10">
        <v>200</v>
      </c>
      <c r="F5" s="10">
        <v>10.64</v>
      </c>
      <c r="G5" s="11">
        <f>ROUND(E5*F5,2)</f>
        <v>2128</v>
      </c>
      <c r="H5" s="10">
        <v>200</v>
      </c>
      <c r="I5" s="24"/>
      <c r="J5" s="11">
        <f>ROUND(H5*I5,2)</f>
        <v>0</v>
      </c>
    </row>
    <row r="6" spans="1:10" ht="71.400000000000006" x14ac:dyDescent="0.3">
      <c r="A6" s="12"/>
      <c r="B6" s="12"/>
      <c r="C6" s="12"/>
      <c r="D6" s="18" t="s">
        <v>20</v>
      </c>
      <c r="E6" s="12"/>
      <c r="F6" s="12"/>
      <c r="G6" s="12"/>
      <c r="H6" s="12"/>
      <c r="I6" s="12"/>
      <c r="J6" s="12"/>
    </row>
    <row r="7" spans="1:10" ht="20.399999999999999" x14ac:dyDescent="0.3">
      <c r="A7" s="8" t="s">
        <v>21</v>
      </c>
      <c r="B7" s="9" t="s">
        <v>17</v>
      </c>
      <c r="C7" s="9" t="s">
        <v>18</v>
      </c>
      <c r="D7" s="18" t="s">
        <v>22</v>
      </c>
      <c r="E7" s="10">
        <v>200</v>
      </c>
      <c r="F7" s="10">
        <v>12.52</v>
      </c>
      <c r="G7" s="11">
        <f>ROUND(E7*F7,2)</f>
        <v>2504</v>
      </c>
      <c r="H7" s="10">
        <v>200</v>
      </c>
      <c r="I7" s="24"/>
      <c r="J7" s="11">
        <f>ROUND(H7*I7,2)</f>
        <v>0</v>
      </c>
    </row>
    <row r="8" spans="1:10" ht="91.8" x14ac:dyDescent="0.3">
      <c r="A8" s="12"/>
      <c r="B8" s="12"/>
      <c r="C8" s="12"/>
      <c r="D8" s="18" t="s">
        <v>23</v>
      </c>
      <c r="E8" s="12"/>
      <c r="F8" s="12"/>
      <c r="G8" s="12"/>
      <c r="H8" s="12"/>
      <c r="I8" s="12"/>
      <c r="J8" s="12"/>
    </row>
    <row r="9" spans="1:10" ht="20.399999999999999" x14ac:dyDescent="0.3">
      <c r="A9" s="8" t="s">
        <v>24</v>
      </c>
      <c r="B9" s="9" t="s">
        <v>17</v>
      </c>
      <c r="C9" s="9" t="s">
        <v>18</v>
      </c>
      <c r="D9" s="18" t="s">
        <v>25</v>
      </c>
      <c r="E9" s="10">
        <v>1600</v>
      </c>
      <c r="F9" s="10">
        <v>9.1999999999999993</v>
      </c>
      <c r="G9" s="11">
        <f>ROUND(E9*F9,2)</f>
        <v>14720</v>
      </c>
      <c r="H9" s="10">
        <v>1600</v>
      </c>
      <c r="I9" s="24"/>
      <c r="J9" s="11">
        <f>ROUND(H9*I9,2)</f>
        <v>0</v>
      </c>
    </row>
    <row r="10" spans="1:10" ht="102" x14ac:dyDescent="0.3">
      <c r="A10" s="12"/>
      <c r="B10" s="12"/>
      <c r="C10" s="12"/>
      <c r="D10" s="18" t="s">
        <v>26</v>
      </c>
      <c r="E10" s="12"/>
      <c r="F10" s="12"/>
      <c r="G10" s="12"/>
      <c r="H10" s="12"/>
      <c r="I10" s="12"/>
      <c r="J10" s="12"/>
    </row>
    <row r="11" spans="1:10" x14ac:dyDescent="0.3">
      <c r="A11" s="12"/>
      <c r="B11" s="12"/>
      <c r="C11" s="12"/>
      <c r="D11" s="19" t="s">
        <v>27</v>
      </c>
      <c r="E11" s="13">
        <v>1</v>
      </c>
      <c r="F11" s="14">
        <f>G5+G7+G9</f>
        <v>19352</v>
      </c>
      <c r="G11" s="14">
        <f>ROUND(E11*F11,2)</f>
        <v>19352</v>
      </c>
      <c r="H11" s="13">
        <v>1</v>
      </c>
      <c r="I11" s="14">
        <f>J5+J7+J9</f>
        <v>0</v>
      </c>
      <c r="J11" s="14">
        <f>ROUND(H11*I11,2)</f>
        <v>0</v>
      </c>
    </row>
    <row r="12" spans="1:10" ht="1.05" customHeight="1" x14ac:dyDescent="0.3">
      <c r="A12" s="15"/>
      <c r="B12" s="15"/>
      <c r="C12" s="15"/>
      <c r="D12" s="20"/>
      <c r="E12" s="15"/>
      <c r="F12" s="15"/>
      <c r="G12" s="15"/>
      <c r="H12" s="15"/>
      <c r="I12" s="15"/>
      <c r="J12" s="15"/>
    </row>
    <row r="13" spans="1:10" x14ac:dyDescent="0.3">
      <c r="A13" s="5" t="s">
        <v>28</v>
      </c>
      <c r="B13" s="5" t="s">
        <v>13</v>
      </c>
      <c r="C13" s="5" t="s">
        <v>14</v>
      </c>
      <c r="D13" s="17" t="s">
        <v>29</v>
      </c>
      <c r="E13" s="6">
        <f>E16</f>
        <v>1</v>
      </c>
      <c r="F13" s="7">
        <f>F16</f>
        <v>38448</v>
      </c>
      <c r="G13" s="7">
        <f>G16</f>
        <v>38448</v>
      </c>
      <c r="H13" s="6">
        <f>H16</f>
        <v>1</v>
      </c>
      <c r="I13" s="7">
        <f>I16</f>
        <v>0</v>
      </c>
      <c r="J13" s="7">
        <f>J16</f>
        <v>0</v>
      </c>
    </row>
    <row r="14" spans="1:10" x14ac:dyDescent="0.3">
      <c r="A14" s="8" t="s">
        <v>30</v>
      </c>
      <c r="B14" s="9" t="s">
        <v>17</v>
      </c>
      <c r="C14" s="9" t="s">
        <v>18</v>
      </c>
      <c r="D14" s="18" t="s">
        <v>31</v>
      </c>
      <c r="E14" s="10">
        <v>1600</v>
      </c>
      <c r="F14" s="10">
        <v>24.03</v>
      </c>
      <c r="G14" s="11">
        <f>ROUND(E14*F14,2)</f>
        <v>38448</v>
      </c>
      <c r="H14" s="10">
        <v>1600</v>
      </c>
      <c r="I14" s="24"/>
      <c r="J14" s="11">
        <f>ROUND(H14*I14,2)</f>
        <v>0</v>
      </c>
    </row>
    <row r="15" spans="1:10" ht="142.80000000000001" x14ac:dyDescent="0.3">
      <c r="A15" s="12"/>
      <c r="B15" s="12"/>
      <c r="C15" s="12"/>
      <c r="D15" s="18" t="s">
        <v>32</v>
      </c>
      <c r="E15" s="12"/>
      <c r="F15" s="12"/>
      <c r="G15" s="12"/>
      <c r="H15" s="12"/>
      <c r="I15" s="12"/>
      <c r="J15" s="12"/>
    </row>
    <row r="16" spans="1:10" x14ac:dyDescent="0.3">
      <c r="A16" s="12"/>
      <c r="B16" s="12"/>
      <c r="C16" s="12"/>
      <c r="D16" s="19" t="s">
        <v>33</v>
      </c>
      <c r="E16" s="13">
        <v>1</v>
      </c>
      <c r="F16" s="14">
        <f>G14</f>
        <v>38448</v>
      </c>
      <c r="G16" s="14">
        <f>ROUND(E16*F16,2)</f>
        <v>38448</v>
      </c>
      <c r="H16" s="13">
        <v>1</v>
      </c>
      <c r="I16" s="14">
        <f>J14</f>
        <v>0</v>
      </c>
      <c r="J16" s="14">
        <f>ROUND(H16*I16,2)</f>
        <v>0</v>
      </c>
    </row>
    <row r="17" spans="1:10" ht="1.05" customHeight="1" x14ac:dyDescent="0.3">
      <c r="A17" s="15"/>
      <c r="B17" s="15"/>
      <c r="C17" s="15"/>
      <c r="D17" s="20"/>
      <c r="E17" s="15"/>
      <c r="F17" s="15"/>
      <c r="G17" s="15"/>
      <c r="H17" s="15"/>
      <c r="I17" s="15"/>
      <c r="J17" s="15"/>
    </row>
    <row r="18" spans="1:10" x14ac:dyDescent="0.3">
      <c r="A18" s="12"/>
      <c r="B18" s="12"/>
      <c r="C18" s="12"/>
      <c r="D18" s="19" t="s">
        <v>34</v>
      </c>
      <c r="E18" s="13">
        <v>1</v>
      </c>
      <c r="F18" s="14">
        <f>G4+G13</f>
        <v>57800</v>
      </c>
      <c r="G18" s="14">
        <f>ROUND(E18*F18,2)</f>
        <v>57800</v>
      </c>
      <c r="H18" s="13">
        <v>1</v>
      </c>
      <c r="I18" s="14">
        <f>J4+J13</f>
        <v>0</v>
      </c>
      <c r="J18" s="14">
        <f>ROUND(H18*I18,2)</f>
        <v>0</v>
      </c>
    </row>
    <row r="19" spans="1:10" ht="1.05" customHeight="1" x14ac:dyDescent="0.3">
      <c r="A19" s="15"/>
      <c r="B19" s="15"/>
      <c r="C19" s="15"/>
      <c r="D19" s="20"/>
      <c r="E19" s="15"/>
      <c r="F19" s="15"/>
      <c r="G19" s="15"/>
      <c r="H19" s="15"/>
      <c r="I19" s="15"/>
      <c r="J19" s="15"/>
    </row>
    <row r="20" spans="1:10" x14ac:dyDescent="0.3">
      <c r="A20" s="25"/>
      <c r="B20" s="26"/>
      <c r="C20" s="26"/>
      <c r="D20" s="27" t="s">
        <v>37</v>
      </c>
      <c r="E20" s="25"/>
      <c r="F20" s="26"/>
      <c r="G20" s="28">
        <f>G18</f>
        <v>57800</v>
      </c>
      <c r="H20" s="26"/>
      <c r="I20" s="25"/>
      <c r="J20" s="28">
        <f>J18</f>
        <v>0</v>
      </c>
    </row>
    <row r="21" spans="1:10" x14ac:dyDescent="0.3">
      <c r="A21" s="29"/>
      <c r="B21" s="30"/>
      <c r="C21" s="30"/>
      <c r="D21" s="31" t="s">
        <v>38</v>
      </c>
      <c r="E21" s="32">
        <v>0.19</v>
      </c>
      <c r="F21" s="30"/>
      <c r="G21" s="33">
        <f>G20*E21</f>
        <v>10982</v>
      </c>
      <c r="H21" s="34"/>
      <c r="I21" s="35">
        <v>0.19</v>
      </c>
      <c r="J21" s="33">
        <f>J20*I21</f>
        <v>0</v>
      </c>
    </row>
    <row r="22" spans="1:10" x14ac:dyDescent="0.3">
      <c r="A22" s="29"/>
      <c r="B22" s="30"/>
      <c r="C22" s="30"/>
      <c r="D22" s="31" t="s">
        <v>39</v>
      </c>
      <c r="E22" s="29"/>
      <c r="F22" s="30"/>
      <c r="G22" s="33">
        <f>G20+G21</f>
        <v>68782</v>
      </c>
      <c r="H22" s="30"/>
      <c r="I22" s="29"/>
      <c r="J22" s="33">
        <f>J20+J21</f>
        <v>0</v>
      </c>
    </row>
    <row r="23" spans="1:10" x14ac:dyDescent="0.3">
      <c r="A23" s="29"/>
      <c r="B23" s="30"/>
      <c r="C23" s="30"/>
      <c r="D23" s="31" t="s">
        <v>40</v>
      </c>
      <c r="E23" s="32">
        <v>0.21</v>
      </c>
      <c r="F23" s="30"/>
      <c r="G23" s="33">
        <f>21*G22%</f>
        <v>14444.22</v>
      </c>
      <c r="H23" s="30"/>
      <c r="I23" s="32">
        <v>0.21</v>
      </c>
      <c r="J23" s="33">
        <f>E23*J22</f>
        <v>0</v>
      </c>
    </row>
    <row r="24" spans="1:10" x14ac:dyDescent="0.3">
      <c r="A24" s="36"/>
      <c r="B24" s="37"/>
      <c r="C24" s="37"/>
      <c r="D24" s="38" t="s">
        <v>41</v>
      </c>
      <c r="E24" s="36"/>
      <c r="F24" s="37"/>
      <c r="G24" s="39">
        <f>G22+G23</f>
        <v>83226.22</v>
      </c>
      <c r="H24" s="37"/>
      <c r="I24" s="36"/>
      <c r="J24" s="39">
        <f>J22+J23</f>
        <v>0</v>
      </c>
    </row>
    <row r="25" spans="1:10" x14ac:dyDescent="0.3">
      <c r="A25" s="40"/>
      <c r="B25" s="40"/>
      <c r="C25" s="40"/>
      <c r="D25" s="41"/>
      <c r="E25" s="40"/>
      <c r="F25" s="40"/>
      <c r="G25" s="42"/>
      <c r="H25" s="40"/>
      <c r="I25" s="40"/>
      <c r="J25" s="42"/>
    </row>
    <row r="26" spans="1:10" ht="15.6" x14ac:dyDescent="0.3">
      <c r="A26" s="43" t="s">
        <v>42</v>
      </c>
      <c r="B26" s="44"/>
      <c r="C26" s="44"/>
      <c r="D26" s="45"/>
      <c r="E26" s="45"/>
      <c r="F26" s="45"/>
      <c r="G26" s="45"/>
      <c r="H26" s="46"/>
      <c r="I26" s="46"/>
      <c r="J26" s="47"/>
    </row>
    <row r="27" spans="1:10" ht="18" x14ac:dyDescent="0.3">
      <c r="A27" s="48" t="s">
        <v>43</v>
      </c>
      <c r="B27" s="49"/>
      <c r="C27" s="49"/>
      <c r="D27" s="50"/>
      <c r="E27" s="50"/>
      <c r="F27" s="50"/>
      <c r="G27" s="50"/>
      <c r="H27" s="51"/>
      <c r="I27" s="51"/>
      <c r="J27" s="52"/>
    </row>
    <row r="28" spans="1:10" ht="18" x14ac:dyDescent="0.3">
      <c r="A28" s="53" t="s">
        <v>44</v>
      </c>
      <c r="B28" s="54"/>
      <c r="C28" s="54"/>
      <c r="D28" s="55"/>
      <c r="E28" s="55"/>
      <c r="F28" s="55"/>
      <c r="G28" s="55"/>
      <c r="H28" s="56"/>
      <c r="I28" s="56"/>
      <c r="J28" s="57"/>
    </row>
    <row r="29" spans="1:10" ht="18" x14ac:dyDescent="0.3">
      <c r="A29" s="53" t="s">
        <v>45</v>
      </c>
      <c r="B29" s="54"/>
      <c r="C29" s="54"/>
      <c r="D29" s="55"/>
      <c r="E29" s="55"/>
      <c r="F29" s="55"/>
      <c r="G29" s="55"/>
      <c r="H29" s="56"/>
      <c r="I29" s="56"/>
      <c r="J29" s="57"/>
    </row>
    <row r="30" spans="1:10" ht="18" x14ac:dyDescent="0.3">
      <c r="A30" s="58"/>
      <c r="B30" s="59"/>
      <c r="C30" s="59"/>
      <c r="D30" s="60"/>
      <c r="E30" s="60"/>
      <c r="F30" s="60"/>
      <c r="G30" s="60"/>
      <c r="H30" s="61"/>
      <c r="I30" s="61"/>
      <c r="J30" s="62"/>
    </row>
    <row r="31" spans="1:10" ht="15.6" x14ac:dyDescent="0.3">
      <c r="A31" s="63"/>
      <c r="B31" s="44"/>
      <c r="C31" s="44"/>
      <c r="D31" s="45"/>
      <c r="E31" s="45"/>
      <c r="F31" s="45"/>
      <c r="G31" s="45"/>
      <c r="H31" s="46"/>
      <c r="I31" s="46"/>
      <c r="J31" s="47"/>
    </row>
    <row r="33" spans="1:10" x14ac:dyDescent="0.3">
      <c r="A33" s="64" t="s">
        <v>46</v>
      </c>
      <c r="B33" s="65"/>
      <c r="C33" s="65"/>
      <c r="D33" s="65"/>
      <c r="E33" s="65"/>
      <c r="F33" s="65"/>
      <c r="G33" s="65"/>
      <c r="H33" s="65"/>
      <c r="I33" s="65"/>
      <c r="J33" s="65"/>
    </row>
    <row r="34" spans="1:10" x14ac:dyDescent="0.3">
      <c r="A34" s="64"/>
      <c r="B34" s="65"/>
      <c r="C34" s="65"/>
      <c r="D34" s="65"/>
      <c r="E34" s="65"/>
      <c r="F34" s="65"/>
      <c r="G34" s="65"/>
      <c r="H34" s="65"/>
      <c r="I34" s="65"/>
      <c r="J34" s="65"/>
    </row>
    <row r="35" spans="1:10" x14ac:dyDescent="0.3">
      <c r="A35" s="64" t="s">
        <v>47</v>
      </c>
      <c r="B35" s="65"/>
      <c r="C35" s="65"/>
      <c r="D35" s="65"/>
      <c r="E35" s="65"/>
      <c r="F35" s="65"/>
      <c r="G35" s="65"/>
      <c r="H35" s="65"/>
      <c r="I35" s="65"/>
      <c r="J35" s="65"/>
    </row>
    <row r="36" spans="1:10" x14ac:dyDescent="0.3">
      <c r="A36" s="64"/>
      <c r="B36" s="65"/>
      <c r="C36" s="65"/>
      <c r="D36" s="65"/>
      <c r="E36" s="65"/>
      <c r="F36" s="65"/>
      <c r="G36" s="65"/>
      <c r="H36" s="65"/>
      <c r="I36" s="65"/>
      <c r="J36" s="65"/>
    </row>
    <row r="37" spans="1:10" x14ac:dyDescent="0.3">
      <c r="A37" s="66" t="s">
        <v>48</v>
      </c>
      <c r="B37" s="66"/>
      <c r="C37" s="66"/>
      <c r="D37" s="66" t="s">
        <v>49</v>
      </c>
      <c r="E37" s="66"/>
      <c r="F37" s="66"/>
      <c r="G37" s="66"/>
      <c r="H37" s="66"/>
      <c r="I37" s="66"/>
      <c r="J37" s="66"/>
    </row>
    <row r="38" spans="1:10" x14ac:dyDescent="0.3">
      <c r="A38" s="66"/>
      <c r="B38" s="66"/>
      <c r="C38" s="66"/>
      <c r="D38" s="66"/>
      <c r="E38" s="66"/>
      <c r="F38" s="66"/>
      <c r="G38" s="66"/>
      <c r="H38" s="66"/>
      <c r="I38" s="66"/>
      <c r="J38" s="66"/>
    </row>
    <row r="39" spans="1:10" x14ac:dyDescent="0.3">
      <c r="A39" s="67" t="s">
        <v>50</v>
      </c>
      <c r="B39" s="67"/>
      <c r="C39" s="67"/>
      <c r="D39" s="67" t="s">
        <v>51</v>
      </c>
      <c r="E39" s="67"/>
      <c r="F39" s="67"/>
      <c r="G39" s="67"/>
      <c r="H39" s="67"/>
      <c r="I39" s="67"/>
      <c r="J39" s="67"/>
    </row>
    <row r="40" spans="1:10" x14ac:dyDescent="0.3">
      <c r="A40" s="67"/>
      <c r="B40" s="67"/>
      <c r="C40" s="67"/>
      <c r="D40" s="67"/>
      <c r="E40" s="67"/>
      <c r="F40" s="67"/>
      <c r="G40" s="67"/>
      <c r="H40" s="67"/>
      <c r="I40" s="67"/>
      <c r="J40" s="67"/>
    </row>
    <row r="41" spans="1:10" x14ac:dyDescent="0.3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x14ac:dyDescent="0.3">
      <c r="A42" s="67"/>
      <c r="B42" s="67"/>
      <c r="C42" s="67"/>
      <c r="D42" s="67"/>
      <c r="E42" s="67"/>
      <c r="F42" s="67"/>
      <c r="G42" s="67"/>
      <c r="H42" s="67"/>
      <c r="I42" s="67"/>
      <c r="J42" s="67"/>
    </row>
  </sheetData>
  <sheetProtection algorithmName="SHA-512" hashValue="X9hn9pRO5AGQ2kPNvtfn6FznMD2YYE7p0O46gyLxWkfBC6IJOcoqM56JiGS9U8nXEAMl2d7649Gsr2D1xUjAoQ==" saltValue="JBrOBjhqzbiolOYVqAN5PA==" spinCount="100000" sheet="1" objects="1" scenarios="1"/>
  <mergeCells count="10">
    <mergeCell ref="A37:C38"/>
    <mergeCell ref="D37:J38"/>
    <mergeCell ref="A39:C42"/>
    <mergeCell ref="D39:J42"/>
    <mergeCell ref="E2:G2"/>
    <mergeCell ref="H2:J2"/>
    <mergeCell ref="A33:A34"/>
    <mergeCell ref="B33:J34"/>
    <mergeCell ref="A35:A36"/>
    <mergeCell ref="B35:J36"/>
  </mergeCells>
  <dataValidations count="3">
    <dataValidation type="list" allowBlank="1" showInputMessage="1" showErrorMessage="1" sqref="B4:B19">
      <formula1>"Capítulo,Partida,Mano de obra,Maquinaria,Material,Otros,Tarea,"</formula1>
    </dataValidation>
    <dataValidation type="whole" allowBlank="1" showErrorMessage="1" errorTitle="ERROR" error="El valor debe estar comprendido entre 0 y 19%" sqref="H21">
      <formula1>0</formula1>
      <formula2>19</formula2>
    </dataValidation>
    <dataValidation type="decimal" allowBlank="1" showErrorMessage="1" errorTitle="ERROR" error="El BI+GG debe estar comprendido entre el 0 y 19%" sqref="I21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Serrano Maganto, Ignacio</dc:creator>
  <cp:lastModifiedBy>Serrano Maganto, Ignacio</cp:lastModifiedBy>
  <dcterms:created xsi:type="dcterms:W3CDTF">2019-01-31T11:58:57Z</dcterms:created>
  <dcterms:modified xsi:type="dcterms:W3CDTF">2019-01-31T12:02:40Z</dcterms:modified>
</cp:coreProperties>
</file>