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arca\Ser. Contratacion\A. DATOS (desde mayo-14)\4. EXP. CONTRATACIÓN\2019\7 ORDINARIO\6000008025 AUTORIZACIÓN CIRCULACIÓN 80 VVAA y AT\1. Vb Pliegos\Pliegos definitivos\"/>
    </mc:Choice>
  </mc:AlternateContent>
  <bookViews>
    <workbookView xWindow="0" yWindow="0" windowWidth="19200" windowHeight="10860"/>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1" l="1"/>
  <c r="D5" i="1"/>
  <c r="D6" i="1"/>
  <c r="D4" i="1"/>
  <c r="D3" i="1"/>
  <c r="C8" i="1" l="1"/>
  <c r="C9" i="1" s="1"/>
  <c r="C10" i="1" s="1"/>
</calcChain>
</file>

<file path=xl/sharedStrings.xml><?xml version="1.0" encoding="utf-8"?>
<sst xmlns="http://schemas.openxmlformats.org/spreadsheetml/2006/main" count="16" uniqueCount="16">
  <si>
    <t>Concepto</t>
  </si>
  <si>
    <t>Ofertado</t>
  </si>
  <si>
    <t>Importe Unitario</t>
  </si>
  <si>
    <t>Importe TOTAL</t>
  </si>
  <si>
    <t>BASE IMPONIBLE</t>
  </si>
  <si>
    <t>IVA (21%)</t>
  </si>
  <si>
    <t>COSTE TOTAL</t>
  </si>
  <si>
    <t>NOTAS:</t>
  </si>
  <si>
    <t>1. La oferta sin IVA no podrá superar la Base Imponible</t>
  </si>
  <si>
    <t>2. La oferta con IVA no podrá superar el Presupuesto Base de Licitación</t>
  </si>
  <si>
    <t>Unidades</t>
  </si>
  <si>
    <t>Certificación de autorización de vehículos de contrata en la red de Metro de Madrid (Partida 3.1 del PPT) (Unidad de medida vehículo autorizado. Aclaraciones sobre parcialidades ver apartado 3.1.1 del PPT). Dentro de esta partida se incluye:
- Elaboración de estudios técnicos y consulta sobre normativa de aplicación en el sector ferroviario. (Partida 3.2 del PPT).
- Ánalisis y estudios sobre modificación de autorizaciones ya emitidas. (Partida 3.3 del PPT).
- Estudio y seguimiento de incidencia. elaboración de expedientes de explotación y fichas de incidencia. (Partida 3.4 del PPT).</t>
  </si>
  <si>
    <t>Estudios relativos al amianto (MCA) en vehículos auxiliares y real decreto 396/2006, de 31 de marzo (Partida 3.7 del PPT). (Unidad de medida la actividad).</t>
  </si>
  <si>
    <t>Estudios y seguimiento / control de trabajos nocturnos. (Partida 3.6 del PPT). (Unidad de medida jornadas de trabajo nocturno).</t>
  </si>
  <si>
    <t>Desarrollo de recomendación y análisis normativo de evolución de aspectos técnicos sobre la Norma Técnica 927.  (Partida 3.5 del PPT). (Unidad de medida horas).</t>
  </si>
  <si>
    <t>Estudios relativos a emisiones (NOx, COx, partículas…) y cumplimiento de límite de exposición profesionales para agentes químicos del INSHT. (Partida 3.8 del PPT). (Unidad de medida la actividad).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</si>
</sst>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b/>
      <sz val="9"/>
      <color theme="0"/>
      <name val="Calibri"/>
      <family val="2"/>
      <scheme val="minor"/>
    </font>
    <font>
      <sz val="9"/>
      <color theme="1"/>
      <name val="Calibri"/>
      <family val="2"/>
      <scheme val="minor"/>
    </font>
    <font>
      <b/>
      <sz val="9"/>
      <color theme="1"/>
      <name val="Calibri"/>
      <family val="2"/>
      <scheme val="minor"/>
    </font>
  </fonts>
  <fills count="4">
    <fill>
      <patternFill patternType="none"/>
    </fill>
    <fill>
      <patternFill patternType="gray125"/>
    </fill>
    <fill>
      <patternFill patternType="solid">
        <fgColor theme="4" tint="-0.499984740745262"/>
        <bgColor indexed="64"/>
      </patternFill>
    </fill>
    <fill>
      <patternFill patternType="solid">
        <fgColor theme="0"/>
        <bgColor indexed="64"/>
      </patternFill>
    </fill>
  </fills>
  <borders count="2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4">
    <xf numFmtId="0" fontId="0" fillId="0" borderId="0" xfId="0"/>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7" xfId="0" applyFont="1" applyFill="1" applyBorder="1" applyAlignment="1" applyProtection="1">
      <alignment horizontal="center" vertical="center" wrapText="1"/>
      <protection locked="0"/>
    </xf>
    <xf numFmtId="0" fontId="2" fillId="3" borderId="8" xfId="0" applyFont="1" applyFill="1" applyBorder="1" applyAlignment="1" applyProtection="1">
      <alignment vertical="center" wrapText="1"/>
      <protection locked="0"/>
    </xf>
    <xf numFmtId="164" fontId="2" fillId="3" borderId="8" xfId="0" applyNumberFormat="1"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xf>
    <xf numFmtId="0" fontId="2" fillId="3" borderId="8" xfId="0" applyFont="1" applyFill="1" applyBorder="1" applyAlignment="1" applyProtection="1">
      <alignment vertical="center" wrapText="1"/>
    </xf>
    <xf numFmtId="164" fontId="2" fillId="3" borderId="8" xfId="0" applyNumberFormat="1"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10" xfId="0" applyFont="1" applyFill="1" applyBorder="1" applyAlignment="1" applyProtection="1">
      <alignment vertical="center" wrapText="1"/>
    </xf>
    <xf numFmtId="0" fontId="0" fillId="3" borderId="0" xfId="0" applyFill="1" applyAlignment="1" applyProtection="1">
      <alignment horizontal="center" vertical="center" wrapText="1"/>
    </xf>
    <xf numFmtId="0" fontId="0" fillId="3" borderId="0" xfId="0" applyFill="1" applyAlignment="1" applyProtection="1">
      <alignment vertical="center" wrapText="1"/>
    </xf>
    <xf numFmtId="164" fontId="0" fillId="3" borderId="0" xfId="0" applyNumberFormat="1" applyFill="1" applyAlignment="1" applyProtection="1">
      <alignment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164" fontId="3" fillId="3" borderId="11" xfId="0" applyNumberFormat="1" applyFont="1" applyFill="1" applyBorder="1" applyAlignment="1" applyProtection="1">
      <alignment horizontal="center" vertical="center" wrapText="1"/>
    </xf>
    <xf numFmtId="0" fontId="0" fillId="0" borderId="12" xfId="0" applyBorder="1" applyAlignment="1" applyProtection="1">
      <alignment horizontal="center" vertical="center" wrapText="1"/>
    </xf>
    <xf numFmtId="164" fontId="3" fillId="3" borderId="12"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 fillId="2" borderId="15"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17" xfId="0" applyFont="1" applyFill="1" applyBorder="1" applyAlignment="1" applyProtection="1">
      <alignment horizontal="center" vertical="center" wrapText="1"/>
    </xf>
    <xf numFmtId="0" fontId="2" fillId="3" borderId="13" xfId="0" applyFont="1" applyFill="1" applyBorder="1" applyAlignment="1" applyProtection="1">
      <alignment horizontal="left"/>
    </xf>
    <xf numFmtId="0" fontId="2" fillId="3" borderId="14" xfId="0" applyFont="1" applyFill="1" applyBorder="1" applyAlignment="1" applyProtection="1">
      <alignment horizontal="left"/>
    </xf>
    <xf numFmtId="0" fontId="2" fillId="3" borderId="15" xfId="0" applyFont="1" applyFill="1" applyBorder="1" applyAlignment="1" applyProtection="1">
      <alignment horizontal="left"/>
    </xf>
    <xf numFmtId="0" fontId="2" fillId="3" borderId="18" xfId="0" applyFont="1" applyFill="1" applyBorder="1" applyAlignment="1" applyProtection="1">
      <alignment horizontal="left"/>
    </xf>
    <xf numFmtId="0" fontId="2" fillId="3" borderId="19" xfId="0" applyFont="1" applyFill="1" applyBorder="1" applyAlignment="1" applyProtection="1">
      <alignment horizontal="left"/>
    </xf>
    <xf numFmtId="0" fontId="2" fillId="3" borderId="20" xfId="0" applyFont="1" applyFill="1" applyBorder="1" applyAlignment="1" applyProtection="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tabSelected="1" workbookViewId="0">
      <selection activeCell="F8" sqref="F8"/>
    </sheetView>
  </sheetViews>
  <sheetFormatPr baseColWidth="10" defaultRowHeight="15" x14ac:dyDescent="0.25"/>
  <cols>
    <col min="2" max="2" width="75.28515625" customWidth="1"/>
  </cols>
  <sheetData>
    <row r="1" spans="1:4" ht="15" customHeight="1" x14ac:dyDescent="0.25">
      <c r="A1" s="14" t="s">
        <v>10</v>
      </c>
      <c r="B1" s="16" t="s">
        <v>0</v>
      </c>
      <c r="C1" s="18" t="s">
        <v>1</v>
      </c>
      <c r="D1" s="16"/>
    </row>
    <row r="2" spans="1:4" ht="24.75" thickBot="1" x14ac:dyDescent="0.3">
      <c r="A2" s="15"/>
      <c r="B2" s="17"/>
      <c r="C2" s="1" t="s">
        <v>2</v>
      </c>
      <c r="D2" s="2" t="s">
        <v>3</v>
      </c>
    </row>
    <row r="3" spans="1:4" ht="96" x14ac:dyDescent="0.25">
      <c r="A3" s="3">
        <v>80</v>
      </c>
      <c r="B3" s="4" t="s">
        <v>11</v>
      </c>
      <c r="C3" s="5">
        <v>0</v>
      </c>
      <c r="D3" s="5">
        <f>+C3*A3</f>
        <v>0</v>
      </c>
    </row>
    <row r="4" spans="1:4" ht="24" x14ac:dyDescent="0.25">
      <c r="A4" s="3">
        <v>800</v>
      </c>
      <c r="B4" s="4" t="s">
        <v>14</v>
      </c>
      <c r="C4" s="5">
        <v>0</v>
      </c>
      <c r="D4" s="5">
        <f>+C4*A4</f>
        <v>0</v>
      </c>
    </row>
    <row r="5" spans="1:4" ht="24" x14ac:dyDescent="0.25">
      <c r="A5" s="3">
        <v>30</v>
      </c>
      <c r="B5" s="4" t="s">
        <v>13</v>
      </c>
      <c r="C5" s="5">
        <v>0</v>
      </c>
      <c r="D5" s="5">
        <f t="shared" ref="D5:D7" si="0">+C5*A5</f>
        <v>0</v>
      </c>
    </row>
    <row r="6" spans="1:4" ht="24" x14ac:dyDescent="0.25">
      <c r="A6" s="6">
        <v>1</v>
      </c>
      <c r="B6" s="7" t="s">
        <v>12</v>
      </c>
      <c r="C6" s="8">
        <v>15000</v>
      </c>
      <c r="D6" s="8">
        <f t="shared" si="0"/>
        <v>15000</v>
      </c>
    </row>
    <row r="7" spans="1:4" ht="36.75" thickBot="1" x14ac:dyDescent="0.3">
      <c r="A7" s="9">
        <v>1</v>
      </c>
      <c r="B7" s="10" t="s">
        <v>15</v>
      </c>
      <c r="C7" s="8">
        <v>15000</v>
      </c>
      <c r="D7" s="8">
        <f t="shared" si="0"/>
        <v>15000</v>
      </c>
    </row>
    <row r="8" spans="1:4" ht="15.75" customHeight="1" thickBot="1" x14ac:dyDescent="0.3">
      <c r="A8" s="19" t="s">
        <v>4</v>
      </c>
      <c r="B8" s="20"/>
      <c r="C8" s="19">
        <f>SUM(D3:D7)</f>
        <v>30000</v>
      </c>
      <c r="D8" s="21"/>
    </row>
    <row r="9" spans="1:4" ht="15.75" thickBot="1" x14ac:dyDescent="0.3">
      <c r="A9" s="19" t="s">
        <v>5</v>
      </c>
      <c r="B9" s="20"/>
      <c r="C9" s="19">
        <f>+C8*0.21</f>
        <v>6300</v>
      </c>
      <c r="D9" s="21"/>
    </row>
    <row r="10" spans="1:4" ht="15.75" thickBot="1" x14ac:dyDescent="0.3">
      <c r="A10" s="19" t="s">
        <v>6</v>
      </c>
      <c r="B10" s="20"/>
      <c r="C10" s="19">
        <f>+C9+C8</f>
        <v>36300</v>
      </c>
      <c r="D10" s="21"/>
    </row>
    <row r="11" spans="1:4" ht="15.75" thickBot="1" x14ac:dyDescent="0.3">
      <c r="A11" s="11"/>
      <c r="B11" s="11"/>
      <c r="C11" s="12"/>
      <c r="D11" s="13"/>
    </row>
    <row r="12" spans="1:4" x14ac:dyDescent="0.25">
      <c r="A12" s="22" t="s">
        <v>7</v>
      </c>
      <c r="B12" s="23"/>
      <c r="C12" s="23"/>
      <c r="D12" s="24"/>
    </row>
    <row r="13" spans="1:4" ht="15.75" thickBot="1" x14ac:dyDescent="0.3">
      <c r="A13" s="25"/>
      <c r="B13" s="26"/>
      <c r="C13" s="26"/>
      <c r="D13" s="27"/>
    </row>
    <row r="14" spans="1:4" x14ac:dyDescent="0.25">
      <c r="A14" s="28" t="s">
        <v>8</v>
      </c>
      <c r="B14" s="29"/>
      <c r="C14" s="29"/>
      <c r="D14" s="30"/>
    </row>
    <row r="15" spans="1:4" ht="15.75" thickBot="1" x14ac:dyDescent="0.3">
      <c r="A15" s="31" t="s">
        <v>9</v>
      </c>
      <c r="B15" s="32"/>
      <c r="C15" s="32"/>
      <c r="D15" s="33"/>
    </row>
  </sheetData>
  <sheetProtection algorithmName="SHA-512" hashValue="V+Gdi+UUR84Kh5sxjXmA6ULZbrHbBXI0e6Co/Ar6jxwNSywe3BYtsDrgizC5qUtYDrfNlnP9gdd3PkU3UQmffw==" saltValue="NbmJd2GthocppyfLNTucrA==" spinCount="100000" sheet="1" objects="1" scenarios="1"/>
  <mergeCells count="12">
    <mergeCell ref="A10:B10"/>
    <mergeCell ref="C10:D10"/>
    <mergeCell ref="A12:D13"/>
    <mergeCell ref="A14:D14"/>
    <mergeCell ref="A15:D15"/>
    <mergeCell ref="A1:A2"/>
    <mergeCell ref="B1:B2"/>
    <mergeCell ref="C1:D1"/>
    <mergeCell ref="A8:B8"/>
    <mergeCell ref="A9:B9"/>
    <mergeCell ref="C8:D8"/>
    <mergeCell ref="C9:D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Ruiz de Agustín, Alberto</dc:creator>
  <cp:lastModifiedBy>Ruiz de Agustín, Alberto</cp:lastModifiedBy>
  <dcterms:created xsi:type="dcterms:W3CDTF">2019-08-14T08:31:18Z</dcterms:created>
  <dcterms:modified xsi:type="dcterms:W3CDTF">2019-09-19T06:31:31Z</dcterms:modified>
</cp:coreProperties>
</file>