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6"/>
  <workbookPr defaultThemeVersion="124226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19\9 SUPER_SIMPLI\6011900426_2000003034 EQUIPO PIN BRAZING CONEXIONADO CARRIL\2. Licitacion\A_publicar\"/>
    </mc:Choice>
  </mc:AlternateContent>
  <xr:revisionPtr revIDLastSave="0" documentId="13_ncr:1_{3429DAA9-24A6-4E7F-A7E4-7FE1AD984457}" xr6:coauthVersionLast="36" xr6:coauthVersionMax="36" xr10:uidLastSave="{00000000-0000-0000-0000-000000000000}"/>
  <bookViews>
    <workbookView xWindow="0" yWindow="0" windowWidth="23040" windowHeight="9045" xr2:uid="{00000000-000D-0000-FFFF-FFFF00000000}"/>
  </bookViews>
  <sheets>
    <sheet name="Hoja 1" sheetId="6" r:id="rId1"/>
  </sheets>
  <definedNames>
    <definedName name="_Toc531338250" localSheetId="0">'Hoja 1'!#REF!</definedName>
    <definedName name="solver_adj" localSheetId="0" hidden="1">'Hoja 1'!#REF!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'Hoja 1'!$F$10</definedName>
    <definedName name="solver_pre" localSheetId="0" hidden="1">0.000001</definedName>
    <definedName name="solver_rbv" localSheetId="0" hidden="1">1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3</definedName>
    <definedName name="solver_val" localSheetId="0" hidden="1">1199981.88</definedName>
    <definedName name="solver_ver" localSheetId="0" hidden="1">3</definedName>
  </definedNames>
  <calcPr calcId="191029" fullPrecision="0"/>
</workbook>
</file>

<file path=xl/calcChain.xml><?xml version="1.0" encoding="utf-8"?>
<calcChain xmlns="http://schemas.openxmlformats.org/spreadsheetml/2006/main">
  <c r="F12" i="6" l="1"/>
  <c r="F11" i="6"/>
  <c r="H7" i="6" l="1"/>
  <c r="H8" i="6"/>
  <c r="H9" i="6"/>
  <c r="F6" i="6"/>
  <c r="F7" i="6"/>
  <c r="F8" i="6"/>
  <c r="F9" i="6"/>
  <c r="F5" i="6"/>
  <c r="F10" i="6" l="1"/>
  <c r="H5" i="6"/>
  <c r="H6" i="6" l="1"/>
  <c r="H10" i="6" s="1"/>
  <c r="H11" i="6" l="1"/>
  <c r="H12" i="6" s="1"/>
  <c r="I10" i="6"/>
</calcChain>
</file>

<file path=xl/sharedStrings.xml><?xml version="1.0" encoding="utf-8"?>
<sst xmlns="http://schemas.openxmlformats.org/spreadsheetml/2006/main" count="37" uniqueCount="33">
  <si>
    <t>UD</t>
  </si>
  <si>
    <t>CÓDIGO</t>
  </si>
  <si>
    <t>DESCRIPCIÓN</t>
  </si>
  <si>
    <t>MEDICIÓN</t>
  </si>
  <si>
    <t>PRECIO LICITACIÓN</t>
  </si>
  <si>
    <t>TOTAL LICITACIÓN</t>
  </si>
  <si>
    <t>PRECIO UNITARIO</t>
  </si>
  <si>
    <t>TOTAL OFERTA</t>
  </si>
  <si>
    <t>1.1</t>
  </si>
  <si>
    <t>1</t>
  </si>
  <si>
    <t>NOMBRE EMPRESA /
RAZÓN SOCIAL</t>
  </si>
  <si>
    <t>FECHA</t>
  </si>
  <si>
    <t>DOMICILIO FISCAL</t>
  </si>
  <si>
    <t>SELLO</t>
  </si>
  <si>
    <t>CIF</t>
  </si>
  <si>
    <t>FIRMA</t>
  </si>
  <si>
    <t>*El Precio total de la oferta (marcado en verde) debe coincidir con el importe indicado en la proposición económica</t>
  </si>
  <si>
    <t>jornadas</t>
  </si>
  <si>
    <t>ud</t>
  </si>
  <si>
    <t>1.2</t>
  </si>
  <si>
    <t>REDACCIÓN</t>
  </si>
  <si>
    <t>SUMINISTRO DE EQUIPO PIN BRAZING Y FUNGIBLES PARA CONEXIONADO ELÉCTRICO DE CARRIL</t>
  </si>
  <si>
    <t>Bala de plata 8 mm</t>
  </si>
  <si>
    <t>Cerámica 8 mm</t>
  </si>
  <si>
    <t>1.3</t>
  </si>
  <si>
    <t>1.4</t>
  </si>
  <si>
    <t>1.5</t>
  </si>
  <si>
    <t>Equipo pin brazing</t>
  </si>
  <si>
    <t>Terminal rosca</t>
  </si>
  <si>
    <t>Formación</t>
  </si>
  <si>
    <t>IVA</t>
  </si>
  <si>
    <t>Base Imponible</t>
  </si>
  <si>
    <t>Presupuesto Base Licitación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</si>
</sst>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color indexed="16"/>
      <name val="Courier New"/>
      <family val="3"/>
    </font>
    <font>
      <b/>
      <i/>
      <sz val="10"/>
      <name val="Arial"/>
      <family val="2"/>
    </font>
    <font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lightGray">
        <fgColor indexed="26"/>
      </patternFill>
    </fill>
    <fill>
      <patternFill patternType="solid">
        <fgColor indexed="22"/>
        <bgColor indexed="64"/>
      </patternFill>
    </fill>
    <fill>
      <patternFill patternType="lightGray">
        <fgColor indexed="41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2">
    <xf numFmtId="0" fontId="0" fillId="0" borderId="0" xfId="0"/>
    <xf numFmtId="0" fontId="3" fillId="2" borderId="1" xfId="0" applyFont="1" applyFill="1" applyBorder="1" applyAlignment="1" applyProtection="1">
      <alignment horizontal="justify" vertical="center"/>
    </xf>
    <xf numFmtId="0" fontId="3" fillId="2" borderId="2" xfId="0" applyFont="1" applyFill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4" fontId="2" fillId="3" borderId="5" xfId="0" applyNumberFormat="1" applyFont="1" applyFill="1" applyBorder="1" applyAlignment="1" applyProtection="1">
      <alignment horizontal="center"/>
      <protection locked="0"/>
    </xf>
    <xf numFmtId="0" fontId="0" fillId="0" borderId="0" xfId="0" applyProtection="1"/>
    <xf numFmtId="0" fontId="8" fillId="0" borderId="0" xfId="0" applyFont="1" applyProtection="1"/>
    <xf numFmtId="0" fontId="9" fillId="6" borderId="0" xfId="0" applyFont="1" applyFill="1" applyAlignment="1" applyProtection="1">
      <alignment vertical="top"/>
    </xf>
    <xf numFmtId="49" fontId="10" fillId="6" borderId="0" xfId="0" applyNumberFormat="1" applyFont="1" applyFill="1" applyAlignment="1" applyProtection="1">
      <alignment vertical="top" wrapText="1"/>
    </xf>
    <xf numFmtId="4" fontId="10" fillId="6" borderId="0" xfId="0" applyNumberFormat="1" applyFont="1" applyFill="1" applyAlignment="1" applyProtection="1">
      <alignment horizontal="center" vertical="top"/>
    </xf>
    <xf numFmtId="0" fontId="9" fillId="0" borderId="0" xfId="0" applyFont="1" applyProtection="1"/>
    <xf numFmtId="0" fontId="0" fillId="0" borderId="0" xfId="0" applyAlignment="1" applyProtection="1">
      <alignment horizontal="center"/>
    </xf>
    <xf numFmtId="0" fontId="3" fillId="4" borderId="4" xfId="0" applyFont="1" applyFill="1" applyBorder="1" applyAlignment="1" applyProtection="1">
      <alignment horizontal="center" vertical="center"/>
    </xf>
    <xf numFmtId="0" fontId="6" fillId="0" borderId="0" xfId="0" applyFont="1" applyProtection="1"/>
    <xf numFmtId="44" fontId="9" fillId="0" borderId="0" xfId="1" applyFont="1" applyProtection="1"/>
    <xf numFmtId="44" fontId="9" fillId="0" borderId="0" xfId="0" applyNumberFormat="1" applyFont="1" applyProtection="1"/>
    <xf numFmtId="49" fontId="7" fillId="7" borderId="6" xfId="0" applyNumberFormat="1" applyFont="1" applyFill="1" applyBorder="1" applyAlignment="1" applyProtection="1">
      <alignment horizontal="right" vertical="center"/>
    </xf>
    <xf numFmtId="49" fontId="6" fillId="6" borderId="4" xfId="0" applyNumberFormat="1" applyFont="1" applyFill="1" applyBorder="1" applyAlignment="1" applyProtection="1">
      <alignment horizontal="right" vertical="center"/>
    </xf>
    <xf numFmtId="49" fontId="7" fillId="7" borderId="6" xfId="0" applyNumberFormat="1" applyFont="1" applyFill="1" applyBorder="1" applyAlignment="1" applyProtection="1">
      <alignment vertical="center"/>
    </xf>
    <xf numFmtId="49" fontId="7" fillId="7" borderId="6" xfId="0" applyNumberFormat="1" applyFont="1" applyFill="1" applyBorder="1" applyAlignment="1" applyProtection="1">
      <alignment vertical="center" wrapText="1"/>
    </xf>
    <xf numFmtId="49" fontId="6" fillId="6" borderId="4" xfId="0" applyNumberFormat="1" applyFont="1" applyFill="1" applyBorder="1" applyAlignment="1" applyProtection="1">
      <alignment horizontal="center" vertical="center"/>
    </xf>
    <xf numFmtId="49" fontId="6" fillId="6" borderId="4" xfId="0" applyNumberFormat="1" applyFont="1" applyFill="1" applyBorder="1" applyAlignment="1" applyProtection="1">
      <alignment vertical="center" wrapText="1"/>
    </xf>
    <xf numFmtId="3" fontId="6" fillId="6" borderId="4" xfId="0" applyNumberFormat="1" applyFont="1" applyFill="1" applyBorder="1" applyAlignment="1" applyProtection="1">
      <alignment horizontal="center" vertical="center" wrapText="1"/>
    </xf>
    <xf numFmtId="164" fontId="6" fillId="6" borderId="4" xfId="1" applyNumberFormat="1" applyFont="1" applyFill="1" applyBorder="1" applyAlignment="1" applyProtection="1">
      <alignment horizontal="center" vertical="center" wrapText="1"/>
    </xf>
    <xf numFmtId="164" fontId="10" fillId="6" borderId="0" xfId="0" applyNumberFormat="1" applyFont="1" applyFill="1" applyAlignment="1" applyProtection="1">
      <alignment horizontal="center" vertical="top"/>
    </xf>
    <xf numFmtId="164" fontId="6" fillId="7" borderId="4" xfId="0" applyNumberFormat="1" applyFont="1" applyFill="1" applyBorder="1" applyAlignment="1" applyProtection="1">
      <alignment horizontal="center" vertical="center"/>
    </xf>
    <xf numFmtId="164" fontId="6" fillId="0" borderId="4" xfId="1" applyNumberFormat="1" applyFont="1" applyFill="1" applyBorder="1" applyAlignment="1" applyProtection="1">
      <alignment horizontal="center" vertical="center" wrapText="1"/>
    </xf>
    <xf numFmtId="0" fontId="3" fillId="2" borderId="0" xfId="0" applyFont="1" applyFill="1" applyBorder="1" applyAlignment="1" applyProtection="1">
      <alignment horizontal="center" vertical="center" wrapText="1"/>
    </xf>
    <xf numFmtId="164" fontId="6" fillId="6" borderId="4" xfId="1" applyNumberFormat="1" applyFont="1" applyFill="1" applyBorder="1" applyAlignment="1" applyProtection="1">
      <alignment horizontal="center" vertical="center" wrapText="1"/>
      <protection locked="0"/>
    </xf>
    <xf numFmtId="3" fontId="10" fillId="6" borderId="0" xfId="0" applyNumberFormat="1" applyFont="1" applyFill="1" applyAlignment="1" applyProtection="1">
      <alignment horizontal="left" vertical="top"/>
    </xf>
    <xf numFmtId="0" fontId="0" fillId="6" borderId="0" xfId="0" applyFill="1" applyProtection="1"/>
    <xf numFmtId="0" fontId="0" fillId="6" borderId="0" xfId="0" applyFill="1" applyAlignment="1" applyProtection="1">
      <alignment horizontal="center"/>
    </xf>
    <xf numFmtId="0" fontId="8" fillId="6" borderId="0" xfId="0" applyFont="1" applyFill="1" applyProtection="1"/>
    <xf numFmtId="4" fontId="0" fillId="6" borderId="0" xfId="0" applyNumberFormat="1" applyFill="1" applyProtection="1"/>
    <xf numFmtId="44" fontId="9" fillId="6" borderId="0" xfId="1" applyFont="1" applyFill="1" applyProtection="1"/>
    <xf numFmtId="0" fontId="6" fillId="6" borderId="0" xfId="0" applyFont="1" applyFill="1" applyProtection="1"/>
    <xf numFmtId="0" fontId="6" fillId="6" borderId="0" xfId="0" applyFont="1" applyFill="1" applyAlignment="1" applyProtection="1">
      <alignment vertical="top"/>
    </xf>
    <xf numFmtId="0" fontId="6" fillId="6" borderId="0" xfId="0" applyFont="1" applyFill="1" applyAlignment="1" applyProtection="1">
      <alignment horizontal="center" vertical="top" wrapText="1"/>
    </xf>
    <xf numFmtId="0" fontId="6" fillId="6" borderId="0" xfId="0" applyFont="1" applyFill="1" applyAlignment="1" applyProtection="1">
      <alignment horizontal="center" vertical="top"/>
    </xf>
    <xf numFmtId="0" fontId="6" fillId="6" borderId="0" xfId="0" applyFont="1" applyFill="1" applyAlignment="1" applyProtection="1">
      <alignment horizontal="center"/>
    </xf>
    <xf numFmtId="0" fontId="5" fillId="6" borderId="0" xfId="0" applyFont="1" applyFill="1"/>
    <xf numFmtId="4" fontId="2" fillId="3" borderId="4" xfId="0" applyNumberFormat="1" applyFont="1" applyFill="1" applyBorder="1" applyAlignment="1" applyProtection="1">
      <alignment horizontal="center"/>
      <protection locked="0"/>
    </xf>
    <xf numFmtId="0" fontId="4" fillId="5" borderId="0" xfId="0" applyFont="1" applyFill="1" applyAlignment="1" applyProtection="1">
      <alignment horizontal="center" wrapText="1"/>
    </xf>
    <xf numFmtId="4" fontId="7" fillId="7" borderId="8" xfId="0" applyNumberFormat="1" applyFont="1" applyFill="1" applyBorder="1" applyAlignment="1" applyProtection="1">
      <alignment horizontal="center" vertical="center"/>
    </xf>
    <xf numFmtId="4" fontId="7" fillId="7" borderId="9" xfId="0" applyNumberFormat="1" applyFont="1" applyFill="1" applyBorder="1" applyAlignment="1" applyProtection="1">
      <alignment horizontal="center" vertical="center"/>
    </xf>
    <xf numFmtId="4" fontId="7" fillId="7" borderId="10" xfId="0" applyNumberFormat="1" applyFont="1" applyFill="1" applyBorder="1" applyAlignment="1" applyProtection="1">
      <alignment horizontal="center" vertical="center"/>
    </xf>
    <xf numFmtId="0" fontId="3" fillId="4" borderId="7" xfId="0" applyFont="1" applyFill="1" applyBorder="1" applyAlignment="1" applyProtection="1">
      <alignment horizontal="left" vertical="center" wrapText="1"/>
    </xf>
    <xf numFmtId="0" fontId="3" fillId="4" borderId="5" xfId="0" applyFont="1" applyFill="1" applyBorder="1" applyAlignment="1" applyProtection="1">
      <alignment horizontal="left" vertical="center" wrapText="1"/>
    </xf>
    <xf numFmtId="3" fontId="10" fillId="6" borderId="11" xfId="0" applyNumberFormat="1" applyFont="1" applyFill="1" applyBorder="1" applyAlignment="1" applyProtection="1">
      <alignment horizontal="left" vertical="top"/>
    </xf>
    <xf numFmtId="3" fontId="10" fillId="6" borderId="0" xfId="0" applyNumberFormat="1" applyFont="1" applyFill="1" applyAlignment="1" applyProtection="1">
      <alignment horizontal="left" vertical="top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1"/>
  <sheetViews>
    <sheetView tabSelected="1" zoomScale="115" zoomScaleNormal="115" workbookViewId="0">
      <selection activeCell="C16" sqref="C16"/>
    </sheetView>
  </sheetViews>
  <sheetFormatPr baseColWidth="10" defaultColWidth="26.140625" defaultRowHeight="12.75" x14ac:dyDescent="0.2"/>
  <cols>
    <col min="1" max="1" width="7.5703125" style="7" bestFit="1" customWidth="1"/>
    <col min="2" max="2" width="6.7109375" style="7" bestFit="1" customWidth="1"/>
    <col min="3" max="3" width="62.7109375" style="7" customWidth="1"/>
    <col min="4" max="8" width="14.5703125" style="13" customWidth="1"/>
    <col min="9" max="9" width="16.140625" style="7" hidden="1" customWidth="1"/>
    <col min="10" max="16384" width="26.140625" style="7"/>
  </cols>
  <sheetData>
    <row r="1" spans="1:12" x14ac:dyDescent="0.2">
      <c r="A1" s="32"/>
      <c r="B1" s="32"/>
      <c r="C1" s="32"/>
      <c r="D1" s="33"/>
      <c r="E1" s="33"/>
      <c r="F1" s="33"/>
      <c r="G1" s="33"/>
      <c r="H1" s="33"/>
      <c r="I1" s="32"/>
      <c r="J1" s="32"/>
    </row>
    <row r="2" spans="1:12" ht="14.25" thickBot="1" x14ac:dyDescent="0.3">
      <c r="A2" s="44" t="s">
        <v>21</v>
      </c>
      <c r="B2" s="44"/>
      <c r="C2" s="44"/>
      <c r="D2" s="44"/>
      <c r="E2" s="44"/>
      <c r="F2" s="44"/>
      <c r="G2" s="44"/>
      <c r="H2" s="44"/>
      <c r="J2" s="32"/>
    </row>
    <row r="3" spans="1:12" ht="25.5" customHeight="1" thickBot="1" x14ac:dyDescent="0.25">
      <c r="A3" s="1" t="s">
        <v>1</v>
      </c>
      <c r="B3" s="2" t="s">
        <v>0</v>
      </c>
      <c r="C3" s="2" t="s">
        <v>2</v>
      </c>
      <c r="D3" s="2" t="s">
        <v>3</v>
      </c>
      <c r="E3" s="3" t="s">
        <v>4</v>
      </c>
      <c r="F3" s="4" t="s">
        <v>5</v>
      </c>
      <c r="G3" s="5" t="s">
        <v>6</v>
      </c>
      <c r="H3" s="4" t="s">
        <v>7</v>
      </c>
      <c r="I3" s="29" t="s">
        <v>17</v>
      </c>
      <c r="J3" s="32"/>
    </row>
    <row r="4" spans="1:12" s="8" customFormat="1" ht="15.75" x14ac:dyDescent="0.25">
      <c r="A4" s="18" t="s">
        <v>9</v>
      </c>
      <c r="B4" s="20"/>
      <c r="C4" s="21" t="s">
        <v>20</v>
      </c>
      <c r="D4" s="45"/>
      <c r="E4" s="46"/>
      <c r="F4" s="46"/>
      <c r="G4" s="46"/>
      <c r="H4" s="47"/>
      <c r="J4" s="34"/>
    </row>
    <row r="5" spans="1:12" x14ac:dyDescent="0.2">
      <c r="A5" s="19" t="s">
        <v>8</v>
      </c>
      <c r="B5" s="22" t="s">
        <v>18</v>
      </c>
      <c r="C5" s="23" t="s">
        <v>22</v>
      </c>
      <c r="D5" s="24">
        <v>400</v>
      </c>
      <c r="E5" s="28">
        <v>2.95</v>
      </c>
      <c r="F5" s="25">
        <f>E5*D5</f>
        <v>1180</v>
      </c>
      <c r="G5" s="30"/>
      <c r="H5" s="27">
        <f t="shared" ref="H5" si="0">ROUND(D5*G5,2)</f>
        <v>0</v>
      </c>
      <c r="J5" s="35"/>
    </row>
    <row r="6" spans="1:12" x14ac:dyDescent="0.2">
      <c r="A6" s="19" t="s">
        <v>19</v>
      </c>
      <c r="B6" s="22" t="s">
        <v>18</v>
      </c>
      <c r="C6" s="23" t="s">
        <v>23</v>
      </c>
      <c r="D6" s="24">
        <v>400</v>
      </c>
      <c r="E6" s="28">
        <v>0.25</v>
      </c>
      <c r="F6" s="25">
        <f t="shared" ref="F6:F9" si="1">E6*D6</f>
        <v>100</v>
      </c>
      <c r="G6" s="30"/>
      <c r="H6" s="27">
        <f t="shared" ref="H6:H9" si="2">ROUND(D6*G6,2)</f>
        <v>0</v>
      </c>
      <c r="I6" s="7">
        <v>2.5000000000000001E-2</v>
      </c>
      <c r="J6" s="35"/>
    </row>
    <row r="7" spans="1:12" x14ac:dyDescent="0.2">
      <c r="A7" s="19" t="s">
        <v>24</v>
      </c>
      <c r="B7" s="22" t="s">
        <v>18</v>
      </c>
      <c r="C7" s="23" t="s">
        <v>28</v>
      </c>
      <c r="D7" s="24">
        <v>200</v>
      </c>
      <c r="E7" s="28">
        <v>10.1</v>
      </c>
      <c r="F7" s="25">
        <f t="shared" si="1"/>
        <v>2020</v>
      </c>
      <c r="G7" s="30"/>
      <c r="H7" s="27">
        <f t="shared" si="2"/>
        <v>0</v>
      </c>
      <c r="J7" s="35"/>
    </row>
    <row r="8" spans="1:12" x14ac:dyDescent="0.2">
      <c r="A8" s="19" t="s">
        <v>25</v>
      </c>
      <c r="B8" s="22" t="s">
        <v>18</v>
      </c>
      <c r="C8" s="23" t="s">
        <v>27</v>
      </c>
      <c r="D8" s="24">
        <v>4</v>
      </c>
      <c r="E8" s="28">
        <v>6810</v>
      </c>
      <c r="F8" s="25">
        <f t="shared" si="1"/>
        <v>27240</v>
      </c>
      <c r="G8" s="30"/>
      <c r="H8" s="27">
        <f t="shared" si="2"/>
        <v>0</v>
      </c>
      <c r="J8" s="35"/>
    </row>
    <row r="9" spans="1:12" x14ac:dyDescent="0.2">
      <c r="A9" s="19" t="s">
        <v>26</v>
      </c>
      <c r="B9" s="22" t="s">
        <v>18</v>
      </c>
      <c r="C9" s="23" t="s">
        <v>29</v>
      </c>
      <c r="D9" s="24">
        <v>1</v>
      </c>
      <c r="E9" s="28">
        <v>400</v>
      </c>
      <c r="F9" s="25">
        <f t="shared" si="1"/>
        <v>400</v>
      </c>
      <c r="G9" s="30"/>
      <c r="H9" s="27">
        <f t="shared" si="2"/>
        <v>0</v>
      </c>
      <c r="J9" s="35"/>
    </row>
    <row r="10" spans="1:12" s="12" customFormat="1" ht="15" customHeight="1" x14ac:dyDescent="0.25">
      <c r="A10" s="9"/>
      <c r="B10" s="9"/>
      <c r="C10" s="10"/>
      <c r="D10" s="50" t="s">
        <v>31</v>
      </c>
      <c r="E10" s="50"/>
      <c r="F10" s="26">
        <f>SUM(F5:F9)</f>
        <v>30940</v>
      </c>
      <c r="G10" s="11"/>
      <c r="H10" s="26">
        <f>SUM(H5:H9)</f>
        <v>0</v>
      </c>
      <c r="I10" s="12">
        <f>SUM(I6:I6)/17</f>
        <v>1.47058823529412E-3</v>
      </c>
      <c r="J10" s="36"/>
      <c r="K10" s="16"/>
      <c r="L10" s="17"/>
    </row>
    <row r="11" spans="1:12" s="12" customFormat="1" ht="15" customHeight="1" x14ac:dyDescent="0.25">
      <c r="A11" s="9"/>
      <c r="B11" s="9"/>
      <c r="C11" s="10"/>
      <c r="D11" s="31" t="s">
        <v>30</v>
      </c>
      <c r="E11" s="11"/>
      <c r="F11" s="26">
        <f>F10*0.21</f>
        <v>6497.4</v>
      </c>
      <c r="G11" s="11"/>
      <c r="H11" s="26">
        <f>H10*0.21</f>
        <v>0</v>
      </c>
      <c r="J11" s="36"/>
      <c r="K11" s="16"/>
      <c r="L11" s="17"/>
    </row>
    <row r="12" spans="1:12" s="12" customFormat="1" ht="15" customHeight="1" x14ac:dyDescent="0.25">
      <c r="A12" s="9"/>
      <c r="B12" s="9"/>
      <c r="C12" s="10"/>
      <c r="D12" s="51" t="s">
        <v>32</v>
      </c>
      <c r="E12" s="51"/>
      <c r="F12" s="26">
        <f>F10+F11</f>
        <v>37437.4</v>
      </c>
      <c r="G12" s="11"/>
      <c r="H12" s="26">
        <f>H10+H11</f>
        <v>0</v>
      </c>
      <c r="J12" s="36"/>
      <c r="K12" s="16"/>
      <c r="L12" s="17"/>
    </row>
    <row r="13" spans="1:12" ht="15" customHeight="1" x14ac:dyDescent="0.2">
      <c r="A13" s="38"/>
      <c r="B13" s="38"/>
      <c r="C13" s="38"/>
      <c r="D13" s="39"/>
      <c r="E13" s="40"/>
      <c r="F13" s="40"/>
      <c r="G13" s="40"/>
      <c r="H13" s="33"/>
      <c r="J13" s="32"/>
    </row>
    <row r="14" spans="1:12" x14ac:dyDescent="0.2">
      <c r="A14" s="32"/>
      <c r="B14" s="32"/>
      <c r="C14" s="32"/>
      <c r="D14" s="33"/>
      <c r="E14" s="33"/>
      <c r="F14" s="33"/>
      <c r="G14" s="33"/>
      <c r="H14" s="33"/>
      <c r="J14" s="32"/>
    </row>
    <row r="15" spans="1:12" s="15" customFormat="1" ht="53.25" customHeight="1" x14ac:dyDescent="0.2">
      <c r="A15" s="48" t="s">
        <v>10</v>
      </c>
      <c r="B15" s="49"/>
      <c r="C15" s="6"/>
      <c r="D15" s="41"/>
      <c r="E15" s="14" t="s">
        <v>11</v>
      </c>
      <c r="F15" s="43"/>
      <c r="G15" s="43"/>
      <c r="H15" s="43"/>
      <c r="J15" s="37"/>
    </row>
    <row r="16" spans="1:12" s="15" customFormat="1" ht="39" customHeight="1" x14ac:dyDescent="0.2">
      <c r="A16" s="48" t="s">
        <v>12</v>
      </c>
      <c r="B16" s="49"/>
      <c r="C16" s="6"/>
      <c r="D16" s="41"/>
      <c r="E16" s="14" t="s">
        <v>13</v>
      </c>
      <c r="F16" s="43"/>
      <c r="G16" s="43"/>
      <c r="H16" s="43"/>
      <c r="J16" s="37"/>
    </row>
    <row r="17" spans="1:10" s="15" customFormat="1" ht="54" customHeight="1" x14ac:dyDescent="0.2">
      <c r="A17" s="48" t="s">
        <v>14</v>
      </c>
      <c r="B17" s="49"/>
      <c r="C17" s="6"/>
      <c r="D17" s="41"/>
      <c r="E17" s="14" t="s">
        <v>15</v>
      </c>
      <c r="F17" s="43"/>
      <c r="G17" s="43"/>
      <c r="H17" s="43"/>
      <c r="J17" s="37"/>
    </row>
    <row r="18" spans="1:10" ht="15" customHeight="1" x14ac:dyDescent="0.2">
      <c r="A18" s="32"/>
      <c r="B18" s="32"/>
      <c r="C18" s="32"/>
      <c r="D18" s="33"/>
      <c r="E18" s="33"/>
      <c r="F18" s="33"/>
      <c r="G18" s="33"/>
      <c r="H18" s="33"/>
      <c r="J18" s="32"/>
    </row>
    <row r="19" spans="1:10" x14ac:dyDescent="0.2">
      <c r="A19" s="32"/>
      <c r="B19" s="32"/>
      <c r="C19" s="42" t="s">
        <v>16</v>
      </c>
      <c r="D19" s="33"/>
      <c r="E19" s="33"/>
      <c r="F19" s="33"/>
      <c r="G19" s="33"/>
      <c r="H19" s="33"/>
      <c r="J19" s="32"/>
    </row>
    <row r="20" spans="1:10" x14ac:dyDescent="0.2">
      <c r="A20" s="32"/>
      <c r="B20" s="32"/>
      <c r="C20" s="32"/>
      <c r="D20" s="33"/>
      <c r="E20" s="33"/>
      <c r="F20" s="33"/>
      <c r="G20" s="33"/>
      <c r="H20" s="33"/>
      <c r="J20" s="32"/>
    </row>
    <row r="21" spans="1:10" x14ac:dyDescent="0.2">
      <c r="A21" s="32"/>
      <c r="B21" s="32"/>
      <c r="C21" s="32"/>
      <c r="D21" s="33"/>
      <c r="E21" s="33"/>
      <c r="F21" s="33"/>
      <c r="G21" s="33"/>
      <c r="H21" s="33"/>
    </row>
  </sheetData>
  <sheetProtection algorithmName="SHA-512" hashValue="gHkTmOjzfiAUE9Qp9e7p6+b6YO2oAyChUXMlck1Ao1SuIlYkRl/TbKU2b4oHy8pRQxZ6jNceNecxG7D3uoSSSw==" saltValue="nnOod3MFvHLiE0ZPDecmuA==" spinCount="100000" sheet="1" selectLockedCells="1"/>
  <mergeCells count="10">
    <mergeCell ref="F16:H16"/>
    <mergeCell ref="A2:H2"/>
    <mergeCell ref="D4:H4"/>
    <mergeCell ref="A17:B17"/>
    <mergeCell ref="F17:H17"/>
    <mergeCell ref="A15:B15"/>
    <mergeCell ref="F15:H15"/>
    <mergeCell ref="A16:B16"/>
    <mergeCell ref="D10:E10"/>
    <mergeCell ref="D12:E12"/>
  </mergeCells>
  <dataValidations disablePrompts="1" count="1">
    <dataValidation type="list" allowBlank="1" showInputMessage="1" showErrorMessage="1" sqref="B10:B13 B4" xr:uid="{00000000-0002-0000-0000-000000000000}">
      <formula1>"Capítulo,Partida,Mano de obra,Maquinaria,Material,Otros,"</formula1>
    </dataValidation>
  </dataValidations>
  <pageMargins left="0.7" right="0.7" top="0.75" bottom="0.75" header="0.3" footer="0.3"/>
  <pageSetup paperSize="9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 1</vt:lpstr>
    </vt:vector>
  </TitlesOfParts>
  <Company>Metro de Madrid,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mayte</dc:creator>
  <cp:lastModifiedBy>Cañete Mora, Francisco José</cp:lastModifiedBy>
  <cp:lastPrinted>2019-01-14T07:05:55Z</cp:lastPrinted>
  <dcterms:created xsi:type="dcterms:W3CDTF">2012-02-23T09:52:21Z</dcterms:created>
  <dcterms:modified xsi:type="dcterms:W3CDTF">2019-11-18T12:17:30Z</dcterms:modified>
</cp:coreProperties>
</file>