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6"/>
  <workbookPr defaultThemeVersion="124226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1\6012100057_6000008975_SeO_Gestión de residuos industriales\1. Vb Pliegos\Pliegos definitivos\"/>
    </mc:Choice>
  </mc:AlternateContent>
  <xr:revisionPtr revIDLastSave="0" documentId="8_{0174F095-2897-4EA7-A67F-3C6DEB8D741F}" xr6:coauthVersionLast="36" xr6:coauthVersionMax="36" xr10:uidLastSave="{00000000-0000-0000-0000-000000000000}"/>
  <bookViews>
    <workbookView xWindow="9816" yWindow="120" windowWidth="13992" windowHeight="9960" xr2:uid="{00000000-000D-0000-FFFF-FFFF00000000}"/>
  </bookViews>
  <sheets>
    <sheet name="Servicios residuos RP € CTC" sheetId="4" r:id="rId1"/>
    <sheet name="Hoja1" sheetId="9" r:id="rId2"/>
  </sheets>
  <definedNames>
    <definedName name="_xlnm.Print_Area" localSheetId="0">'Servicios residuos RP € CTC'!$A$1:$E$48</definedName>
  </definedNames>
  <calcPr calcId="191029"/>
</workbook>
</file>

<file path=xl/calcChain.xml><?xml version="1.0" encoding="utf-8"?>
<calcChain xmlns="http://schemas.openxmlformats.org/spreadsheetml/2006/main">
  <c r="H10" i="4" l="1"/>
  <c r="H11" i="4"/>
  <c r="H12" i="4"/>
  <c r="H13" i="4"/>
  <c r="H14" i="4"/>
  <c r="H15" i="4"/>
  <c r="H16" i="4"/>
  <c r="H17" i="4"/>
  <c r="H18" i="4"/>
  <c r="H19" i="4"/>
  <c r="H20" i="4"/>
  <c r="E11" i="4"/>
  <c r="E12" i="4"/>
  <c r="E13" i="4"/>
  <c r="E14" i="4"/>
  <c r="E15" i="4"/>
  <c r="H52" i="4" l="1"/>
  <c r="E52" i="4"/>
  <c r="C59" i="4" l="1"/>
  <c r="H56" i="4"/>
  <c r="H57" i="4"/>
  <c r="H58" i="4"/>
  <c r="H6" i="4"/>
  <c r="H7" i="4"/>
  <c r="H8" i="4"/>
  <c r="H9" i="4"/>
  <c r="H22" i="4"/>
  <c r="H21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3" i="4"/>
  <c r="H54" i="4"/>
  <c r="H55" i="4"/>
  <c r="H5" i="4"/>
  <c r="E7" i="4"/>
  <c r="E8" i="4"/>
  <c r="E46" i="4" l="1"/>
  <c r="B59" i="4"/>
  <c r="E49" i="4"/>
  <c r="E50" i="4"/>
  <c r="E51" i="4"/>
  <c r="E53" i="4"/>
  <c r="E54" i="4"/>
  <c r="E55" i="4"/>
  <c r="E56" i="4"/>
  <c r="E57" i="4"/>
  <c r="E58" i="4"/>
  <c r="E43" i="4" l="1"/>
  <c r="E42" i="4"/>
  <c r="E41" i="4"/>
  <c r="E34" i="4"/>
  <c r="E38" i="4"/>
  <c r="E6" i="4" l="1"/>
  <c r="E9" i="4"/>
  <c r="E17" i="4"/>
  <c r="E18" i="4"/>
  <c r="E22" i="4"/>
  <c r="E21" i="4"/>
  <c r="E23" i="4"/>
  <c r="E26" i="4"/>
  <c r="E27" i="4"/>
  <c r="E28" i="4"/>
  <c r="E29" i="4"/>
  <c r="E30" i="4"/>
  <c r="E32" i="4"/>
  <c r="E33" i="4"/>
  <c r="E35" i="4"/>
  <c r="E36" i="4"/>
  <c r="E37" i="4"/>
  <c r="E39" i="4"/>
  <c r="E44" i="4"/>
  <c r="E47" i="4"/>
  <c r="E48" i="4"/>
  <c r="E45" i="4"/>
  <c r="E10" i="4"/>
  <c r="E19" i="4"/>
  <c r="H59" i="4"/>
  <c r="H61" i="4" s="1"/>
  <c r="E5" i="4"/>
  <c r="E16" i="4" l="1"/>
  <c r="E31" i="4"/>
  <c r="E24" i="4"/>
  <c r="E20" i="4"/>
  <c r="E25" i="4"/>
  <c r="E40" i="4"/>
  <c r="E59" i="4" l="1"/>
  <c r="E61" i="4" s="1"/>
</calcChain>
</file>

<file path=xl/sharedStrings.xml><?xml version="1.0" encoding="utf-8"?>
<sst xmlns="http://schemas.openxmlformats.org/spreadsheetml/2006/main" count="88" uniqueCount="85">
  <si>
    <t>tn/año</t>
  </si>
  <si>
    <t>Caucho</t>
  </si>
  <si>
    <t>Lunas</t>
  </si>
  <si>
    <t>Madera</t>
  </si>
  <si>
    <t>Escombros</t>
  </si>
  <si>
    <t>Aceite</t>
  </si>
  <si>
    <t>Disolvente no halogenado</t>
  </si>
  <si>
    <t>Filtros de aceite</t>
  </si>
  <si>
    <t>Gasoil</t>
  </si>
  <si>
    <t>Grasas</t>
  </si>
  <si>
    <t>Lodos separadores agua-aceite</t>
  </si>
  <si>
    <t>Mercurio</t>
  </si>
  <si>
    <t>Natas de pintura</t>
  </si>
  <si>
    <t>Polvo de granalla</t>
  </si>
  <si>
    <t>Polvo de lijado</t>
  </si>
  <si>
    <t>Tierras contaminadas</t>
  </si>
  <si>
    <t>TOTAL</t>
  </si>
  <si>
    <t>%</t>
  </si>
  <si>
    <t>Transporte del residuo a planta</t>
  </si>
  <si>
    <t xml:space="preserve">Absorbentes contaminados  </t>
  </si>
  <si>
    <t>Chatarra férrica</t>
  </si>
  <si>
    <t>Chatarra de cobre</t>
  </si>
  <si>
    <t>Bidones vacíos contaminados</t>
  </si>
  <si>
    <t>Asimilables a urbanos</t>
  </si>
  <si>
    <t>Tipo de tratamiento (Ley 22/2011):</t>
  </si>
  <si>
    <t>Residuos</t>
  </si>
  <si>
    <t>INDICADOR VT2</t>
  </si>
  <si>
    <t>INDICADOR VT1</t>
  </si>
  <si>
    <t>Envases vacíos contaminados</t>
  </si>
  <si>
    <t>VT1</t>
  </si>
  <si>
    <t>VT2</t>
  </si>
  <si>
    <t>CLAVES</t>
  </si>
  <si>
    <t>a</t>
  </si>
  <si>
    <t>b</t>
  </si>
  <si>
    <t>c</t>
  </si>
  <si>
    <t>a*c</t>
  </si>
  <si>
    <t>Tn valorizadas</t>
  </si>
  <si>
    <t>Aguas con hidrocarburos</t>
  </si>
  <si>
    <t>Baterías de plomo</t>
  </si>
  <si>
    <t>Chatarra de aluminio</t>
  </si>
  <si>
    <t>Extintores</t>
  </si>
  <si>
    <t>Plásticos</t>
  </si>
  <si>
    <t>Residuos biosanitarios</t>
  </si>
  <si>
    <t>Provincias limítrofes de la CAM (Toledo, Cuenca, Guadalajara, Ávila o Segovia)</t>
  </si>
  <si>
    <t>Situación de la planta</t>
  </si>
  <si>
    <t>Puntos</t>
  </si>
  <si>
    <t>Otras provincias</t>
  </si>
  <si>
    <t xml:space="preserve">Tratamiento recibido </t>
  </si>
  <si>
    <t>Eliminación</t>
  </si>
  <si>
    <t>Dentro de la Comunidad de Madrid (CAM)</t>
  </si>
  <si>
    <t>Cualquier otro tratamiento recogido en la jerarquía de residuos de la Ley 22/2011</t>
  </si>
  <si>
    <t>Tratamiento final de los residuos</t>
  </si>
  <si>
    <t>Aceite con PCB</t>
  </si>
  <si>
    <t xml:space="preserve">Aerosoles </t>
  </si>
  <si>
    <t>Barniz/pintura</t>
  </si>
  <si>
    <t xml:space="preserve">Carbón activo </t>
  </si>
  <si>
    <t>CD y DVD</t>
  </si>
  <si>
    <t>Equipos desechados con PCB</t>
  </si>
  <si>
    <t>Equipos eléc.-electrónicos RNP</t>
  </si>
  <si>
    <t>Equipos eléc.-electrónicos RP</t>
  </si>
  <si>
    <t>Fitosanitarios líquidos</t>
  </si>
  <si>
    <t>Fitosanitarios sólidos</t>
  </si>
  <si>
    <t>Gases fluorados</t>
  </si>
  <si>
    <t xml:space="preserve">Lodos depuradora </t>
  </si>
  <si>
    <t>Lodos con restos de pintura</t>
  </si>
  <si>
    <t>Mat. aislamiento con amianto</t>
  </si>
  <si>
    <t xml:space="preserve">Papel y Cartón </t>
  </si>
  <si>
    <t>Prod. químicos fuera de uso</t>
  </si>
  <si>
    <t>Tóner y cartuchos de tinta</t>
  </si>
  <si>
    <t>Trafos con aceite sin PCB</t>
  </si>
  <si>
    <t>Trafos secos</t>
  </si>
  <si>
    <t>Vidrio</t>
  </si>
  <si>
    <t>Trafos con PCB</t>
  </si>
  <si>
    <t>viajes/año</t>
  </si>
  <si>
    <t>d</t>
  </si>
  <si>
    <t>b * d</t>
  </si>
  <si>
    <t>Viajes con destino dentro o próximo a CAM</t>
  </si>
  <si>
    <r>
      <t>Cabinas SF</t>
    </r>
    <r>
      <rPr>
        <vertAlign val="subscript"/>
        <sz val="12"/>
        <rFont val="Arial"/>
        <family val="2"/>
      </rPr>
      <t>6</t>
    </r>
  </si>
  <si>
    <t>Chatarra de carriles/ruedas</t>
  </si>
  <si>
    <t>Restos de poda</t>
  </si>
  <si>
    <t>Localización de la planta destino</t>
  </si>
  <si>
    <t>Balasto inerte</t>
  </si>
  <si>
    <t>Balasto no peligroso</t>
  </si>
  <si>
    <t>Balasto peligroso</t>
  </si>
  <si>
    <r>
      <t xml:space="preserve">* NOTA: Los indicadores VT1 y VT2 </t>
    </r>
    <r>
      <rPr>
        <b/>
        <sz val="11"/>
        <rFont val="Arial"/>
        <family val="2"/>
      </rPr>
      <t>no se considerarán APTOS</t>
    </r>
    <r>
      <rPr>
        <sz val="11"/>
        <rFont val="Arial"/>
        <family val="2"/>
      </rPr>
      <t xml:space="preserve"> en caso de no alcanzar un valor mínimo de 92,5% cada uno.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</si>
</sst>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0.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i/>
      <sz val="12"/>
      <name val="Arial"/>
      <family val="2"/>
    </font>
    <font>
      <b/>
      <sz val="12"/>
      <color theme="0"/>
      <name val="Arial"/>
      <family val="2"/>
    </font>
    <font>
      <vertAlign val="subscript"/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0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theme="0"/>
      </left>
      <right/>
      <top style="medium">
        <color theme="0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theme="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4" fillId="0" borderId="0"/>
  </cellStyleXfs>
  <cellXfs count="137">
    <xf numFmtId="0" fontId="0" fillId="0" borderId="0" xfId="0"/>
    <xf numFmtId="0" fontId="0" fillId="0" borderId="0" xfId="0" applyBorder="1"/>
    <xf numFmtId="0" fontId="2" fillId="0" borderId="0" xfId="0" applyFont="1"/>
    <xf numFmtId="164" fontId="0" fillId="0" borderId="0" xfId="0" applyNumberFormat="1"/>
    <xf numFmtId="0" fontId="6" fillId="0" borderId="0" xfId="0" applyFont="1" applyFill="1" applyBorder="1"/>
    <xf numFmtId="0" fontId="6" fillId="0" borderId="0" xfId="0" applyFont="1" applyFill="1" applyBorder="1" applyAlignment="1">
      <alignment horizontal="center" wrapText="1"/>
    </xf>
    <xf numFmtId="0" fontId="6" fillId="2" borderId="1" xfId="0" applyFont="1" applyFill="1" applyBorder="1"/>
    <xf numFmtId="0" fontId="6" fillId="2" borderId="2" xfId="0" applyFont="1" applyFill="1" applyBorder="1"/>
    <xf numFmtId="0" fontId="6" fillId="0" borderId="0" xfId="0" applyFont="1" applyBorder="1" applyAlignment="1">
      <alignment horizontal="right"/>
    </xf>
    <xf numFmtId="0" fontId="6" fillId="0" borderId="0" xfId="0" applyFont="1"/>
    <xf numFmtId="0" fontId="0" fillId="0" borderId="0" xfId="0" applyAlignment="1">
      <alignment vertical="center"/>
    </xf>
    <xf numFmtId="0" fontId="6" fillId="0" borderId="17" xfId="0" applyFont="1" applyBorder="1" applyAlignment="1">
      <alignment horizontal="center"/>
    </xf>
    <xf numFmtId="0" fontId="6" fillId="0" borderId="26" xfId="0" applyFont="1" applyBorder="1" applyAlignment="1">
      <alignment horizontal="center" vertical="center"/>
    </xf>
    <xf numFmtId="0" fontId="7" fillId="4" borderId="4" xfId="0" applyFont="1" applyFill="1" applyBorder="1" applyAlignment="1">
      <alignment horizontal="center"/>
    </xf>
    <xf numFmtId="0" fontId="2" fillId="0" borderId="0" xfId="0" applyFont="1" applyFill="1"/>
    <xf numFmtId="4" fontId="5" fillId="0" borderId="0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/>
    <xf numFmtId="10" fontId="8" fillId="3" borderId="31" xfId="0" applyNumberFormat="1" applyFont="1" applyFill="1" applyBorder="1"/>
    <xf numFmtId="0" fontId="5" fillId="2" borderId="30" xfId="0" applyFont="1" applyFill="1" applyBorder="1" applyAlignment="1">
      <alignment horizontal="center"/>
    </xf>
    <xf numFmtId="0" fontId="0" fillId="0" borderId="0" xfId="0" applyBorder="1" applyAlignment="1">
      <alignment vertical="center"/>
    </xf>
    <xf numFmtId="0" fontId="6" fillId="0" borderId="4" xfId="0" applyFont="1" applyBorder="1" applyAlignment="1">
      <alignment horizontal="center" vertical="center"/>
    </xf>
    <xf numFmtId="0" fontId="6" fillId="2" borderId="32" xfId="0" applyFont="1" applyFill="1" applyBorder="1"/>
    <xf numFmtId="4" fontId="5" fillId="0" borderId="12" xfId="0" applyNumberFormat="1" applyFont="1" applyFill="1" applyBorder="1" applyAlignment="1">
      <alignment horizontal="center" vertical="center" wrapText="1"/>
    </xf>
    <xf numFmtId="0" fontId="5" fillId="2" borderId="3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6" fillId="0" borderId="14" xfId="0" applyFont="1" applyBorder="1" applyAlignment="1">
      <alignment vertical="center"/>
    </xf>
    <xf numFmtId="0" fontId="5" fillId="0" borderId="14" xfId="0" applyFont="1" applyBorder="1" applyAlignment="1">
      <alignment vertical="center"/>
    </xf>
    <xf numFmtId="0" fontId="0" fillId="0" borderId="14" xfId="0" applyBorder="1" applyAlignment="1">
      <alignment vertical="center"/>
    </xf>
    <xf numFmtId="0" fontId="5" fillId="2" borderId="36" xfId="0" applyFont="1" applyFill="1" applyBorder="1" applyAlignment="1">
      <alignment vertical="center"/>
    </xf>
    <xf numFmtId="4" fontId="6" fillId="2" borderId="26" xfId="0" applyNumberFormat="1" applyFont="1" applyFill="1" applyBorder="1" applyAlignment="1">
      <alignment horizontal="right" vertical="center" wrapText="1"/>
    </xf>
    <xf numFmtId="4" fontId="6" fillId="2" borderId="23" xfId="0" applyNumberFormat="1" applyFont="1" applyFill="1" applyBorder="1" applyAlignment="1">
      <alignment horizontal="right" vertical="center" wrapText="1"/>
    </xf>
    <xf numFmtId="4" fontId="6" fillId="2" borderId="4" xfId="0" applyNumberFormat="1" applyFont="1" applyFill="1" applyBorder="1" applyAlignment="1">
      <alignment horizontal="right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3" fontId="6" fillId="2" borderId="2" xfId="0" applyNumberFormat="1" applyFont="1" applyFill="1" applyBorder="1" applyAlignment="1">
      <alignment horizontal="center" vertical="center" wrapText="1"/>
    </xf>
    <xf numFmtId="3" fontId="6" fillId="2" borderId="32" xfId="0" applyNumberFormat="1" applyFont="1" applyFill="1" applyBorder="1" applyAlignment="1">
      <alignment horizontal="center" vertical="center" wrapText="1"/>
    </xf>
    <xf numFmtId="3" fontId="6" fillId="2" borderId="3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4" fontId="6" fillId="2" borderId="32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/>
    <xf numFmtId="0" fontId="5" fillId="0" borderId="44" xfId="0" applyFont="1" applyFill="1" applyBorder="1" applyAlignment="1">
      <alignment horizontal="center" vertical="center"/>
    </xf>
    <xf numFmtId="0" fontId="5" fillId="0" borderId="45" xfId="0" applyFont="1" applyFill="1" applyBorder="1" applyAlignment="1">
      <alignment horizontal="center"/>
    </xf>
    <xf numFmtId="0" fontId="5" fillId="5" borderId="39" xfId="0" applyFont="1" applyFill="1" applyBorder="1" applyAlignment="1">
      <alignment horizontal="center" vertical="center" wrapText="1"/>
    </xf>
    <xf numFmtId="49" fontId="5" fillId="5" borderId="4" xfId="0" applyNumberFormat="1" applyFont="1" applyFill="1" applyBorder="1" applyAlignment="1" applyProtection="1">
      <alignment horizontal="center" vertical="center" wrapText="1"/>
    </xf>
    <xf numFmtId="49" fontId="5" fillId="5" borderId="46" xfId="0" applyNumberFormat="1" applyFont="1" applyFill="1" applyBorder="1" applyAlignment="1" applyProtection="1">
      <alignment horizontal="center" vertical="center"/>
    </xf>
    <xf numFmtId="3" fontId="6" fillId="2" borderId="41" xfId="0" applyNumberFormat="1" applyFont="1" applyFill="1" applyBorder="1" applyAlignment="1">
      <alignment horizontal="right" vertical="center" wrapText="1"/>
    </xf>
    <xf numFmtId="3" fontId="6" fillId="2" borderId="23" xfId="0" applyNumberFormat="1" applyFont="1" applyFill="1" applyBorder="1" applyAlignment="1">
      <alignment horizontal="right" vertical="center" wrapText="1"/>
    </xf>
    <xf numFmtId="3" fontId="6" fillId="2" borderId="4" xfId="0" applyNumberFormat="1" applyFont="1" applyFill="1" applyBorder="1" applyAlignment="1">
      <alignment horizontal="right" vertical="center" wrapText="1"/>
    </xf>
    <xf numFmtId="0" fontId="5" fillId="0" borderId="48" xfId="0" applyFont="1" applyFill="1" applyBorder="1" applyAlignment="1">
      <alignment horizontal="center" vertical="center"/>
    </xf>
    <xf numFmtId="49" fontId="5" fillId="5" borderId="43" xfId="0" applyNumberFormat="1" applyFont="1" applyFill="1" applyBorder="1" applyAlignment="1" applyProtection="1">
      <alignment horizontal="center" vertical="center"/>
    </xf>
    <xf numFmtId="4" fontId="5" fillId="2" borderId="49" xfId="0" applyNumberFormat="1" applyFont="1" applyFill="1" applyBorder="1" applyAlignment="1">
      <alignment horizontal="center" vertical="center" wrapText="1"/>
    </xf>
    <xf numFmtId="4" fontId="5" fillId="0" borderId="35" xfId="0" applyNumberFormat="1" applyFont="1" applyFill="1" applyBorder="1" applyAlignment="1">
      <alignment horizontal="right" vertical="center" wrapText="1"/>
    </xf>
    <xf numFmtId="4" fontId="5" fillId="2" borderId="51" xfId="0" applyNumberFormat="1" applyFont="1" applyFill="1" applyBorder="1" applyAlignment="1">
      <alignment horizontal="right" vertical="center" wrapText="1"/>
    </xf>
    <xf numFmtId="0" fontId="5" fillId="0" borderId="31" xfId="0" applyFont="1" applyFill="1" applyBorder="1" applyAlignment="1">
      <alignment vertical="center"/>
    </xf>
    <xf numFmtId="0" fontId="5" fillId="2" borderId="31" xfId="0" applyFont="1" applyFill="1" applyBorder="1" applyAlignment="1">
      <alignment vertical="center"/>
    </xf>
    <xf numFmtId="4" fontId="5" fillId="0" borderId="13" xfId="0" applyNumberFormat="1" applyFont="1" applyFill="1" applyBorder="1" applyAlignment="1">
      <alignment horizontal="center" vertical="center" wrapText="1"/>
    </xf>
    <xf numFmtId="0" fontId="5" fillId="2" borderId="35" xfId="0" applyFont="1" applyFill="1" applyBorder="1" applyAlignment="1">
      <alignment horizontal="center" vertical="center"/>
    </xf>
    <xf numFmtId="0" fontId="2" fillId="0" borderId="0" xfId="0" applyFont="1" applyBorder="1"/>
    <xf numFmtId="3" fontId="5" fillId="2" borderId="53" xfId="0" applyNumberFormat="1" applyFont="1" applyFill="1" applyBorder="1" applyAlignment="1">
      <alignment horizontal="right" vertical="center" wrapText="1"/>
    </xf>
    <xf numFmtId="4" fontId="5" fillId="0" borderId="14" xfId="0" applyNumberFormat="1" applyFont="1" applyFill="1" applyBorder="1" applyAlignment="1">
      <alignment horizontal="right" vertical="center" wrapText="1"/>
    </xf>
    <xf numFmtId="10" fontId="8" fillId="3" borderId="35" xfId="0" applyNumberFormat="1" applyFont="1" applyFill="1" applyBorder="1"/>
    <xf numFmtId="0" fontId="5" fillId="2" borderId="49" xfId="0" applyFont="1" applyFill="1" applyBorder="1"/>
    <xf numFmtId="0" fontId="12" fillId="0" borderId="0" xfId="0" applyFont="1" applyAlignment="1">
      <alignment horizontal="center" vertical="center"/>
    </xf>
    <xf numFmtId="165" fontId="6" fillId="0" borderId="38" xfId="0" applyNumberFormat="1" applyFont="1" applyBorder="1" applyAlignment="1" applyProtection="1">
      <alignment horizontal="center" vertical="center"/>
      <protection locked="0"/>
    </xf>
    <xf numFmtId="165" fontId="6" fillId="0" borderId="22" xfId="0" applyNumberFormat="1" applyFont="1" applyBorder="1" applyAlignment="1" applyProtection="1">
      <alignment horizontal="center" vertical="center"/>
      <protection locked="0"/>
    </xf>
    <xf numFmtId="165" fontId="6" fillId="0" borderId="22" xfId="0" applyNumberFormat="1" applyFont="1" applyFill="1" applyBorder="1" applyAlignment="1" applyProtection="1">
      <alignment horizontal="center" vertical="center" wrapText="1"/>
      <protection locked="0"/>
    </xf>
    <xf numFmtId="165" fontId="6" fillId="0" borderId="40" xfId="0" applyNumberFormat="1" applyFont="1" applyBorder="1" applyAlignment="1" applyProtection="1">
      <alignment horizontal="center" vertical="center"/>
      <protection locked="0"/>
    </xf>
    <xf numFmtId="165" fontId="6" fillId="0" borderId="39" xfId="0" applyNumberFormat="1" applyFont="1" applyBorder="1" applyAlignment="1" applyProtection="1">
      <alignment horizontal="center" vertical="center"/>
      <protection locked="0"/>
    </xf>
    <xf numFmtId="0" fontId="12" fillId="0" borderId="0" xfId="0" applyFont="1"/>
    <xf numFmtId="165" fontId="6" fillId="0" borderId="42" xfId="0" applyNumberFormat="1" applyFont="1" applyFill="1" applyBorder="1" applyAlignment="1" applyProtection="1">
      <alignment horizontal="center" vertical="center" wrapText="1"/>
      <protection locked="0"/>
    </xf>
    <xf numFmtId="165" fontId="6" fillId="0" borderId="1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8" xfId="0" applyFont="1" applyBorder="1" applyAlignment="1">
      <alignment horizontal="left"/>
    </xf>
    <xf numFmtId="0" fontId="6" fillId="0" borderId="27" xfId="0" applyFont="1" applyBorder="1" applyAlignment="1">
      <alignment horizontal="left"/>
    </xf>
    <xf numFmtId="0" fontId="6" fillId="0" borderId="15" xfId="0" applyFont="1" applyBorder="1" applyAlignment="1">
      <alignment horizontal="left"/>
    </xf>
    <xf numFmtId="0" fontId="6" fillId="0" borderId="16" xfId="0" applyFont="1" applyBorder="1" applyAlignment="1">
      <alignment horizontal="left"/>
    </xf>
    <xf numFmtId="0" fontId="6" fillId="0" borderId="10" xfId="0" applyFont="1" applyBorder="1" applyAlignment="1">
      <alignment horizontal="left"/>
    </xf>
    <xf numFmtId="0" fontId="7" fillId="4" borderId="28" xfId="0" applyFont="1" applyFill="1" applyBorder="1" applyAlignment="1">
      <alignment horizontal="left"/>
    </xf>
    <xf numFmtId="0" fontId="7" fillId="4" borderId="27" xfId="0" applyFont="1" applyFill="1" applyBorder="1" applyAlignment="1">
      <alignment horizontal="left"/>
    </xf>
    <xf numFmtId="0" fontId="6" fillId="0" borderId="20" xfId="0" applyFont="1" applyBorder="1" applyAlignment="1">
      <alignment horizontal="left" wrapText="1"/>
    </xf>
    <xf numFmtId="0" fontId="6" fillId="0" borderId="21" xfId="0" applyFont="1" applyBorder="1" applyAlignment="1">
      <alignment horizontal="left" wrapText="1"/>
    </xf>
    <xf numFmtId="0" fontId="6" fillId="0" borderId="24" xfId="0" applyFont="1" applyBorder="1" applyAlignment="1">
      <alignment horizontal="left" wrapText="1"/>
    </xf>
    <xf numFmtId="0" fontId="6" fillId="0" borderId="6" xfId="0" applyFont="1" applyBorder="1" applyAlignment="1">
      <alignment horizontal="left" wrapText="1"/>
    </xf>
    <xf numFmtId="0" fontId="6" fillId="0" borderId="0" xfId="0" applyFont="1" applyBorder="1" applyAlignment="1">
      <alignment horizontal="left" wrapText="1"/>
    </xf>
    <xf numFmtId="0" fontId="6" fillId="0" borderId="8" xfId="0" applyFont="1" applyBorder="1" applyAlignment="1">
      <alignment horizontal="left" wrapText="1"/>
    </xf>
    <xf numFmtId="0" fontId="5" fillId="4" borderId="5" xfId="0" applyFont="1" applyFill="1" applyBorder="1" applyAlignment="1">
      <alignment horizontal="center"/>
    </xf>
    <xf numFmtId="0" fontId="5" fillId="4" borderId="12" xfId="0" applyFont="1" applyFill="1" applyBorder="1" applyAlignment="1">
      <alignment horizontal="center"/>
    </xf>
    <xf numFmtId="0" fontId="5" fillId="4" borderId="13" xfId="0" applyFont="1" applyFill="1" applyBorder="1" applyAlignment="1">
      <alignment horizontal="center"/>
    </xf>
    <xf numFmtId="0" fontId="6" fillId="0" borderId="25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22" xfId="0" applyFont="1" applyBorder="1" applyAlignment="1">
      <alignment horizontal="left" vertical="top" wrapText="1"/>
    </xf>
    <xf numFmtId="0" fontId="6" fillId="0" borderId="18" xfId="0" applyFont="1" applyBorder="1" applyAlignment="1">
      <alignment horizontal="left" vertical="top" wrapText="1"/>
    </xf>
    <xf numFmtId="0" fontId="6" fillId="0" borderId="19" xfId="0" applyFont="1" applyBorder="1" applyAlignment="1">
      <alignment horizontal="left" vertical="top" wrapText="1"/>
    </xf>
    <xf numFmtId="0" fontId="6" fillId="0" borderId="23" xfId="0" applyFont="1" applyBorder="1" applyAlignment="1">
      <alignment horizontal="center" vertical="center"/>
    </xf>
    <xf numFmtId="0" fontId="5" fillId="4" borderId="15" xfId="0" applyFont="1" applyFill="1" applyBorder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5" fillId="4" borderId="17" xfId="0" applyFont="1" applyFill="1" applyBorder="1" applyAlignment="1">
      <alignment horizontal="center"/>
    </xf>
    <xf numFmtId="4" fontId="5" fillId="2" borderId="50" xfId="0" applyNumberFormat="1" applyFont="1" applyFill="1" applyBorder="1" applyAlignment="1">
      <alignment horizontal="center" vertical="center" wrapText="1"/>
    </xf>
    <xf numFmtId="4" fontId="5" fillId="2" borderId="52" xfId="0" applyNumberFormat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2" borderId="30" xfId="0" applyFont="1" applyFill="1" applyBorder="1" applyAlignment="1">
      <alignment horizontal="center"/>
    </xf>
    <xf numFmtId="0" fontId="5" fillId="2" borderId="31" xfId="0" applyFont="1" applyFill="1" applyBorder="1" applyAlignment="1">
      <alignment horizontal="center"/>
    </xf>
    <xf numFmtId="165" fontId="6" fillId="0" borderId="28" xfId="0" applyNumberFormat="1" applyFont="1" applyFill="1" applyBorder="1" applyAlignment="1" applyProtection="1">
      <alignment horizontal="center" vertical="center" wrapText="1"/>
      <protection locked="0"/>
    </xf>
    <xf numFmtId="165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5" fillId="6" borderId="30" xfId="0" applyFont="1" applyFill="1" applyBorder="1" applyAlignment="1">
      <alignment horizontal="center"/>
    </xf>
    <xf numFmtId="0" fontId="5" fillId="6" borderId="35" xfId="0" applyFont="1" applyFill="1" applyBorder="1" applyAlignment="1">
      <alignment horizontal="center"/>
    </xf>
    <xf numFmtId="0" fontId="5" fillId="5" borderId="5" xfId="0" applyFont="1" applyFill="1" applyBorder="1" applyAlignment="1" applyProtection="1">
      <alignment horizontal="center" vertical="center"/>
    </xf>
    <xf numFmtId="0" fontId="5" fillId="5" borderId="6" xfId="0" applyFont="1" applyFill="1" applyBorder="1" applyAlignment="1" applyProtection="1">
      <alignment horizontal="center" vertical="center"/>
    </xf>
    <xf numFmtId="0" fontId="5" fillId="5" borderId="34" xfId="0" applyFont="1" applyFill="1" applyBorder="1" applyAlignment="1" applyProtection="1">
      <alignment horizontal="center" vertical="center"/>
    </xf>
    <xf numFmtId="49" fontId="5" fillId="5" borderId="37" xfId="0" applyNumberFormat="1" applyFont="1" applyFill="1" applyBorder="1" applyAlignment="1" applyProtection="1">
      <alignment horizontal="center" vertical="center" wrapText="1"/>
    </xf>
    <xf numFmtId="49" fontId="5" fillId="5" borderId="38" xfId="0" applyNumberFormat="1" applyFont="1" applyFill="1" applyBorder="1" applyAlignment="1" applyProtection="1">
      <alignment horizontal="center" vertical="center" wrapText="1"/>
    </xf>
    <xf numFmtId="0" fontId="5" fillId="6" borderId="31" xfId="0" applyFont="1" applyFill="1" applyBorder="1" applyAlignment="1">
      <alignment horizontal="center"/>
    </xf>
    <xf numFmtId="0" fontId="5" fillId="5" borderId="12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5" fillId="5" borderId="16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49" fontId="5" fillId="5" borderId="13" xfId="0" applyNumberFormat="1" applyFont="1" applyFill="1" applyBorder="1" applyAlignment="1" applyProtection="1">
      <alignment horizontal="center" vertical="center" wrapText="1"/>
    </xf>
    <xf numFmtId="49" fontId="5" fillId="5" borderId="14" xfId="0" applyNumberFormat="1" applyFont="1" applyFill="1" applyBorder="1" applyAlignment="1" applyProtection="1">
      <alignment horizontal="center" vertical="center" wrapText="1"/>
    </xf>
    <xf numFmtId="49" fontId="5" fillId="5" borderId="27" xfId="0" applyNumberFormat="1" applyFont="1" applyFill="1" applyBorder="1" applyAlignment="1" applyProtection="1">
      <alignment horizontal="center" vertical="center" wrapText="1"/>
    </xf>
    <xf numFmtId="49" fontId="5" fillId="5" borderId="9" xfId="0" applyNumberFormat="1" applyFont="1" applyFill="1" applyBorder="1" applyAlignment="1" applyProtection="1">
      <alignment horizontal="center" vertical="center" wrapText="1"/>
    </xf>
    <xf numFmtId="49" fontId="5" fillId="5" borderId="13" xfId="0" applyNumberFormat="1" applyFont="1" applyFill="1" applyBorder="1" applyAlignment="1" applyProtection="1">
      <alignment horizontal="center" vertical="center"/>
    </xf>
    <xf numFmtId="49" fontId="5" fillId="5" borderId="14" xfId="0" applyNumberFormat="1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>
      <alignment horizontal="left" vertical="center" wrapText="1"/>
    </xf>
    <xf numFmtId="49" fontId="5" fillId="5" borderId="33" xfId="0" applyNumberFormat="1" applyFont="1" applyFill="1" applyBorder="1" applyAlignment="1" applyProtection="1">
      <alignment horizontal="center" vertical="center" wrapText="1"/>
    </xf>
    <xf numFmtId="49" fontId="5" fillId="5" borderId="26" xfId="0" applyNumberFormat="1" applyFont="1" applyFill="1" applyBorder="1" applyAlignment="1" applyProtection="1">
      <alignment horizontal="center" vertical="center" wrapText="1"/>
    </xf>
    <xf numFmtId="49" fontId="5" fillId="5" borderId="1" xfId="0" applyNumberFormat="1" applyFont="1" applyFill="1" applyBorder="1" applyAlignment="1" applyProtection="1">
      <alignment horizontal="center" vertical="center"/>
    </xf>
    <xf numFmtId="49" fontId="5" fillId="5" borderId="2" xfId="0" applyNumberFormat="1" applyFont="1" applyFill="1" applyBorder="1" applyAlignment="1" applyProtection="1">
      <alignment horizontal="center" vertical="center"/>
    </xf>
    <xf numFmtId="165" fontId="6" fillId="0" borderId="47" xfId="0" applyNumberFormat="1" applyFont="1" applyFill="1" applyBorder="1" applyAlignment="1" applyProtection="1">
      <alignment horizontal="center" vertical="center" wrapText="1"/>
      <protection locked="0"/>
    </xf>
    <xf numFmtId="165" fontId="6" fillId="0" borderId="29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30" xfId="0" applyFont="1" applyBorder="1" applyAlignment="1">
      <alignment horizontal="center"/>
    </xf>
    <xf numFmtId="0" fontId="10" fillId="0" borderId="31" xfId="0" applyFont="1" applyBorder="1" applyAlignment="1">
      <alignment horizontal="center"/>
    </xf>
    <xf numFmtId="0" fontId="10" fillId="0" borderId="35" xfId="0" applyFont="1" applyBorder="1" applyAlignment="1">
      <alignment horizontal="center"/>
    </xf>
  </cellXfs>
  <cellStyles count="3">
    <cellStyle name="Euro" xfId="1" xr:uid="{00000000-0005-0000-0000-000000000000}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81"/>
  <sheetViews>
    <sheetView showGridLines="0" tabSelected="1" topLeftCell="A43" zoomScale="85" zoomScaleNormal="85" workbookViewId="0">
      <selection activeCell="F26" sqref="F26:G26"/>
    </sheetView>
  </sheetViews>
  <sheetFormatPr baseColWidth="10" defaultRowHeight="13.2" x14ac:dyDescent="0.25"/>
  <cols>
    <col min="1" max="1" width="35.6640625" bestFit="1" customWidth="1"/>
    <col min="2" max="3" width="13.44140625" style="26" customWidth="1"/>
    <col min="4" max="4" width="30.33203125" style="10" customWidth="1"/>
    <col min="5" max="5" width="19.44140625" customWidth="1"/>
    <col min="6" max="7" width="15.5546875" customWidth="1"/>
    <col min="8" max="8" width="20.6640625" customWidth="1"/>
  </cols>
  <sheetData>
    <row r="1" spans="1:9" ht="16.2" thickBot="1" x14ac:dyDescent="0.35">
      <c r="A1" s="45"/>
      <c r="B1" s="52"/>
      <c r="C1" s="44"/>
      <c r="D1" s="109" t="s">
        <v>27</v>
      </c>
      <c r="E1" s="110"/>
      <c r="F1" s="116" t="s">
        <v>26</v>
      </c>
      <c r="G1" s="116"/>
      <c r="H1" s="110"/>
    </row>
    <row r="2" spans="1:9" ht="15.75" customHeight="1" x14ac:dyDescent="0.25">
      <c r="A2" s="111" t="s">
        <v>25</v>
      </c>
      <c r="B2" s="130" t="s">
        <v>0</v>
      </c>
      <c r="C2" s="125" t="s">
        <v>73</v>
      </c>
      <c r="D2" s="114" t="s">
        <v>51</v>
      </c>
      <c r="E2" s="121" t="s">
        <v>36</v>
      </c>
      <c r="F2" s="117" t="s">
        <v>80</v>
      </c>
      <c r="G2" s="118"/>
      <c r="H2" s="128" t="s">
        <v>76</v>
      </c>
    </row>
    <row r="3" spans="1:9" ht="33" customHeight="1" x14ac:dyDescent="0.25">
      <c r="A3" s="112"/>
      <c r="B3" s="131"/>
      <c r="C3" s="126"/>
      <c r="D3" s="115"/>
      <c r="E3" s="122"/>
      <c r="F3" s="119"/>
      <c r="G3" s="120"/>
      <c r="H3" s="129"/>
      <c r="I3" s="1"/>
    </row>
    <row r="4" spans="1:9" s="10" customFormat="1" ht="33" customHeight="1" thickBot="1" x14ac:dyDescent="0.3">
      <c r="A4" s="113"/>
      <c r="B4" s="53" t="s">
        <v>32</v>
      </c>
      <c r="C4" s="48" t="s">
        <v>33</v>
      </c>
      <c r="D4" s="46" t="s">
        <v>34</v>
      </c>
      <c r="E4" s="47" t="s">
        <v>35</v>
      </c>
      <c r="F4" s="123" t="s">
        <v>74</v>
      </c>
      <c r="G4" s="124"/>
      <c r="H4" s="47" t="s">
        <v>75</v>
      </c>
      <c r="I4" s="19"/>
    </row>
    <row r="5" spans="1:9" ht="15" customHeight="1" x14ac:dyDescent="0.25">
      <c r="A5" s="6" t="s">
        <v>19</v>
      </c>
      <c r="B5" s="40">
        <v>21.05</v>
      </c>
      <c r="C5" s="36">
        <v>51</v>
      </c>
      <c r="D5" s="67"/>
      <c r="E5" s="33">
        <f t="shared" ref="E5:E58" si="0">B5*D5</f>
        <v>0</v>
      </c>
      <c r="F5" s="132"/>
      <c r="G5" s="133"/>
      <c r="H5" s="49">
        <f>C5*F5</f>
        <v>0</v>
      </c>
      <c r="I5" s="1"/>
    </row>
    <row r="6" spans="1:9" ht="15" x14ac:dyDescent="0.25">
      <c r="A6" s="7" t="s">
        <v>5</v>
      </c>
      <c r="B6" s="41">
        <v>7.93</v>
      </c>
      <c r="C6" s="37">
        <v>7</v>
      </c>
      <c r="D6" s="68"/>
      <c r="E6" s="34">
        <f t="shared" si="0"/>
        <v>0</v>
      </c>
      <c r="F6" s="73"/>
      <c r="G6" s="74"/>
      <c r="H6" s="50">
        <f t="shared" ref="H6:H58" si="1">C6*F6</f>
        <v>0</v>
      </c>
      <c r="I6" s="1"/>
    </row>
    <row r="7" spans="1:9" ht="15" x14ac:dyDescent="0.25">
      <c r="A7" s="7" t="s">
        <v>52</v>
      </c>
      <c r="B7" s="41">
        <v>49.59</v>
      </c>
      <c r="C7" s="37">
        <v>42</v>
      </c>
      <c r="D7" s="68"/>
      <c r="E7" s="34">
        <f t="shared" si="0"/>
        <v>0</v>
      </c>
      <c r="F7" s="73"/>
      <c r="G7" s="74"/>
      <c r="H7" s="50">
        <f t="shared" si="1"/>
        <v>0</v>
      </c>
      <c r="I7" s="1"/>
    </row>
    <row r="8" spans="1:9" ht="15" x14ac:dyDescent="0.25">
      <c r="A8" s="7" t="s">
        <v>53</v>
      </c>
      <c r="B8" s="41">
        <v>2.14</v>
      </c>
      <c r="C8" s="37">
        <v>26</v>
      </c>
      <c r="D8" s="68"/>
      <c r="E8" s="34">
        <f t="shared" si="0"/>
        <v>0</v>
      </c>
      <c r="F8" s="73"/>
      <c r="G8" s="74"/>
      <c r="H8" s="50">
        <f t="shared" si="1"/>
        <v>0</v>
      </c>
      <c r="I8" s="1"/>
    </row>
    <row r="9" spans="1:9" ht="15" x14ac:dyDescent="0.25">
      <c r="A9" s="7" t="s">
        <v>37</v>
      </c>
      <c r="B9" s="41">
        <v>3.01</v>
      </c>
      <c r="C9" s="37">
        <v>3</v>
      </c>
      <c r="D9" s="68"/>
      <c r="E9" s="34">
        <f t="shared" si="0"/>
        <v>0</v>
      </c>
      <c r="F9" s="73"/>
      <c r="G9" s="74"/>
      <c r="H9" s="50">
        <f t="shared" si="1"/>
        <v>0</v>
      </c>
      <c r="I9" s="1"/>
    </row>
    <row r="10" spans="1:9" ht="15" x14ac:dyDescent="0.25">
      <c r="A10" s="7" t="s">
        <v>23</v>
      </c>
      <c r="B10" s="41">
        <v>272.56</v>
      </c>
      <c r="C10" s="37">
        <v>241</v>
      </c>
      <c r="D10" s="68"/>
      <c r="E10" s="34">
        <f t="shared" si="0"/>
        <v>0</v>
      </c>
      <c r="F10" s="73"/>
      <c r="G10" s="74"/>
      <c r="H10" s="50">
        <f t="shared" si="1"/>
        <v>0</v>
      </c>
      <c r="I10" s="1"/>
    </row>
    <row r="11" spans="1:9" ht="15" x14ac:dyDescent="0.25">
      <c r="A11" s="7" t="s">
        <v>81</v>
      </c>
      <c r="B11" s="41">
        <v>1</v>
      </c>
      <c r="C11" s="37">
        <v>1</v>
      </c>
      <c r="D11" s="68"/>
      <c r="E11" s="34">
        <f t="shared" si="0"/>
        <v>0</v>
      </c>
      <c r="F11" s="73"/>
      <c r="G11" s="74"/>
      <c r="H11" s="50">
        <f t="shared" si="1"/>
        <v>0</v>
      </c>
      <c r="I11" s="1"/>
    </row>
    <row r="12" spans="1:9" ht="15" x14ac:dyDescent="0.25">
      <c r="A12" s="7" t="s">
        <v>82</v>
      </c>
      <c r="B12" s="41">
        <v>1</v>
      </c>
      <c r="C12" s="37">
        <v>1</v>
      </c>
      <c r="D12" s="68"/>
      <c r="E12" s="34">
        <f t="shared" si="0"/>
        <v>0</v>
      </c>
      <c r="F12" s="73"/>
      <c r="G12" s="74"/>
      <c r="H12" s="50">
        <f t="shared" si="1"/>
        <v>0</v>
      </c>
      <c r="I12" s="1"/>
    </row>
    <row r="13" spans="1:9" ht="15" x14ac:dyDescent="0.25">
      <c r="A13" s="7" t="s">
        <v>83</v>
      </c>
      <c r="B13" s="41">
        <v>1</v>
      </c>
      <c r="C13" s="37">
        <v>1</v>
      </c>
      <c r="D13" s="68"/>
      <c r="E13" s="34">
        <f t="shared" si="0"/>
        <v>0</v>
      </c>
      <c r="F13" s="73"/>
      <c r="G13" s="74"/>
      <c r="H13" s="50">
        <f t="shared" si="1"/>
        <v>0</v>
      </c>
      <c r="I13" s="1"/>
    </row>
    <row r="14" spans="1:9" ht="15" x14ac:dyDescent="0.25">
      <c r="A14" s="7" t="s">
        <v>54</v>
      </c>
      <c r="B14" s="41">
        <v>1.25</v>
      </c>
      <c r="C14" s="37">
        <v>2</v>
      </c>
      <c r="D14" s="68"/>
      <c r="E14" s="34">
        <f t="shared" si="0"/>
        <v>0</v>
      </c>
      <c r="F14" s="73"/>
      <c r="G14" s="74"/>
      <c r="H14" s="50">
        <f t="shared" si="1"/>
        <v>0</v>
      </c>
      <c r="I14" s="1"/>
    </row>
    <row r="15" spans="1:9" ht="15" x14ac:dyDescent="0.25">
      <c r="A15" s="7" t="s">
        <v>38</v>
      </c>
      <c r="B15" s="41">
        <v>48.55</v>
      </c>
      <c r="C15" s="37">
        <v>6</v>
      </c>
      <c r="D15" s="68"/>
      <c r="E15" s="34">
        <f t="shared" si="0"/>
        <v>0</v>
      </c>
      <c r="F15" s="73"/>
      <c r="G15" s="74"/>
      <c r="H15" s="50">
        <f t="shared" si="1"/>
        <v>0</v>
      </c>
      <c r="I15" s="1"/>
    </row>
    <row r="16" spans="1:9" ht="15" x14ac:dyDescent="0.25">
      <c r="A16" s="7" t="s">
        <v>22</v>
      </c>
      <c r="B16" s="41">
        <v>4.07</v>
      </c>
      <c r="C16" s="37">
        <v>38</v>
      </c>
      <c r="D16" s="68"/>
      <c r="E16" s="34">
        <f t="shared" si="0"/>
        <v>0</v>
      </c>
      <c r="F16" s="73"/>
      <c r="G16" s="74"/>
      <c r="H16" s="50">
        <f t="shared" si="1"/>
        <v>0</v>
      </c>
      <c r="I16" s="1"/>
    </row>
    <row r="17" spans="1:9" ht="18.600000000000001" x14ac:dyDescent="0.4">
      <c r="A17" s="7" t="s">
        <v>77</v>
      </c>
      <c r="B17" s="41">
        <v>6.02</v>
      </c>
      <c r="C17" s="37">
        <v>3</v>
      </c>
      <c r="D17" s="68"/>
      <c r="E17" s="34">
        <f t="shared" si="0"/>
        <v>0</v>
      </c>
      <c r="F17" s="73"/>
      <c r="G17" s="74"/>
      <c r="H17" s="50">
        <f t="shared" si="1"/>
        <v>0</v>
      </c>
    </row>
    <row r="18" spans="1:9" ht="15" x14ac:dyDescent="0.25">
      <c r="A18" s="7" t="s">
        <v>55</v>
      </c>
      <c r="B18" s="41">
        <v>2.1800000000000002</v>
      </c>
      <c r="C18" s="37">
        <v>2</v>
      </c>
      <c r="D18" s="68"/>
      <c r="E18" s="34">
        <f t="shared" si="0"/>
        <v>0</v>
      </c>
      <c r="F18" s="73"/>
      <c r="G18" s="74"/>
      <c r="H18" s="50">
        <f t="shared" si="1"/>
        <v>0</v>
      </c>
      <c r="I18" s="1"/>
    </row>
    <row r="19" spans="1:9" ht="15" x14ac:dyDescent="0.25">
      <c r="A19" s="7" t="s">
        <v>1</v>
      </c>
      <c r="B19" s="41">
        <v>56.71</v>
      </c>
      <c r="C19" s="37">
        <v>17</v>
      </c>
      <c r="D19" s="68"/>
      <c r="E19" s="34">
        <f t="shared" si="0"/>
        <v>0</v>
      </c>
      <c r="F19" s="73"/>
      <c r="G19" s="74"/>
      <c r="H19" s="50">
        <f t="shared" si="1"/>
        <v>0</v>
      </c>
    </row>
    <row r="20" spans="1:9" ht="15" x14ac:dyDescent="0.25">
      <c r="A20" s="7" t="s">
        <v>39</v>
      </c>
      <c r="B20" s="41">
        <v>4.3600000000000003</v>
      </c>
      <c r="C20" s="37">
        <v>8</v>
      </c>
      <c r="D20" s="68"/>
      <c r="E20" s="34">
        <f t="shared" si="0"/>
        <v>0</v>
      </c>
      <c r="F20" s="73"/>
      <c r="G20" s="74"/>
      <c r="H20" s="50">
        <f t="shared" si="1"/>
        <v>0</v>
      </c>
      <c r="I20" s="1"/>
    </row>
    <row r="21" spans="1:9" ht="15" x14ac:dyDescent="0.25">
      <c r="A21" s="7" t="s">
        <v>21</v>
      </c>
      <c r="B21" s="41">
        <v>55.27</v>
      </c>
      <c r="C21" s="37">
        <v>25</v>
      </c>
      <c r="D21" s="68"/>
      <c r="E21" s="34">
        <f t="shared" si="0"/>
        <v>0</v>
      </c>
      <c r="F21" s="73"/>
      <c r="G21" s="74"/>
      <c r="H21" s="50">
        <f t="shared" si="1"/>
        <v>0</v>
      </c>
    </row>
    <row r="22" spans="1:9" ht="15" x14ac:dyDescent="0.25">
      <c r="A22" s="7" t="s">
        <v>78</v>
      </c>
      <c r="B22" s="41">
        <v>277.32</v>
      </c>
      <c r="C22" s="37">
        <v>16</v>
      </c>
      <c r="D22" s="68"/>
      <c r="E22" s="34">
        <f>B22*D22</f>
        <v>0</v>
      </c>
      <c r="F22" s="73"/>
      <c r="G22" s="74"/>
      <c r="H22" s="50">
        <f>C22*F22</f>
        <v>0</v>
      </c>
      <c r="I22" s="1"/>
    </row>
    <row r="23" spans="1:9" ht="15" x14ac:dyDescent="0.25">
      <c r="A23" s="7" t="s">
        <v>20</v>
      </c>
      <c r="B23" s="41">
        <v>616.38</v>
      </c>
      <c r="C23" s="37">
        <v>136</v>
      </c>
      <c r="D23" s="68"/>
      <c r="E23" s="34">
        <f t="shared" si="0"/>
        <v>0</v>
      </c>
      <c r="F23" s="73"/>
      <c r="G23" s="74"/>
      <c r="H23" s="50">
        <f t="shared" si="1"/>
        <v>0</v>
      </c>
      <c r="I23" s="1"/>
    </row>
    <row r="24" spans="1:9" ht="15" x14ac:dyDescent="0.25">
      <c r="A24" s="7" t="s">
        <v>6</v>
      </c>
      <c r="B24" s="41">
        <v>2.92</v>
      </c>
      <c r="C24" s="37">
        <v>6</v>
      </c>
      <c r="D24" s="68"/>
      <c r="E24" s="34">
        <f t="shared" si="0"/>
        <v>0</v>
      </c>
      <c r="F24" s="73"/>
      <c r="G24" s="74"/>
      <c r="H24" s="50">
        <f t="shared" si="1"/>
        <v>0</v>
      </c>
    </row>
    <row r="25" spans="1:9" ht="15" x14ac:dyDescent="0.25">
      <c r="A25" s="7" t="s">
        <v>56</v>
      </c>
      <c r="B25" s="41">
        <v>7.0000000000000007E-2</v>
      </c>
      <c r="C25" s="37">
        <v>1</v>
      </c>
      <c r="D25" s="68"/>
      <c r="E25" s="34">
        <f t="shared" si="0"/>
        <v>0</v>
      </c>
      <c r="F25" s="73"/>
      <c r="G25" s="74"/>
      <c r="H25" s="50">
        <f t="shared" si="1"/>
        <v>0</v>
      </c>
      <c r="I25" s="1"/>
    </row>
    <row r="26" spans="1:9" ht="15" x14ac:dyDescent="0.25">
      <c r="A26" s="7" t="s">
        <v>28</v>
      </c>
      <c r="B26" s="41">
        <v>9.39</v>
      </c>
      <c r="C26" s="37">
        <v>40</v>
      </c>
      <c r="D26" s="68"/>
      <c r="E26" s="34">
        <f t="shared" si="0"/>
        <v>0</v>
      </c>
      <c r="F26" s="73"/>
      <c r="G26" s="74"/>
      <c r="H26" s="50">
        <f t="shared" si="1"/>
        <v>0</v>
      </c>
      <c r="I26" s="1"/>
    </row>
    <row r="27" spans="1:9" ht="15" x14ac:dyDescent="0.25">
      <c r="A27" s="7" t="s">
        <v>57</v>
      </c>
      <c r="B27" s="41">
        <v>0.7</v>
      </c>
      <c r="C27" s="37">
        <v>2</v>
      </c>
      <c r="D27" s="68"/>
      <c r="E27" s="34">
        <f t="shared" si="0"/>
        <v>0</v>
      </c>
      <c r="F27" s="73"/>
      <c r="G27" s="74"/>
      <c r="H27" s="50">
        <f t="shared" si="1"/>
        <v>0</v>
      </c>
      <c r="I27" s="1"/>
    </row>
    <row r="28" spans="1:9" ht="15" x14ac:dyDescent="0.25">
      <c r="A28" s="7" t="s">
        <v>58</v>
      </c>
      <c r="B28" s="41">
        <v>125.01</v>
      </c>
      <c r="C28" s="37">
        <v>22</v>
      </c>
      <c r="D28" s="68"/>
      <c r="E28" s="34">
        <f t="shared" si="0"/>
        <v>0</v>
      </c>
      <c r="F28" s="73"/>
      <c r="G28" s="74"/>
      <c r="H28" s="50">
        <f t="shared" si="1"/>
        <v>0</v>
      </c>
    </row>
    <row r="29" spans="1:9" ht="15" x14ac:dyDescent="0.25">
      <c r="A29" s="7" t="s">
        <v>59</v>
      </c>
      <c r="B29" s="41">
        <v>42.46</v>
      </c>
      <c r="C29" s="37">
        <v>12</v>
      </c>
      <c r="D29" s="68"/>
      <c r="E29" s="34">
        <f t="shared" si="0"/>
        <v>0</v>
      </c>
      <c r="F29" s="73"/>
      <c r="G29" s="74"/>
      <c r="H29" s="50">
        <f t="shared" si="1"/>
        <v>0</v>
      </c>
    </row>
    <row r="30" spans="1:9" ht="15" x14ac:dyDescent="0.25">
      <c r="A30" s="7" t="s">
        <v>4</v>
      </c>
      <c r="B30" s="41">
        <v>96.96</v>
      </c>
      <c r="C30" s="37">
        <v>37</v>
      </c>
      <c r="D30" s="68"/>
      <c r="E30" s="34">
        <f t="shared" si="0"/>
        <v>0</v>
      </c>
      <c r="F30" s="73"/>
      <c r="G30" s="74"/>
      <c r="H30" s="50">
        <f t="shared" si="1"/>
        <v>0</v>
      </c>
    </row>
    <row r="31" spans="1:9" ht="15" x14ac:dyDescent="0.25">
      <c r="A31" s="7" t="s">
        <v>40</v>
      </c>
      <c r="B31" s="41">
        <v>1.18</v>
      </c>
      <c r="C31" s="37">
        <v>1</v>
      </c>
      <c r="D31" s="68"/>
      <c r="E31" s="34">
        <f t="shared" si="0"/>
        <v>0</v>
      </c>
      <c r="F31" s="73"/>
      <c r="G31" s="74"/>
      <c r="H31" s="50">
        <f t="shared" si="1"/>
        <v>0</v>
      </c>
    </row>
    <row r="32" spans="1:9" ht="15" x14ac:dyDescent="0.25">
      <c r="A32" s="7" t="s">
        <v>7</v>
      </c>
      <c r="B32" s="41">
        <v>1.55</v>
      </c>
      <c r="C32" s="37">
        <v>13</v>
      </c>
      <c r="D32" s="68"/>
      <c r="E32" s="34">
        <f t="shared" si="0"/>
        <v>0</v>
      </c>
      <c r="F32" s="73"/>
      <c r="G32" s="74"/>
      <c r="H32" s="50">
        <f t="shared" si="1"/>
        <v>0</v>
      </c>
    </row>
    <row r="33" spans="1:9" ht="15" x14ac:dyDescent="0.25">
      <c r="A33" s="7" t="s">
        <v>60</v>
      </c>
      <c r="B33" s="41">
        <v>1</v>
      </c>
      <c r="C33" s="37">
        <v>1</v>
      </c>
      <c r="D33" s="68"/>
      <c r="E33" s="34">
        <f t="shared" si="0"/>
        <v>0</v>
      </c>
      <c r="F33" s="73"/>
      <c r="G33" s="74"/>
      <c r="H33" s="50">
        <f t="shared" si="1"/>
        <v>0</v>
      </c>
    </row>
    <row r="34" spans="1:9" ht="15" x14ac:dyDescent="0.25">
      <c r="A34" s="7" t="s">
        <v>61</v>
      </c>
      <c r="B34" s="41">
        <v>0.5</v>
      </c>
      <c r="C34" s="37">
        <v>3</v>
      </c>
      <c r="D34" s="68"/>
      <c r="E34" s="34">
        <f>B34*D34</f>
        <v>0</v>
      </c>
      <c r="F34" s="73"/>
      <c r="G34" s="74"/>
      <c r="H34" s="50">
        <f t="shared" si="1"/>
        <v>0</v>
      </c>
    </row>
    <row r="35" spans="1:9" ht="15" x14ac:dyDescent="0.25">
      <c r="A35" s="7" t="s">
        <v>62</v>
      </c>
      <c r="B35" s="41">
        <v>1.29</v>
      </c>
      <c r="C35" s="37">
        <v>4</v>
      </c>
      <c r="D35" s="68"/>
      <c r="E35" s="34">
        <f t="shared" si="0"/>
        <v>0</v>
      </c>
      <c r="F35" s="73"/>
      <c r="G35" s="74"/>
      <c r="H35" s="50">
        <f t="shared" si="1"/>
        <v>0</v>
      </c>
      <c r="I35" s="1"/>
    </row>
    <row r="36" spans="1:9" ht="15" x14ac:dyDescent="0.25">
      <c r="A36" s="7" t="s">
        <v>8</v>
      </c>
      <c r="B36" s="41">
        <v>0.05</v>
      </c>
      <c r="C36" s="37">
        <v>1</v>
      </c>
      <c r="D36" s="68"/>
      <c r="E36" s="34">
        <f t="shared" si="0"/>
        <v>0</v>
      </c>
      <c r="F36" s="73"/>
      <c r="G36" s="74"/>
      <c r="H36" s="50">
        <f t="shared" si="1"/>
        <v>0</v>
      </c>
      <c r="I36" s="1"/>
    </row>
    <row r="37" spans="1:9" ht="15" x14ac:dyDescent="0.25">
      <c r="A37" s="7" t="s">
        <v>9</v>
      </c>
      <c r="B37" s="41">
        <v>15.21</v>
      </c>
      <c r="C37" s="37">
        <v>32</v>
      </c>
      <c r="D37" s="68"/>
      <c r="E37" s="34">
        <f t="shared" si="0"/>
        <v>0</v>
      </c>
      <c r="F37" s="73"/>
      <c r="G37" s="74"/>
      <c r="H37" s="50">
        <f t="shared" si="1"/>
        <v>0</v>
      </c>
    </row>
    <row r="38" spans="1:9" ht="15" x14ac:dyDescent="0.25">
      <c r="A38" s="7" t="s">
        <v>63</v>
      </c>
      <c r="B38" s="41">
        <v>5.46</v>
      </c>
      <c r="C38" s="37">
        <v>3</v>
      </c>
      <c r="D38" s="68"/>
      <c r="E38" s="34">
        <f>B38*D38</f>
        <v>0</v>
      </c>
      <c r="F38" s="73"/>
      <c r="G38" s="74"/>
      <c r="H38" s="50">
        <f t="shared" si="1"/>
        <v>0</v>
      </c>
    </row>
    <row r="39" spans="1:9" ht="15" x14ac:dyDescent="0.25">
      <c r="A39" s="7" t="s">
        <v>10</v>
      </c>
      <c r="B39" s="41">
        <v>199.24</v>
      </c>
      <c r="C39" s="37">
        <v>39</v>
      </c>
      <c r="D39" s="68"/>
      <c r="E39" s="34">
        <f t="shared" si="0"/>
        <v>0</v>
      </c>
      <c r="F39" s="73"/>
      <c r="G39" s="74"/>
      <c r="H39" s="50">
        <f t="shared" si="1"/>
        <v>0</v>
      </c>
    </row>
    <row r="40" spans="1:9" ht="15" x14ac:dyDescent="0.25">
      <c r="A40" s="7" t="s">
        <v>64</v>
      </c>
      <c r="B40" s="41">
        <v>2.2599999999999998</v>
      </c>
      <c r="C40" s="37">
        <v>1</v>
      </c>
      <c r="D40" s="69"/>
      <c r="E40" s="34">
        <f t="shared" si="0"/>
        <v>0</v>
      </c>
      <c r="F40" s="73"/>
      <c r="G40" s="74"/>
      <c r="H40" s="50">
        <f t="shared" si="1"/>
        <v>0</v>
      </c>
      <c r="I40" s="1"/>
    </row>
    <row r="41" spans="1:9" ht="15" x14ac:dyDescent="0.25">
      <c r="A41" s="7" t="s">
        <v>2</v>
      </c>
      <c r="B41" s="41">
        <v>10.9</v>
      </c>
      <c r="C41" s="37">
        <v>3</v>
      </c>
      <c r="D41" s="69"/>
      <c r="E41" s="34">
        <f>B41*D41</f>
        <v>0</v>
      </c>
      <c r="F41" s="73"/>
      <c r="G41" s="74"/>
      <c r="H41" s="50">
        <f t="shared" si="1"/>
        <v>0</v>
      </c>
      <c r="I41" s="1"/>
    </row>
    <row r="42" spans="1:9" ht="15" x14ac:dyDescent="0.25">
      <c r="A42" s="7" t="s">
        <v>3</v>
      </c>
      <c r="B42" s="41">
        <v>156</v>
      </c>
      <c r="C42" s="37">
        <v>64</v>
      </c>
      <c r="D42" s="68"/>
      <c r="E42" s="34">
        <f>B42*D42</f>
        <v>0</v>
      </c>
      <c r="F42" s="73"/>
      <c r="G42" s="74"/>
      <c r="H42" s="50">
        <f t="shared" si="1"/>
        <v>0</v>
      </c>
    </row>
    <row r="43" spans="1:9" ht="15" x14ac:dyDescent="0.25">
      <c r="A43" s="7" t="s">
        <v>65</v>
      </c>
      <c r="B43" s="41">
        <v>1.38</v>
      </c>
      <c r="C43" s="37">
        <v>3</v>
      </c>
      <c r="D43" s="68"/>
      <c r="E43" s="34">
        <f>B43*D43</f>
        <v>0</v>
      </c>
      <c r="F43" s="73"/>
      <c r="G43" s="74"/>
      <c r="H43" s="50">
        <f t="shared" si="1"/>
        <v>0</v>
      </c>
    </row>
    <row r="44" spans="1:9" ht="15" x14ac:dyDescent="0.25">
      <c r="A44" s="7" t="s">
        <v>11</v>
      </c>
      <c r="B44" s="41">
        <v>0.01</v>
      </c>
      <c r="C44" s="37">
        <v>1</v>
      </c>
      <c r="D44" s="68"/>
      <c r="E44" s="34">
        <f t="shared" si="0"/>
        <v>0</v>
      </c>
      <c r="F44" s="73"/>
      <c r="G44" s="74"/>
      <c r="H44" s="50">
        <f t="shared" si="1"/>
        <v>0</v>
      </c>
    </row>
    <row r="45" spans="1:9" ht="15" x14ac:dyDescent="0.25">
      <c r="A45" s="7" t="s">
        <v>12</v>
      </c>
      <c r="B45" s="41">
        <v>0.01</v>
      </c>
      <c r="C45" s="37">
        <v>2</v>
      </c>
      <c r="D45" s="68"/>
      <c r="E45" s="34">
        <f t="shared" si="0"/>
        <v>0</v>
      </c>
      <c r="F45" s="73"/>
      <c r="G45" s="74"/>
      <c r="H45" s="50">
        <f t="shared" si="1"/>
        <v>0</v>
      </c>
    </row>
    <row r="46" spans="1:9" ht="15" x14ac:dyDescent="0.25">
      <c r="A46" s="7" t="s">
        <v>66</v>
      </c>
      <c r="B46" s="41">
        <v>0.01</v>
      </c>
      <c r="C46" s="37">
        <v>218</v>
      </c>
      <c r="D46" s="68"/>
      <c r="E46" s="34">
        <f>B46*D46</f>
        <v>0</v>
      </c>
      <c r="F46" s="73"/>
      <c r="G46" s="74"/>
      <c r="H46" s="50">
        <f t="shared" si="1"/>
        <v>0</v>
      </c>
    </row>
    <row r="47" spans="1:9" ht="15" x14ac:dyDescent="0.25">
      <c r="A47" s="7" t="s">
        <v>41</v>
      </c>
      <c r="B47" s="41">
        <v>0.01</v>
      </c>
      <c r="C47" s="37">
        <v>16</v>
      </c>
      <c r="D47" s="68"/>
      <c r="E47" s="34">
        <f t="shared" si="0"/>
        <v>0</v>
      </c>
      <c r="F47" s="73"/>
      <c r="G47" s="74"/>
      <c r="H47" s="50">
        <f t="shared" si="1"/>
        <v>0</v>
      </c>
    </row>
    <row r="48" spans="1:9" ht="15" x14ac:dyDescent="0.25">
      <c r="A48" s="7" t="s">
        <v>13</v>
      </c>
      <c r="B48" s="41">
        <v>0.01</v>
      </c>
      <c r="C48" s="37">
        <v>3</v>
      </c>
      <c r="D48" s="68"/>
      <c r="E48" s="34">
        <f t="shared" si="0"/>
        <v>0</v>
      </c>
      <c r="F48" s="73"/>
      <c r="G48" s="74"/>
      <c r="H48" s="50">
        <f t="shared" si="1"/>
        <v>0</v>
      </c>
    </row>
    <row r="49" spans="1:9" ht="15" x14ac:dyDescent="0.25">
      <c r="A49" s="21" t="s">
        <v>14</v>
      </c>
      <c r="B49" s="41">
        <v>0.01</v>
      </c>
      <c r="C49" s="38">
        <v>1</v>
      </c>
      <c r="D49" s="70"/>
      <c r="E49" s="34">
        <f t="shared" si="0"/>
        <v>0</v>
      </c>
      <c r="F49" s="73"/>
      <c r="G49" s="74"/>
      <c r="H49" s="50">
        <f t="shared" si="1"/>
        <v>0</v>
      </c>
    </row>
    <row r="50" spans="1:9" ht="15" x14ac:dyDescent="0.25">
      <c r="A50" s="21" t="s">
        <v>67</v>
      </c>
      <c r="B50" s="41">
        <v>0.01</v>
      </c>
      <c r="C50" s="38">
        <v>2</v>
      </c>
      <c r="D50" s="70"/>
      <c r="E50" s="34">
        <f t="shared" si="0"/>
        <v>0</v>
      </c>
      <c r="F50" s="73"/>
      <c r="G50" s="74"/>
      <c r="H50" s="50">
        <f t="shared" si="1"/>
        <v>0</v>
      </c>
    </row>
    <row r="51" spans="1:9" ht="15" x14ac:dyDescent="0.25">
      <c r="A51" s="21" t="s">
        <v>42</v>
      </c>
      <c r="B51" s="41">
        <v>0.01</v>
      </c>
      <c r="C51" s="38">
        <v>41</v>
      </c>
      <c r="D51" s="70"/>
      <c r="E51" s="34">
        <f t="shared" si="0"/>
        <v>0</v>
      </c>
      <c r="F51" s="73"/>
      <c r="G51" s="74"/>
      <c r="H51" s="50">
        <f t="shared" si="1"/>
        <v>0</v>
      </c>
    </row>
    <row r="52" spans="1:9" ht="15" x14ac:dyDescent="0.25">
      <c r="A52" s="21" t="s">
        <v>79</v>
      </c>
      <c r="B52" s="41">
        <v>0.01</v>
      </c>
      <c r="C52" s="38">
        <v>1</v>
      </c>
      <c r="D52" s="70"/>
      <c r="E52" s="34">
        <f t="shared" si="0"/>
        <v>0</v>
      </c>
      <c r="F52" s="73"/>
      <c r="G52" s="74"/>
      <c r="H52" s="50">
        <f t="shared" si="1"/>
        <v>0</v>
      </c>
    </row>
    <row r="53" spans="1:9" ht="15" x14ac:dyDescent="0.25">
      <c r="A53" s="21" t="s">
        <v>15</v>
      </c>
      <c r="B53" s="41">
        <v>0.01</v>
      </c>
      <c r="C53" s="38">
        <v>1</v>
      </c>
      <c r="D53" s="70"/>
      <c r="E53" s="34">
        <f t="shared" si="0"/>
        <v>0</v>
      </c>
      <c r="F53" s="73"/>
      <c r="G53" s="74"/>
      <c r="H53" s="50">
        <f t="shared" si="1"/>
        <v>0</v>
      </c>
    </row>
    <row r="54" spans="1:9" ht="15" x14ac:dyDescent="0.25">
      <c r="A54" s="21" t="s">
        <v>68</v>
      </c>
      <c r="B54" s="41">
        <v>0.01</v>
      </c>
      <c r="C54" s="38">
        <v>1</v>
      </c>
      <c r="D54" s="70"/>
      <c r="E54" s="34">
        <f t="shared" si="0"/>
        <v>0</v>
      </c>
      <c r="F54" s="73"/>
      <c r="G54" s="74"/>
      <c r="H54" s="50">
        <f t="shared" si="1"/>
        <v>0</v>
      </c>
    </row>
    <row r="55" spans="1:9" ht="15" x14ac:dyDescent="0.25">
      <c r="A55" s="21" t="s">
        <v>72</v>
      </c>
      <c r="B55" s="41">
        <v>0.01</v>
      </c>
      <c r="C55" s="38">
        <v>1</v>
      </c>
      <c r="D55" s="70"/>
      <c r="E55" s="34">
        <f t="shared" si="0"/>
        <v>0</v>
      </c>
      <c r="F55" s="73"/>
      <c r="G55" s="74"/>
      <c r="H55" s="50">
        <f t="shared" si="1"/>
        <v>0</v>
      </c>
    </row>
    <row r="56" spans="1:9" ht="15" x14ac:dyDescent="0.25">
      <c r="A56" s="21" t="s">
        <v>69</v>
      </c>
      <c r="B56" s="41">
        <v>0.01</v>
      </c>
      <c r="C56" s="38">
        <v>1</v>
      </c>
      <c r="D56" s="70"/>
      <c r="E56" s="34">
        <f t="shared" si="0"/>
        <v>0</v>
      </c>
      <c r="F56" s="73"/>
      <c r="G56" s="74"/>
      <c r="H56" s="50">
        <f>C56*F56</f>
        <v>0</v>
      </c>
    </row>
    <row r="57" spans="1:9" ht="15" x14ac:dyDescent="0.25">
      <c r="A57" s="21" t="s">
        <v>70</v>
      </c>
      <c r="B57" s="41">
        <v>0.01</v>
      </c>
      <c r="C57" s="38">
        <v>1</v>
      </c>
      <c r="D57" s="70"/>
      <c r="E57" s="34">
        <f t="shared" si="0"/>
        <v>0</v>
      </c>
      <c r="F57" s="73"/>
      <c r="G57" s="74"/>
      <c r="H57" s="50">
        <f t="shared" si="1"/>
        <v>0</v>
      </c>
    </row>
    <row r="58" spans="1:9" ht="15.6" thickBot="1" x14ac:dyDescent="0.3">
      <c r="A58" s="43" t="s">
        <v>71</v>
      </c>
      <c r="B58" s="42">
        <v>0.01</v>
      </c>
      <c r="C58" s="39">
        <v>1</v>
      </c>
      <c r="D58" s="71"/>
      <c r="E58" s="35">
        <f t="shared" si="0"/>
        <v>0</v>
      </c>
      <c r="F58" s="107"/>
      <c r="G58" s="108"/>
      <c r="H58" s="51">
        <f t="shared" si="1"/>
        <v>0</v>
      </c>
    </row>
    <row r="59" spans="1:9" s="2" customFormat="1" ht="16.2" thickBot="1" x14ac:dyDescent="0.35">
      <c r="A59" s="65" t="s">
        <v>16</v>
      </c>
      <c r="B59" s="54">
        <f>SUM(B5:B58)</f>
        <v>2105.0700000000033</v>
      </c>
      <c r="C59" s="54">
        <f>SUM(C5:C58)</f>
        <v>1205</v>
      </c>
      <c r="D59" s="32"/>
      <c r="E59" s="56">
        <f>SUM(E5:E58)</f>
        <v>0</v>
      </c>
      <c r="F59" s="100"/>
      <c r="G59" s="101"/>
      <c r="H59" s="62">
        <f>SUM(H5:H58)</f>
        <v>0</v>
      </c>
    </row>
    <row r="60" spans="1:9" s="14" customFormat="1" ht="16.2" thickBot="1" x14ac:dyDescent="0.35">
      <c r="A60" s="16"/>
      <c r="B60" s="22"/>
      <c r="C60" s="59"/>
      <c r="D60" s="57"/>
      <c r="E60" s="55"/>
      <c r="F60" s="15"/>
      <c r="G60" s="15"/>
      <c r="H60" s="63"/>
    </row>
    <row r="61" spans="1:9" s="2" customFormat="1" ht="16.2" thickBot="1" x14ac:dyDescent="0.35">
      <c r="A61" s="18" t="s">
        <v>17</v>
      </c>
      <c r="B61" s="23"/>
      <c r="C61" s="60"/>
      <c r="D61" s="58"/>
      <c r="E61" s="17">
        <f>E59/B59</f>
        <v>0</v>
      </c>
      <c r="F61" s="105"/>
      <c r="G61" s="106"/>
      <c r="H61" s="64">
        <f>H59/C59</f>
        <v>0</v>
      </c>
      <c r="I61" s="61"/>
    </row>
    <row r="62" spans="1:9" ht="15" x14ac:dyDescent="0.25">
      <c r="A62" s="4"/>
      <c r="B62" s="24"/>
      <c r="C62" s="24"/>
      <c r="D62" s="28"/>
      <c r="E62" s="9"/>
      <c r="F62" s="9"/>
      <c r="G62" s="9"/>
      <c r="H62" s="9"/>
    </row>
    <row r="63" spans="1:9" ht="15" x14ac:dyDescent="0.25">
      <c r="A63" s="127"/>
      <c r="B63" s="127"/>
      <c r="C63" s="25"/>
      <c r="D63" s="28"/>
      <c r="E63" s="9"/>
      <c r="G63" s="9"/>
      <c r="H63" s="9"/>
    </row>
    <row r="64" spans="1:9" ht="15.6" thickBot="1" x14ac:dyDescent="0.3">
      <c r="A64" s="4"/>
      <c r="B64" s="24"/>
      <c r="C64" s="24"/>
      <c r="D64" s="28"/>
      <c r="E64" s="9"/>
      <c r="F64" s="9"/>
      <c r="G64" s="9"/>
      <c r="H64" s="9"/>
    </row>
    <row r="65" spans="1:8" ht="15" customHeight="1" thickBot="1" x14ac:dyDescent="0.3">
      <c r="A65" s="4"/>
      <c r="B65" s="24"/>
      <c r="C65" s="24"/>
      <c r="D65" s="29"/>
      <c r="E65" s="102" t="s">
        <v>31</v>
      </c>
      <c r="F65" s="103"/>
      <c r="G65" s="103"/>
      <c r="H65" s="104"/>
    </row>
    <row r="66" spans="1:8" ht="15.6" x14ac:dyDescent="0.3">
      <c r="A66" s="9"/>
      <c r="B66" s="24"/>
      <c r="C66" s="24"/>
      <c r="D66" s="30"/>
      <c r="E66" s="88" t="s">
        <v>29</v>
      </c>
      <c r="F66" s="89"/>
      <c r="G66" s="89"/>
      <c r="H66" s="90"/>
    </row>
    <row r="67" spans="1:8" ht="15.6" x14ac:dyDescent="0.3">
      <c r="A67" s="9"/>
      <c r="B67" s="24"/>
      <c r="C67" s="24"/>
      <c r="D67" s="29"/>
      <c r="E67" s="97" t="s">
        <v>24</v>
      </c>
      <c r="F67" s="98"/>
      <c r="G67" s="98"/>
      <c r="H67" s="99"/>
    </row>
    <row r="68" spans="1:8" ht="16.2" thickBot="1" x14ac:dyDescent="0.35">
      <c r="A68" s="9"/>
      <c r="B68" s="24"/>
      <c r="C68" s="24"/>
      <c r="D68" s="29"/>
      <c r="E68" s="80" t="s">
        <v>47</v>
      </c>
      <c r="F68" s="81"/>
      <c r="G68" s="81"/>
      <c r="H68" s="13" t="s">
        <v>45</v>
      </c>
    </row>
    <row r="69" spans="1:8" ht="15" x14ac:dyDescent="0.25">
      <c r="A69" s="9"/>
      <c r="B69" s="24"/>
      <c r="C69" s="24"/>
      <c r="D69" s="29"/>
      <c r="E69" s="77" t="s">
        <v>48</v>
      </c>
      <c r="F69" s="78"/>
      <c r="G69" s="79"/>
      <c r="H69" s="11">
        <v>0</v>
      </c>
    </row>
    <row r="70" spans="1:8" ht="15.75" customHeight="1" x14ac:dyDescent="0.25">
      <c r="A70" s="9"/>
      <c r="B70" s="24"/>
      <c r="C70" s="24"/>
      <c r="D70" s="29"/>
      <c r="E70" s="82" t="s">
        <v>50</v>
      </c>
      <c r="F70" s="83"/>
      <c r="G70" s="84"/>
      <c r="H70" s="91">
        <v>1</v>
      </c>
    </row>
    <row r="71" spans="1:8" ht="15.75" customHeight="1" thickBot="1" x14ac:dyDescent="0.3">
      <c r="A71" s="9"/>
      <c r="B71" s="24"/>
      <c r="C71" s="24"/>
      <c r="D71" s="29"/>
      <c r="E71" s="85"/>
      <c r="F71" s="86"/>
      <c r="G71" s="87"/>
      <c r="H71" s="92"/>
    </row>
    <row r="72" spans="1:8" ht="15.6" x14ac:dyDescent="0.3">
      <c r="A72" s="9"/>
      <c r="B72" s="24"/>
      <c r="C72" s="24"/>
      <c r="D72" s="29"/>
      <c r="E72" s="88" t="s">
        <v>30</v>
      </c>
      <c r="F72" s="89"/>
      <c r="G72" s="89"/>
      <c r="H72" s="90"/>
    </row>
    <row r="73" spans="1:8" ht="15.6" x14ac:dyDescent="0.3">
      <c r="A73" s="9"/>
      <c r="B73" s="24"/>
      <c r="C73" s="24"/>
      <c r="D73" s="29"/>
      <c r="E73" s="97" t="s">
        <v>18</v>
      </c>
      <c r="F73" s="98"/>
      <c r="G73" s="98"/>
      <c r="H73" s="99"/>
    </row>
    <row r="74" spans="1:8" ht="15" customHeight="1" thickBot="1" x14ac:dyDescent="0.35">
      <c r="A74" s="5"/>
      <c r="B74" s="24"/>
      <c r="C74" s="24"/>
      <c r="D74" s="29"/>
      <c r="E74" s="80" t="s">
        <v>44</v>
      </c>
      <c r="F74" s="81"/>
      <c r="G74" s="81"/>
      <c r="H74" s="13" t="s">
        <v>45</v>
      </c>
    </row>
    <row r="75" spans="1:8" ht="15" customHeight="1" x14ac:dyDescent="0.25">
      <c r="A75" s="5"/>
      <c r="B75" s="24"/>
      <c r="C75" s="24"/>
      <c r="D75" s="29"/>
      <c r="E75" s="77" t="s">
        <v>49</v>
      </c>
      <c r="F75" s="78"/>
      <c r="G75" s="79"/>
      <c r="H75" s="12">
        <v>1</v>
      </c>
    </row>
    <row r="76" spans="1:8" ht="15" customHeight="1" x14ac:dyDescent="0.25">
      <c r="A76" s="9"/>
      <c r="B76" s="24"/>
      <c r="C76" s="24"/>
      <c r="D76" s="29"/>
      <c r="E76" s="93" t="s">
        <v>43</v>
      </c>
      <c r="F76" s="94"/>
      <c r="G76" s="95"/>
      <c r="H76" s="96">
        <v>0.5</v>
      </c>
    </row>
    <row r="77" spans="1:8" ht="15" customHeight="1" x14ac:dyDescent="0.25">
      <c r="A77" s="9"/>
      <c r="B77" s="24"/>
      <c r="C77" s="24"/>
      <c r="D77" s="29"/>
      <c r="E77" s="93"/>
      <c r="F77" s="94"/>
      <c r="G77" s="95"/>
      <c r="H77" s="96"/>
    </row>
    <row r="78" spans="1:8" ht="15.6" thickBot="1" x14ac:dyDescent="0.3">
      <c r="D78" s="31"/>
      <c r="E78" s="75" t="s">
        <v>46</v>
      </c>
      <c r="F78" s="76"/>
      <c r="G78" s="76"/>
      <c r="H78" s="20">
        <v>0</v>
      </c>
    </row>
    <row r="79" spans="1:8" ht="15.6" thickBot="1" x14ac:dyDescent="0.3">
      <c r="F79" s="8"/>
      <c r="G79" s="1"/>
      <c r="H79" s="1"/>
    </row>
    <row r="80" spans="1:8" ht="14.4" thickBot="1" x14ac:dyDescent="0.3">
      <c r="C80" s="134" t="s">
        <v>84</v>
      </c>
      <c r="D80" s="135"/>
      <c r="E80" s="135"/>
      <c r="F80" s="135"/>
      <c r="G80" s="135"/>
      <c r="H80" s="136"/>
    </row>
    <row r="81" spans="2:8" x14ac:dyDescent="0.25">
      <c r="B81" s="27"/>
      <c r="C81" s="27"/>
      <c r="G81" s="3"/>
      <c r="H81" s="3"/>
    </row>
  </sheetData>
  <sheetProtection algorithmName="SHA-512" hashValue="zln7VK+BSJUTyRv+jyXMPxrYcM8LkA5MqHCEkzjZiRG04a1XY499b9L6LIGDXfolnjORzXSLaCxSfRxB5b/NFg==" saltValue="Wp335Wir+pWXdxWhcLzp0g==" spinCount="100000" sheet="1" selectLockedCells="1"/>
  <mergeCells count="82">
    <mergeCell ref="F12:G12"/>
    <mergeCell ref="F13:G13"/>
    <mergeCell ref="F52:G52"/>
    <mergeCell ref="C80:H80"/>
    <mergeCell ref="F20:G20"/>
    <mergeCell ref="F21:G21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A63:B63"/>
    <mergeCell ref="H2:H3"/>
    <mergeCell ref="B2:B3"/>
    <mergeCell ref="F5:G5"/>
    <mergeCell ref="F6:G6"/>
    <mergeCell ref="F8:G8"/>
    <mergeCell ref="F9:G9"/>
    <mergeCell ref="F10:G10"/>
    <mergeCell ref="F14:G14"/>
    <mergeCell ref="F15:G15"/>
    <mergeCell ref="F16:G16"/>
    <mergeCell ref="F17:G17"/>
    <mergeCell ref="F18:G18"/>
    <mergeCell ref="F19:G19"/>
    <mergeCell ref="F22:G22"/>
    <mergeCell ref="F11:G11"/>
    <mergeCell ref="D1:E1"/>
    <mergeCell ref="A2:A4"/>
    <mergeCell ref="D2:D3"/>
    <mergeCell ref="F1:H1"/>
    <mergeCell ref="F2:G3"/>
    <mergeCell ref="E2:E3"/>
    <mergeCell ref="F4:G4"/>
    <mergeCell ref="C2:C3"/>
    <mergeCell ref="F32:G32"/>
    <mergeCell ref="F33:G33"/>
    <mergeCell ref="F34:G34"/>
    <mergeCell ref="E67:H67"/>
    <mergeCell ref="F35:G35"/>
    <mergeCell ref="F36:G36"/>
    <mergeCell ref="F37:G37"/>
    <mergeCell ref="F38:G38"/>
    <mergeCell ref="F39:G39"/>
    <mergeCell ref="F49:G49"/>
    <mergeCell ref="F50:G50"/>
    <mergeCell ref="F51:G51"/>
    <mergeCell ref="F53:G53"/>
    <mergeCell ref="F54:G54"/>
    <mergeCell ref="F55:G55"/>
    <mergeCell ref="F56:G56"/>
    <mergeCell ref="F57:G57"/>
    <mergeCell ref="F48:G48"/>
    <mergeCell ref="E65:H65"/>
    <mergeCell ref="F61:G61"/>
    <mergeCell ref="E66:H66"/>
    <mergeCell ref="F58:G58"/>
    <mergeCell ref="F43:G43"/>
    <mergeCell ref="F44:G44"/>
    <mergeCell ref="F45:G45"/>
    <mergeCell ref="F46:G46"/>
    <mergeCell ref="F47:G47"/>
    <mergeCell ref="F7:G7"/>
    <mergeCell ref="E78:G78"/>
    <mergeCell ref="E75:G75"/>
    <mergeCell ref="E68:G68"/>
    <mergeCell ref="E69:G69"/>
    <mergeCell ref="E70:G71"/>
    <mergeCell ref="E72:H72"/>
    <mergeCell ref="H70:H71"/>
    <mergeCell ref="E76:G77"/>
    <mergeCell ref="H76:H77"/>
    <mergeCell ref="E74:G74"/>
    <mergeCell ref="F40:G40"/>
    <mergeCell ref="E73:H73"/>
    <mergeCell ref="F41:G41"/>
    <mergeCell ref="F42:G42"/>
    <mergeCell ref="F59:G59"/>
  </mergeCells>
  <phoneticPr fontId="3" type="noConversion"/>
  <pageMargins left="0.75" right="0.75" top="1" bottom="1" header="0" footer="0"/>
  <pageSetup paperSize="9" scale="77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DropDown="1" showInputMessage="1" showErrorMessage="1" xr:uid="{36ABA423-1B70-454C-966E-952246F58C78}">
          <x14:formula1>
            <xm:f>Hoja1!$G$3:$G$4</xm:f>
          </x14:formula1>
          <xm:sqref>D5:D58</xm:sqref>
        </x14:dataValidation>
        <x14:dataValidation type="list" allowBlank="1" showInputMessage="1" showErrorMessage="1" xr:uid="{C664D3CA-7EC8-4517-938E-C97901CCF57C}">
          <x14:formula1>
            <xm:f>Hoja1!H53:H55</xm:f>
          </x14:formula1>
          <xm:sqref>F59:G59</xm:sqref>
        </x14:dataValidation>
        <x14:dataValidation type="list" allowBlank="1" showDropDown="1" showInputMessage="1" showErrorMessage="1" xr:uid="{DF35CE2E-195F-4DA7-AA36-3A0016B2F796}">
          <x14:formula1>
            <xm:f>Hoja1!$H$3:$H$5</xm:f>
          </x14:formula1>
          <xm:sqref>F5:F58 G5:G10 G14:G51 G53:G58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G2:H5"/>
  <sheetViews>
    <sheetView workbookViewId="0">
      <selection activeCell="E26" sqref="E26"/>
    </sheetView>
  </sheetViews>
  <sheetFormatPr baseColWidth="10" defaultColWidth="11.44140625" defaultRowHeight="13.2" x14ac:dyDescent="0.25"/>
  <cols>
    <col min="1" max="6" width="11.44140625" style="72"/>
    <col min="7" max="8" width="11.44140625" style="66"/>
    <col min="9" max="16384" width="11.44140625" style="72"/>
  </cols>
  <sheetData>
    <row r="2" spans="7:8" x14ac:dyDescent="0.25">
      <c r="G2" s="66" t="s">
        <v>29</v>
      </c>
      <c r="H2" s="66" t="s">
        <v>30</v>
      </c>
    </row>
    <row r="3" spans="7:8" x14ac:dyDescent="0.25">
      <c r="G3" s="66">
        <v>0</v>
      </c>
      <c r="H3" s="66">
        <v>0</v>
      </c>
    </row>
    <row r="4" spans="7:8" x14ac:dyDescent="0.25">
      <c r="G4" s="66">
        <v>1</v>
      </c>
      <c r="H4" s="66">
        <v>0.5</v>
      </c>
    </row>
    <row r="5" spans="7:8" x14ac:dyDescent="0.25">
      <c r="H5" s="66">
        <v>1</v>
      </c>
    </row>
  </sheetData>
  <sheetProtection algorithmName="SHA-512" hashValue="lZuk9IVqxmObxXA+fVc4G7p7CD11wmnQXUREVRuQvXFxCh+KgncJHLF9Zm9b+vsP/2rHkj78sfe3HSVhPvcKbA==" saltValue="SjMAk0SHjivVBwYfCeXNPw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Servicios residuos RP € CTC</vt:lpstr>
      <vt:lpstr>Hoja1</vt:lpstr>
      <vt:lpstr>'Servicios residuos RP € CTC'!Área_de_impresión</vt:lpstr>
    </vt:vector>
  </TitlesOfParts>
  <Company>Metro de Madrid,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Metro de Madrid S.A.</dc:creator>
  <cp:lastModifiedBy>Ruiz de Agustín, Alberto</cp:lastModifiedBy>
  <cp:lastPrinted>2017-01-25T10:40:05Z</cp:lastPrinted>
  <dcterms:created xsi:type="dcterms:W3CDTF">2011-03-25T11:22:36Z</dcterms:created>
  <dcterms:modified xsi:type="dcterms:W3CDTF">2021-02-16T07:03:28Z</dcterms:modified>
</cp:coreProperties>
</file>