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119_6000008688_SuSS_Repuestos dosificadores fricción PORTEC\2. Licitacion\A_publicar\"/>
    </mc:Choice>
  </mc:AlternateContent>
  <xr:revisionPtr revIDLastSave="0" documentId="8_{75D560FC-C11E-4E58-B26B-5FB227830917}" xr6:coauthVersionLast="36" xr6:coauthVersionMax="36" xr10:uidLastSave="{00000000-0000-0000-0000-000000000000}"/>
  <bookViews>
    <workbookView xWindow="0" yWindow="0" windowWidth="23040" windowHeight="8196" xr2:uid="{B1288409-6580-46D1-8BF2-F96B5DC95413}"/>
  </bookViews>
  <sheets>
    <sheet name="Oferta Económic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E4" i="1" l="1"/>
  <c r="F4" i="1"/>
  <c r="G4" i="1" s="1"/>
  <c r="I4" i="1"/>
  <c r="J4" i="1" s="1"/>
  <c r="E5" i="1"/>
  <c r="F5" i="1" s="1"/>
  <c r="I5" i="1"/>
  <c r="J5" i="1" s="1"/>
  <c r="K5" i="1" s="1"/>
  <c r="G5" i="1" l="1"/>
  <c r="K4" i="1"/>
  <c r="I17" i="1"/>
  <c r="J17" i="1" s="1"/>
  <c r="K17" i="1" s="1"/>
  <c r="E17" i="1"/>
  <c r="F17" i="1" s="1"/>
  <c r="G17" i="1" s="1"/>
  <c r="I15" i="1"/>
  <c r="J15" i="1" s="1"/>
  <c r="K15" i="1" s="1"/>
  <c r="E15" i="1"/>
  <c r="F15" i="1" s="1"/>
  <c r="G15" i="1" s="1"/>
  <c r="I14" i="1"/>
  <c r="E14" i="1"/>
  <c r="I13" i="1"/>
  <c r="J13" i="1" s="1"/>
  <c r="K13" i="1" s="1"/>
  <c r="E13" i="1"/>
  <c r="F13" i="1" s="1"/>
  <c r="G13" i="1" s="1"/>
  <c r="I12" i="1"/>
  <c r="E12" i="1"/>
  <c r="I11" i="1"/>
  <c r="J11" i="1" s="1"/>
  <c r="K11" i="1" s="1"/>
  <c r="E11" i="1"/>
  <c r="F11" i="1" s="1"/>
  <c r="G11" i="1" s="1"/>
  <c r="I10" i="1"/>
  <c r="E10" i="1"/>
  <c r="I9" i="1"/>
  <c r="J9" i="1" s="1"/>
  <c r="K9" i="1" s="1"/>
  <c r="E9" i="1"/>
  <c r="F9" i="1" s="1"/>
  <c r="G9" i="1" s="1"/>
  <c r="I8" i="1"/>
  <c r="E8" i="1"/>
  <c r="E18" i="1" s="1"/>
  <c r="I7" i="1"/>
  <c r="J7" i="1" s="1"/>
  <c r="K7" i="1" s="1"/>
  <c r="E7" i="1"/>
  <c r="F7" i="1" s="1"/>
  <c r="G7" i="1" s="1"/>
  <c r="I6" i="1"/>
  <c r="E6" i="1"/>
  <c r="I18" i="1" l="1"/>
  <c r="J6" i="1"/>
  <c r="K6" i="1" s="1"/>
  <c r="J8" i="1"/>
  <c r="K8" i="1" s="1"/>
  <c r="J10" i="1"/>
  <c r="K10" i="1" s="1"/>
  <c r="J12" i="1"/>
  <c r="K12" i="1" s="1"/>
  <c r="J14" i="1"/>
  <c r="K14" i="1" s="1"/>
  <c r="F6" i="1"/>
  <c r="G6" i="1" s="1"/>
  <c r="F8" i="1"/>
  <c r="G8" i="1" s="1"/>
  <c r="F10" i="1"/>
  <c r="G10" i="1" s="1"/>
  <c r="F12" i="1"/>
  <c r="G12" i="1" s="1"/>
  <c r="F14" i="1"/>
  <c r="G14" i="1" s="1"/>
  <c r="G18" i="1" l="1"/>
  <c r="K18" i="1"/>
</calcChain>
</file>

<file path=xl/sharedStrings.xml><?xml version="1.0" encoding="utf-8"?>
<sst xmlns="http://schemas.openxmlformats.org/spreadsheetml/2006/main" count="29" uniqueCount="26">
  <si>
    <t>POS</t>
  </si>
  <si>
    <t>DESCRIPCIÓN</t>
  </si>
  <si>
    <t>CANTIDAD ESTIMADA(*)</t>
  </si>
  <si>
    <t>PRECIO LICITACIÓN</t>
  </si>
  <si>
    <t>PRECIO TOTAL SIN IVA</t>
  </si>
  <si>
    <t>IVA</t>
  </si>
  <si>
    <t>PRECIO TOTAL CON IVA</t>
  </si>
  <si>
    <t>PRECIO UNIDAD(**)</t>
  </si>
  <si>
    <t>TOTAL LICITACIÓN</t>
  </si>
  <si>
    <t>ANEXO II OFERTA ECONÓMICA: REPUESTOS DOSIFICADORES DE FRICCIÓN KELTRACK TIPO PORTEC IV TOR-SWS</t>
  </si>
  <si>
    <t>CAPÍTULO: REPUESTOS DOSIFICADORES FRICCIÓN KELTRACK</t>
  </si>
  <si>
    <t>SENSOR</t>
  </si>
  <si>
    <t>SUJECCIÓN DE SENSORES COMPLETAS (SUJECCIÓN Y "J")</t>
  </si>
  <si>
    <t>RELÉ DE CAJAS ELECTRÓNICAS DCB</t>
  </si>
  <si>
    <t>UNIDAD</t>
  </si>
  <si>
    <t>BATERIA 12V</t>
  </si>
  <si>
    <t>PEINE</t>
  </si>
  <si>
    <t>SUJECCIÓN DE PEINE COMPLETAS (SUJECCIÓN Y "J")</t>
  </si>
  <si>
    <t>MANGUERA DE KELTRACK A DISTRIBUIDOR</t>
  </si>
  <si>
    <t>MANGUERA DE DISTRIBUIDOR A PEINE</t>
  </si>
  <si>
    <t>DISTRIBUIDOR DOBLE (4 SALIDAS)</t>
  </si>
  <si>
    <t>DISTRIBUIDOR SENCILLO (2 SALIDAS)</t>
  </si>
  <si>
    <t>CAPÍTULO: REPARACIÓN PIEZAS DOSIFICADOR FRICCIÓN KELTRACK</t>
  </si>
  <si>
    <t>BOMBA para dosificador fricción keltrack tipo Protector IV TOR-SWS de Portec</t>
  </si>
  <si>
    <t>CABLE SENSOR PARA PROTECTOR IV TOR-SWS de 15 m.</t>
  </si>
  <si>
    <t>(*) Se tendrán en cuenta las notas del apartado 27 del Pliego de Condiciones Particulares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</si>
</sst>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rgb="FF2F5496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D7E7F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8" fontId="4" fillId="0" borderId="2" xfId="0" applyNumberFormat="1" applyFont="1" applyBorder="1" applyAlignment="1">
      <alignment horizontal="right" vertical="center"/>
    </xf>
    <xf numFmtId="8" fontId="4" fillId="0" borderId="3" xfId="0" applyNumberFormat="1" applyFont="1" applyBorder="1" applyAlignment="1">
      <alignment horizontal="right" vertical="center"/>
    </xf>
    <xf numFmtId="8" fontId="4" fillId="0" borderId="2" xfId="0" applyNumberFormat="1" applyFont="1" applyFill="1" applyBorder="1" applyAlignment="1">
      <alignment horizontal="right" vertical="center"/>
    </xf>
    <xf numFmtId="0" fontId="5" fillId="4" borderId="0" xfId="0" applyFont="1" applyFill="1" applyAlignment="1">
      <alignment horizontal="center"/>
    </xf>
    <xf numFmtId="0" fontId="6" fillId="4" borderId="4" xfId="0" applyFont="1" applyFill="1" applyBorder="1" applyAlignment="1">
      <alignment vertical="center"/>
    </xf>
    <xf numFmtId="0" fontId="5" fillId="4" borderId="0" xfId="0" applyFont="1" applyFill="1"/>
    <xf numFmtId="8" fontId="7" fillId="4" borderId="0" xfId="0" applyNumberFormat="1" applyFont="1" applyFill="1"/>
    <xf numFmtId="8" fontId="5" fillId="4" borderId="0" xfId="0" applyNumberFormat="1" applyFont="1" applyFill="1"/>
    <xf numFmtId="0" fontId="8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0" fillId="0" borderId="0" xfId="0" applyFont="1"/>
    <xf numFmtId="8" fontId="0" fillId="0" borderId="0" xfId="0" applyNumberFormat="1"/>
    <xf numFmtId="0" fontId="9" fillId="5" borderId="2" xfId="0" applyFont="1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3" fillId="6" borderId="2" xfId="0" applyFont="1" applyFill="1" applyBorder="1" applyAlignment="1">
      <alignment vertical="center"/>
    </xf>
    <xf numFmtId="164" fontId="0" fillId="3" borderId="2" xfId="0" applyNumberFormat="1" applyFill="1" applyBorder="1" applyProtection="1">
      <protection locked="0"/>
    </xf>
    <xf numFmtId="0" fontId="2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10" fillId="5" borderId="5" xfId="0" applyFont="1" applyFill="1" applyBorder="1" applyAlignment="1">
      <alignment horizontal="left" vertical="center"/>
    </xf>
    <xf numFmtId="0" fontId="10" fillId="5" borderId="6" xfId="0" applyFont="1" applyFill="1" applyBorder="1" applyAlignment="1">
      <alignment horizontal="left" vertical="center"/>
    </xf>
    <xf numFmtId="0" fontId="10" fillId="5" borderId="3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7E7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5E217-1908-4C5C-956A-045968974AFA}">
  <dimension ref="A1:K27"/>
  <sheetViews>
    <sheetView tabSelected="1" zoomScale="80" zoomScaleNormal="80" workbookViewId="0">
      <selection activeCell="G22" sqref="G22"/>
    </sheetView>
  </sheetViews>
  <sheetFormatPr baseColWidth="10" defaultRowHeight="14.4" x14ac:dyDescent="0.3"/>
  <cols>
    <col min="1" max="1" width="5.109375" style="13" customWidth="1"/>
    <col min="2" max="2" width="77.88671875" style="14" customWidth="1"/>
    <col min="3" max="3" width="15.33203125" customWidth="1"/>
    <col min="4" max="4" width="16.88671875" customWidth="1"/>
    <col min="5" max="7" width="12.44140625" customWidth="1"/>
    <col min="8" max="8" width="17.33203125" customWidth="1"/>
    <col min="9" max="9" width="15" customWidth="1"/>
    <col min="10" max="10" width="12.44140625" hidden="1" customWidth="1"/>
    <col min="11" max="11" width="17" customWidth="1"/>
  </cols>
  <sheetData>
    <row r="1" spans="1:11" ht="43.95" customHeight="1" x14ac:dyDescent="0.3">
      <c r="A1" s="20" t="s">
        <v>9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43.2" x14ac:dyDescent="0.3">
      <c r="A2" s="1" t="s">
        <v>0</v>
      </c>
      <c r="B2" s="1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4</v>
      </c>
      <c r="J2" s="2" t="s">
        <v>5</v>
      </c>
      <c r="K2" s="2" t="s">
        <v>6</v>
      </c>
    </row>
    <row r="3" spans="1:11" ht="31.95" customHeight="1" x14ac:dyDescent="0.3">
      <c r="A3" s="16">
        <v>1</v>
      </c>
      <c r="B3" s="22" t="s">
        <v>10</v>
      </c>
      <c r="C3" s="23"/>
      <c r="D3" s="23"/>
      <c r="E3" s="23"/>
      <c r="F3" s="23"/>
      <c r="G3" s="23"/>
      <c r="H3" s="23"/>
      <c r="I3" s="23"/>
      <c r="J3" s="23"/>
      <c r="K3" s="24"/>
    </row>
    <row r="4" spans="1:11" ht="24.9" customHeight="1" x14ac:dyDescent="0.3">
      <c r="A4" s="17">
        <v>1</v>
      </c>
      <c r="B4" s="18" t="s">
        <v>11</v>
      </c>
      <c r="C4" s="3">
        <v>3</v>
      </c>
      <c r="D4" s="4">
        <v>175</v>
      </c>
      <c r="E4" s="5">
        <f t="shared" ref="E4:E17" si="0">C4*D4</f>
        <v>525</v>
      </c>
      <c r="F4" s="5">
        <f t="shared" ref="F4:F17" si="1">E4*0.21</f>
        <v>110.25</v>
      </c>
      <c r="G4" s="5">
        <f t="shared" ref="G4:G17" si="2">E4+F4</f>
        <v>635.25</v>
      </c>
      <c r="H4" s="19"/>
      <c r="I4" s="5">
        <f t="shared" ref="I4:I17" si="3">C4*H4</f>
        <v>0</v>
      </c>
      <c r="J4" s="5">
        <f t="shared" ref="J4:J17" si="4">I4*0.21</f>
        <v>0</v>
      </c>
      <c r="K4" s="5">
        <f t="shared" ref="K4:K17" si="5">I4+J4</f>
        <v>0</v>
      </c>
    </row>
    <row r="5" spans="1:11" ht="24.9" customHeight="1" x14ac:dyDescent="0.3">
      <c r="A5" s="17">
        <v>2</v>
      </c>
      <c r="B5" s="18" t="s">
        <v>24</v>
      </c>
      <c r="C5" s="3">
        <v>3</v>
      </c>
      <c r="D5" s="4">
        <v>200</v>
      </c>
      <c r="E5" s="5">
        <f t="shared" si="0"/>
        <v>600</v>
      </c>
      <c r="F5" s="5">
        <f t="shared" si="1"/>
        <v>126</v>
      </c>
      <c r="G5" s="5">
        <f t="shared" si="2"/>
        <v>726</v>
      </c>
      <c r="H5" s="19"/>
      <c r="I5" s="5">
        <f t="shared" si="3"/>
        <v>0</v>
      </c>
      <c r="J5" s="5">
        <f t="shared" si="4"/>
        <v>0</v>
      </c>
      <c r="K5" s="5">
        <f t="shared" si="5"/>
        <v>0</v>
      </c>
    </row>
    <row r="6" spans="1:11" ht="24.9" customHeight="1" x14ac:dyDescent="0.3">
      <c r="A6" s="17">
        <v>3</v>
      </c>
      <c r="B6" s="18" t="s">
        <v>12</v>
      </c>
      <c r="C6" s="3">
        <v>3</v>
      </c>
      <c r="D6" s="4">
        <v>400</v>
      </c>
      <c r="E6" s="5">
        <f t="shared" si="0"/>
        <v>1200</v>
      </c>
      <c r="F6" s="5">
        <f t="shared" si="1"/>
        <v>252</v>
      </c>
      <c r="G6" s="5">
        <f t="shared" si="2"/>
        <v>1452</v>
      </c>
      <c r="H6" s="19"/>
      <c r="I6" s="5">
        <f t="shared" si="3"/>
        <v>0</v>
      </c>
      <c r="J6" s="5">
        <f t="shared" si="4"/>
        <v>0</v>
      </c>
      <c r="K6" s="5">
        <f t="shared" si="5"/>
        <v>0</v>
      </c>
    </row>
    <row r="7" spans="1:11" ht="24.9" customHeight="1" x14ac:dyDescent="0.3">
      <c r="A7" s="17">
        <v>4</v>
      </c>
      <c r="B7" s="18" t="s">
        <v>13</v>
      </c>
      <c r="C7" s="3">
        <v>3</v>
      </c>
      <c r="D7" s="4">
        <v>200</v>
      </c>
      <c r="E7" s="5">
        <f t="shared" si="0"/>
        <v>600</v>
      </c>
      <c r="F7" s="5">
        <f t="shared" si="1"/>
        <v>126</v>
      </c>
      <c r="G7" s="5">
        <f t="shared" si="2"/>
        <v>726</v>
      </c>
      <c r="H7" s="19"/>
      <c r="I7" s="5">
        <f t="shared" si="3"/>
        <v>0</v>
      </c>
      <c r="J7" s="5">
        <f t="shared" si="4"/>
        <v>0</v>
      </c>
      <c r="K7" s="5">
        <f t="shared" si="5"/>
        <v>0</v>
      </c>
    </row>
    <row r="8" spans="1:11" ht="24.9" customHeight="1" x14ac:dyDescent="0.3">
      <c r="A8" s="17">
        <v>5</v>
      </c>
      <c r="B8" s="18" t="s">
        <v>14</v>
      </c>
      <c r="C8" s="3">
        <v>2</v>
      </c>
      <c r="D8" s="4">
        <v>3000</v>
      </c>
      <c r="E8" s="5">
        <f t="shared" si="0"/>
        <v>6000</v>
      </c>
      <c r="F8" s="5">
        <f t="shared" si="1"/>
        <v>1260</v>
      </c>
      <c r="G8" s="5">
        <f t="shared" si="2"/>
        <v>7260</v>
      </c>
      <c r="H8" s="19"/>
      <c r="I8" s="5">
        <f t="shared" si="3"/>
        <v>0</v>
      </c>
      <c r="J8" s="5">
        <f t="shared" si="4"/>
        <v>0</v>
      </c>
      <c r="K8" s="5">
        <f t="shared" si="5"/>
        <v>0</v>
      </c>
    </row>
    <row r="9" spans="1:11" ht="24.9" customHeight="1" x14ac:dyDescent="0.3">
      <c r="A9" s="17">
        <v>6</v>
      </c>
      <c r="B9" s="18" t="s">
        <v>15</v>
      </c>
      <c r="C9" s="3">
        <v>3</v>
      </c>
      <c r="D9" s="4">
        <v>275</v>
      </c>
      <c r="E9" s="5">
        <f t="shared" si="0"/>
        <v>825</v>
      </c>
      <c r="F9" s="5">
        <f t="shared" si="1"/>
        <v>173.25</v>
      </c>
      <c r="G9" s="5">
        <f t="shared" si="2"/>
        <v>998.25</v>
      </c>
      <c r="H9" s="19"/>
      <c r="I9" s="5">
        <f t="shared" si="3"/>
        <v>0</v>
      </c>
      <c r="J9" s="5">
        <f t="shared" si="4"/>
        <v>0</v>
      </c>
      <c r="K9" s="5">
        <f t="shared" si="5"/>
        <v>0</v>
      </c>
    </row>
    <row r="10" spans="1:11" ht="24.9" customHeight="1" x14ac:dyDescent="0.3">
      <c r="A10" s="17">
        <v>7</v>
      </c>
      <c r="B10" s="18" t="s">
        <v>16</v>
      </c>
      <c r="C10" s="3">
        <v>8</v>
      </c>
      <c r="D10" s="4">
        <v>2600</v>
      </c>
      <c r="E10" s="5">
        <f t="shared" si="0"/>
        <v>20800</v>
      </c>
      <c r="F10" s="5">
        <f t="shared" si="1"/>
        <v>4368</v>
      </c>
      <c r="G10" s="5">
        <f t="shared" si="2"/>
        <v>25168</v>
      </c>
      <c r="H10" s="19"/>
      <c r="I10" s="5">
        <f t="shared" si="3"/>
        <v>0</v>
      </c>
      <c r="J10" s="5">
        <f t="shared" si="4"/>
        <v>0</v>
      </c>
      <c r="K10" s="5">
        <f t="shared" si="5"/>
        <v>0</v>
      </c>
    </row>
    <row r="11" spans="1:11" ht="24.9" customHeight="1" x14ac:dyDescent="0.3">
      <c r="A11" s="17">
        <v>8</v>
      </c>
      <c r="B11" s="18" t="s">
        <v>17</v>
      </c>
      <c r="C11" s="3">
        <v>8</v>
      </c>
      <c r="D11" s="4">
        <v>150</v>
      </c>
      <c r="E11" s="5">
        <f t="shared" si="0"/>
        <v>1200</v>
      </c>
      <c r="F11" s="5">
        <f t="shared" si="1"/>
        <v>252</v>
      </c>
      <c r="G11" s="5">
        <f t="shared" si="2"/>
        <v>1452</v>
      </c>
      <c r="H11" s="19"/>
      <c r="I11" s="5">
        <f t="shared" si="3"/>
        <v>0</v>
      </c>
      <c r="J11" s="5">
        <f t="shared" si="4"/>
        <v>0</v>
      </c>
      <c r="K11" s="5">
        <f t="shared" si="5"/>
        <v>0</v>
      </c>
    </row>
    <row r="12" spans="1:11" ht="24.9" customHeight="1" x14ac:dyDescent="0.3">
      <c r="A12" s="17">
        <v>9</v>
      </c>
      <c r="B12" s="18" t="s">
        <v>18</v>
      </c>
      <c r="C12" s="3">
        <v>3</v>
      </c>
      <c r="D12" s="4">
        <v>250</v>
      </c>
      <c r="E12" s="5">
        <f t="shared" si="0"/>
        <v>750</v>
      </c>
      <c r="F12" s="5">
        <f t="shared" si="1"/>
        <v>157.5</v>
      </c>
      <c r="G12" s="5">
        <f t="shared" si="2"/>
        <v>907.5</v>
      </c>
      <c r="H12" s="19"/>
      <c r="I12" s="5">
        <f t="shared" si="3"/>
        <v>0</v>
      </c>
      <c r="J12" s="5">
        <f t="shared" si="4"/>
        <v>0</v>
      </c>
      <c r="K12" s="5">
        <f t="shared" si="5"/>
        <v>0</v>
      </c>
    </row>
    <row r="13" spans="1:11" ht="24.9" customHeight="1" x14ac:dyDescent="0.3">
      <c r="A13" s="17">
        <v>10</v>
      </c>
      <c r="B13" s="18" t="s">
        <v>19</v>
      </c>
      <c r="C13" s="3">
        <v>3</v>
      </c>
      <c r="D13" s="4">
        <v>150</v>
      </c>
      <c r="E13" s="5">
        <f t="shared" si="0"/>
        <v>450</v>
      </c>
      <c r="F13" s="5">
        <f t="shared" si="1"/>
        <v>94.5</v>
      </c>
      <c r="G13" s="5">
        <f t="shared" si="2"/>
        <v>544.5</v>
      </c>
      <c r="H13" s="19"/>
      <c r="I13" s="5">
        <f t="shared" si="3"/>
        <v>0</v>
      </c>
      <c r="J13" s="5">
        <f t="shared" si="4"/>
        <v>0</v>
      </c>
      <c r="K13" s="5">
        <f t="shared" si="5"/>
        <v>0</v>
      </c>
    </row>
    <row r="14" spans="1:11" ht="24.9" customHeight="1" x14ac:dyDescent="0.3">
      <c r="A14" s="17">
        <v>11</v>
      </c>
      <c r="B14" s="18" t="s">
        <v>20</v>
      </c>
      <c r="C14" s="3">
        <v>1</v>
      </c>
      <c r="D14" s="4">
        <v>750</v>
      </c>
      <c r="E14" s="5">
        <f t="shared" si="0"/>
        <v>750</v>
      </c>
      <c r="F14" s="5">
        <f t="shared" si="1"/>
        <v>157.5</v>
      </c>
      <c r="G14" s="5">
        <f t="shared" si="2"/>
        <v>907.5</v>
      </c>
      <c r="H14" s="19"/>
      <c r="I14" s="5">
        <f t="shared" si="3"/>
        <v>0</v>
      </c>
      <c r="J14" s="5">
        <f t="shared" si="4"/>
        <v>0</v>
      </c>
      <c r="K14" s="5">
        <f t="shared" si="5"/>
        <v>0</v>
      </c>
    </row>
    <row r="15" spans="1:11" ht="24.9" customHeight="1" x14ac:dyDescent="0.3">
      <c r="A15" s="17">
        <v>12</v>
      </c>
      <c r="B15" s="18" t="s">
        <v>21</v>
      </c>
      <c r="C15" s="3">
        <v>1</v>
      </c>
      <c r="D15" s="4">
        <v>150</v>
      </c>
      <c r="E15" s="5">
        <f t="shared" si="0"/>
        <v>150</v>
      </c>
      <c r="F15" s="5">
        <f t="shared" si="1"/>
        <v>31.5</v>
      </c>
      <c r="G15" s="5">
        <f t="shared" si="2"/>
        <v>181.5</v>
      </c>
      <c r="H15" s="19"/>
      <c r="I15" s="5">
        <f t="shared" si="3"/>
        <v>0</v>
      </c>
      <c r="J15" s="5">
        <f t="shared" si="4"/>
        <v>0</v>
      </c>
      <c r="K15" s="5">
        <f t="shared" si="5"/>
        <v>0</v>
      </c>
    </row>
    <row r="16" spans="1:11" ht="30" customHeight="1" x14ac:dyDescent="0.3">
      <c r="A16" s="16">
        <v>2</v>
      </c>
      <c r="B16" s="22" t="s">
        <v>22</v>
      </c>
      <c r="C16" s="23"/>
      <c r="D16" s="23"/>
      <c r="E16" s="23"/>
      <c r="F16" s="23"/>
      <c r="G16" s="23"/>
      <c r="H16" s="23"/>
      <c r="I16" s="23"/>
      <c r="J16" s="23"/>
      <c r="K16" s="24"/>
    </row>
    <row r="17" spans="1:11" ht="30" customHeight="1" x14ac:dyDescent="0.3">
      <c r="A17" s="17">
        <v>1</v>
      </c>
      <c r="B17" s="18" t="s">
        <v>23</v>
      </c>
      <c r="C17" s="3">
        <v>2</v>
      </c>
      <c r="D17" s="6">
        <v>500</v>
      </c>
      <c r="E17" s="5">
        <f t="shared" si="0"/>
        <v>1000</v>
      </c>
      <c r="F17" s="5">
        <f t="shared" si="1"/>
        <v>210</v>
      </c>
      <c r="G17" s="5">
        <f t="shared" si="2"/>
        <v>1210</v>
      </c>
      <c r="H17" s="19"/>
      <c r="I17" s="5">
        <f t="shared" si="3"/>
        <v>0</v>
      </c>
      <c r="J17" s="5">
        <f t="shared" si="4"/>
        <v>0</v>
      </c>
      <c r="K17" s="5">
        <f t="shared" si="5"/>
        <v>0</v>
      </c>
    </row>
    <row r="18" spans="1:11" ht="15.6" x14ac:dyDescent="0.3">
      <c r="A18" s="7"/>
      <c r="B18" s="8" t="s">
        <v>8</v>
      </c>
      <c r="C18" s="9"/>
      <c r="D18" s="9"/>
      <c r="E18" s="10">
        <f>SUM(E3:E17)</f>
        <v>34850</v>
      </c>
      <c r="F18" s="11">
        <f>SUM(F17,F4:F15)</f>
        <v>7318.5</v>
      </c>
      <c r="G18" s="11">
        <f>SUM(G3:G17)</f>
        <v>42168.5</v>
      </c>
      <c r="H18" s="11"/>
      <c r="I18" s="10">
        <f>SUM(I3:I17)</f>
        <v>0</v>
      </c>
      <c r="J18" s="11"/>
      <c r="K18" s="11">
        <f>SUM(K3:K17)</f>
        <v>0</v>
      </c>
    </row>
    <row r="20" spans="1:11" ht="14.4" customHeight="1" x14ac:dyDescent="0.3">
      <c r="A20" s="21" t="s">
        <v>25</v>
      </c>
      <c r="B20" s="21"/>
      <c r="C20" s="21"/>
      <c r="D20" s="21"/>
      <c r="E20" s="21"/>
    </row>
    <row r="21" spans="1:11" x14ac:dyDescent="0.3">
      <c r="A21" s="21"/>
      <c r="B21" s="21"/>
    </row>
    <row r="22" spans="1:11" x14ac:dyDescent="0.3">
      <c r="A22" s="21"/>
      <c r="B22" s="21"/>
      <c r="G22" s="15"/>
    </row>
    <row r="23" spans="1:11" x14ac:dyDescent="0.3">
      <c r="A23" s="12"/>
      <c r="B23" s="12"/>
    </row>
    <row r="25" spans="1:11" x14ac:dyDescent="0.3">
      <c r="A25" s="12"/>
      <c r="B25" s="12"/>
    </row>
    <row r="27" spans="1:11" x14ac:dyDescent="0.3">
      <c r="A27" s="12"/>
      <c r="B27" s="12"/>
    </row>
  </sheetData>
  <sheetProtection algorithmName="SHA-512" hashValue="qDs7ExCeqS2CxZPXU56eMM0hEZLwGK2lf1qjS9H4ghsW0nru7SGC07ZQE55hgzetzey4Ic2BHq110rfLaHkUqw==" saltValue="YyY002z2l2IMlyQteAWrnA==" spinCount="100000" sheet="1" objects="1" scenarios="1"/>
  <mergeCells count="6">
    <mergeCell ref="A1:K1"/>
    <mergeCell ref="A20:E20"/>
    <mergeCell ref="A21:B21"/>
    <mergeCell ref="A22:B22"/>
    <mergeCell ref="B3:K3"/>
    <mergeCell ref="B16:K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Económica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González Álvarez, María Luisa</dc:creator>
  <cp:lastModifiedBy>Ruiz de Agustín, Alberto</cp:lastModifiedBy>
  <dcterms:created xsi:type="dcterms:W3CDTF">2019-10-17T12:35:23Z</dcterms:created>
  <dcterms:modified xsi:type="dcterms:W3CDTF">2020-05-20T08:06:31Z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-311341202</vt:i4>
  </property>
  <property fmtid="{D5CDD505-2E9C-101B-9397-08002B2CF9AE}" pid="3" name="_NewReviewCycle">
    <vt:lpwstr/>
  </property>
  <property fmtid="{D5CDD505-2E9C-101B-9397-08002B2CF9AE}" pid="4" name="_EmailSubject">
    <vt:lpwstr>LICIR : REVISION LICITACION 6012000119_6000008688_SuSS_Repuestos dosificadores fricción PORTEC - Rev1</vt:lpwstr>
  </property>
  <property fmtid="{D5CDD505-2E9C-101B-9397-08002B2CF9AE}" pid="5" name="_AuthorEmail">
    <vt:lpwstr>marialuisa.gonzalez@metromadrid.es</vt:lpwstr>
  </property>
  <property fmtid="{D5CDD505-2E9C-101B-9397-08002B2CF9AE}" pid="6" name="_AuthorEmailDisplayName">
    <vt:lpwstr>González Álvarez, María Luisa</vt:lpwstr>
  </property>
  <property fmtid="{D5CDD505-2E9C-101B-9397-08002B2CF9AE}" pid="7" name="_ReviewingToolsShownOnce">
    <vt:lpwstr/>
  </property>
</Properties>
</file>