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B93CFB37-096A-4367-A057-08A1E134E8B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0" i="1"/>
  <c r="F19" i="1"/>
  <c r="E13" i="1" l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F26" i="1" l="1"/>
  <c r="F27" i="1" l="1"/>
  <c r="F28" i="1"/>
  <c r="F29" i="1" l="1"/>
  <c r="F30" i="1" s="1"/>
  <c r="F31" i="1" s="1"/>
</calcChain>
</file>

<file path=xl/sharedStrings.xml><?xml version="1.0" encoding="utf-8"?>
<sst xmlns="http://schemas.openxmlformats.org/spreadsheetml/2006/main" count="38" uniqueCount="32">
  <si>
    <t>Configuración y Actualización de Software (apartado 4.1 PPT)</t>
  </si>
  <si>
    <t>T1 OFERTADO. tiempo promedio de reparación por actuación de mantenimiento (horas)</t>
  </si>
  <si>
    <t>Unidades (nº revisiones/actuaciones previstas)</t>
  </si>
  <si>
    <t>Precio unitario ofertado  (€)</t>
  </si>
  <si>
    <t>Precio total (€)</t>
  </si>
  <si>
    <t>Revisión de base de datos de Telemando de una SSEE</t>
  </si>
  <si>
    <t>Revisión y actualización de pasarela</t>
  </si>
  <si>
    <t>Revisión y actualización de PLC front-end</t>
  </si>
  <si>
    <t>Revisión y actualización de SW y FW de un PLC</t>
  </si>
  <si>
    <t>Revisión carpetas compartidas gestor de medidas</t>
  </si>
  <si>
    <t>Actualización parches antivirus PCs SSEE y pasarela.</t>
  </si>
  <si>
    <t>Revisión fallo comunicaciones Subestación</t>
  </si>
  <si>
    <t>MANO DE OBRA</t>
  </si>
  <si>
    <t>Descripción</t>
  </si>
  <si>
    <t>Unidades</t>
  </si>
  <si>
    <t>Técnicos/operarios de campo</t>
  </si>
  <si>
    <t>A rellenar por el licitador</t>
  </si>
  <si>
    <t>Diurna laborable
(de 8:00h a 22:00h)</t>
  </si>
  <si>
    <t>Nocturna laborable
(de 02:00h a 6:00h)</t>
  </si>
  <si>
    <t>Horario</t>
  </si>
  <si>
    <t>Configuración y actualización de SW y FW (trabajos realizados por técnico especialista en control e integración de subestaciones eléctricas y centros de tracción ferroviaria )</t>
  </si>
  <si>
    <t xml:space="preserve">Técnico especialista en control e integración de subestaciones eléctricas y centros de tracción ferroviaria </t>
  </si>
  <si>
    <t>IMPORTE MÁXIMO LICITACIÓN  (IVA NO INCLUIDO)=</t>
  </si>
  <si>
    <t>OFERTA  FINAL  (IVA INCLUIDO)=</t>
  </si>
  <si>
    <t>ANEXO III Tabla oferta económica para el lote 2</t>
  </si>
  <si>
    <t>35 horas</t>
  </si>
  <si>
    <t>35 jornadas</t>
  </si>
  <si>
    <t>TOTAL TRABAJOS Y MANO DE OBRA  =</t>
  </si>
  <si>
    <t>BENEFICIO INDUSTRIAL</t>
  </si>
  <si>
    <t>GASTOS GENERALES</t>
  </si>
  <si>
    <t>BASE IMPONIBLE (IMPORTE DE LICITACIÓN)</t>
  </si>
  <si>
    <t>IVA  (21%)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</si>
</sst>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13" xfId="0" applyFont="1" applyBorder="1" applyAlignment="1" applyProtection="1">
      <alignment horizontal="center" vertical="center" wrapText="1"/>
    </xf>
    <xf numFmtId="165" fontId="0" fillId="0" borderId="9" xfId="0" applyNumberFormat="1" applyBorder="1" applyProtection="1"/>
    <xf numFmtId="165" fontId="0" fillId="0" borderId="13" xfId="0" applyNumberFormat="1" applyBorder="1" applyProtection="1"/>
    <xf numFmtId="165" fontId="0" fillId="0" borderId="17" xfId="0" applyNumberFormat="1" applyBorder="1" applyProtection="1"/>
    <xf numFmtId="0" fontId="4" fillId="0" borderId="0" xfId="0" applyFont="1" applyBorder="1" applyAlignment="1" applyProtection="1">
      <alignment vertical="center" wrapText="1"/>
    </xf>
    <xf numFmtId="0" fontId="0" fillId="0" borderId="0" xfId="0" applyProtection="1"/>
    <xf numFmtId="0" fontId="4" fillId="0" borderId="2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0" fillId="0" borderId="3" xfId="0" applyBorder="1" applyProtection="1"/>
    <xf numFmtId="44" fontId="1" fillId="2" borderId="28" xfId="1" applyFont="1" applyFill="1" applyBorder="1" applyAlignment="1" applyProtection="1">
      <alignment horizontal="center"/>
    </xf>
    <xf numFmtId="44" fontId="4" fillId="2" borderId="10" xfId="1" applyFont="1" applyFill="1" applyBorder="1" applyAlignment="1" applyProtection="1">
      <alignment horizontal="center" vertical="center" wrapText="1"/>
    </xf>
    <xf numFmtId="44" fontId="4" fillId="2" borderId="18" xfId="1" applyFont="1" applyFill="1" applyBorder="1" applyAlignment="1" applyProtection="1">
      <alignment horizontal="center" vertical="center" wrapText="1"/>
    </xf>
    <xf numFmtId="44" fontId="4" fillId="2" borderId="26" xfId="1" applyFont="1" applyFill="1" applyBorder="1" applyAlignment="1" applyProtection="1">
      <alignment horizontal="center" vertical="center" wrapText="1"/>
    </xf>
    <xf numFmtId="44" fontId="4" fillId="2" borderId="14" xfId="1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vertical="center"/>
    </xf>
    <xf numFmtId="0" fontId="0" fillId="4" borderId="2" xfId="0" applyFill="1" applyBorder="1" applyProtection="1"/>
    <xf numFmtId="44" fontId="1" fillId="4" borderId="27" xfId="1" applyFont="1" applyFill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3" fillId="4" borderId="19" xfId="0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horizontal="left" vertical="center" wrapText="1"/>
    </xf>
    <xf numFmtId="0" fontId="3" fillId="4" borderId="20" xfId="0" applyFont="1" applyFill="1" applyBorder="1" applyAlignment="1" applyProtection="1">
      <alignment horizontal="left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 applyProtection="1">
      <alignment horizontal="left" vertical="center" wrapText="1"/>
    </xf>
    <xf numFmtId="0" fontId="8" fillId="3" borderId="3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/>
    </xf>
    <xf numFmtId="10" fontId="0" fillId="5" borderId="3" xfId="0" applyNumberFormat="1" applyFill="1" applyBorder="1" applyProtection="1">
      <protection locked="0"/>
    </xf>
    <xf numFmtId="0" fontId="4" fillId="5" borderId="9" xfId="0" applyFont="1" applyFill="1" applyBorder="1" applyAlignment="1" applyProtection="1">
      <alignment horizontal="center" vertical="center" wrapText="1"/>
      <protection locked="0"/>
    </xf>
    <xf numFmtId="0" fontId="4" fillId="5" borderId="13" xfId="0" applyFont="1" applyFill="1" applyBorder="1" applyAlignment="1" applyProtection="1">
      <alignment horizontal="center" vertical="center" wrapText="1"/>
      <protection locked="0"/>
    </xf>
    <xf numFmtId="0" fontId="4" fillId="5" borderId="17" xfId="0" applyFont="1" applyFill="1" applyBorder="1" applyAlignment="1" applyProtection="1">
      <alignment horizontal="center" vertical="center" wrapText="1"/>
      <protection locked="0"/>
    </xf>
    <xf numFmtId="165" fontId="0" fillId="5" borderId="9" xfId="0" applyNumberFormat="1" applyFill="1" applyBorder="1" applyProtection="1">
      <protection locked="0"/>
    </xf>
    <xf numFmtId="165" fontId="0" fillId="5" borderId="17" xfId="0" applyNumberFormat="1" applyFill="1" applyBorder="1" applyProtection="1">
      <protection locked="0"/>
    </xf>
    <xf numFmtId="165" fontId="0" fillId="5" borderId="25" xfId="0" applyNumberFormat="1" applyFill="1" applyBorder="1" applyProtection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5" borderId="1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Border="1" applyAlignment="1" applyProtection="1">
      <alignment horizontal="justify" vertical="center" wrapText="1"/>
    </xf>
    <xf numFmtId="164" fontId="1" fillId="0" borderId="0" xfId="0" applyNumberFormat="1" applyFont="1" applyProtection="1"/>
    <xf numFmtId="165" fontId="0" fillId="0" borderId="0" xfId="0" applyNumberFormat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4" workbookViewId="0">
      <selection activeCell="D10" sqref="D10"/>
    </sheetView>
  </sheetViews>
  <sheetFormatPr baseColWidth="10" defaultRowHeight="15" x14ac:dyDescent="0.25"/>
  <cols>
    <col min="1" max="1" width="29.28515625" style="6" customWidth="1"/>
    <col min="2" max="2" width="25.7109375" style="6" bestFit="1" customWidth="1"/>
    <col min="3" max="3" width="25.5703125" style="6" bestFit="1" customWidth="1"/>
    <col min="4" max="6" width="23" style="6" customWidth="1"/>
    <col min="7" max="16384" width="11.42578125" style="6"/>
  </cols>
  <sheetData>
    <row r="1" spans="1:9" ht="21" x14ac:dyDescent="0.35">
      <c r="A1" s="51" t="s">
        <v>24</v>
      </c>
    </row>
    <row r="2" spans="1:9" ht="18" x14ac:dyDescent="0.25">
      <c r="A2" s="52"/>
    </row>
    <row r="3" spans="1:9" x14ac:dyDescent="0.25">
      <c r="A3" s="53"/>
      <c r="B3" s="6" t="s">
        <v>16</v>
      </c>
    </row>
    <row r="4" spans="1:9" ht="15.75" thickBot="1" x14ac:dyDescent="0.3">
      <c r="A4" s="54"/>
      <c r="B4" s="54"/>
      <c r="C4" s="54"/>
      <c r="D4" s="55"/>
      <c r="E4" s="56"/>
      <c r="F4" s="57"/>
      <c r="I4" s="58"/>
    </row>
    <row r="5" spans="1:9" ht="41.25" customHeight="1" thickBot="1" x14ac:dyDescent="0.3">
      <c r="A5" s="36" t="s">
        <v>20</v>
      </c>
      <c r="B5" s="37"/>
      <c r="C5" s="37"/>
      <c r="D5" s="37"/>
      <c r="E5" s="37"/>
      <c r="F5" s="38"/>
      <c r="I5" s="58"/>
    </row>
    <row r="6" spans="1:9" ht="48.75" thickBot="1" x14ac:dyDescent="0.3">
      <c r="A6" s="39" t="s">
        <v>0</v>
      </c>
      <c r="B6" s="40"/>
      <c r="C6" s="15" t="s">
        <v>1</v>
      </c>
      <c r="D6" s="15" t="s">
        <v>2</v>
      </c>
      <c r="E6" s="15" t="s">
        <v>3</v>
      </c>
      <c r="F6" s="16" t="s">
        <v>4</v>
      </c>
      <c r="I6" s="58"/>
    </row>
    <row r="7" spans="1:9" x14ac:dyDescent="0.25">
      <c r="A7" s="41" t="s">
        <v>5</v>
      </c>
      <c r="B7" s="42"/>
      <c r="C7" s="45"/>
      <c r="D7" s="20">
        <v>4</v>
      </c>
      <c r="E7" s="2">
        <f t="shared" ref="E7:E13" si="0">+C7*$E$19</f>
        <v>0</v>
      </c>
      <c r="F7" s="11">
        <f>+E7*D7</f>
        <v>0</v>
      </c>
      <c r="I7" s="58"/>
    </row>
    <row r="8" spans="1:9" x14ac:dyDescent="0.25">
      <c r="A8" s="27" t="s">
        <v>6</v>
      </c>
      <c r="B8" s="28"/>
      <c r="C8" s="46"/>
      <c r="D8" s="1">
        <v>4</v>
      </c>
      <c r="E8" s="3">
        <f t="shared" si="0"/>
        <v>0</v>
      </c>
      <c r="F8" s="14">
        <f t="shared" ref="F8:F13" si="1">+E8*D8</f>
        <v>0</v>
      </c>
      <c r="I8" s="58"/>
    </row>
    <row r="9" spans="1:9" x14ac:dyDescent="0.25">
      <c r="A9" s="27" t="s">
        <v>7</v>
      </c>
      <c r="B9" s="28"/>
      <c r="C9" s="46"/>
      <c r="D9" s="1">
        <v>4</v>
      </c>
      <c r="E9" s="3">
        <f t="shared" si="0"/>
        <v>0</v>
      </c>
      <c r="F9" s="14">
        <f t="shared" si="1"/>
        <v>0</v>
      </c>
      <c r="I9" s="58"/>
    </row>
    <row r="10" spans="1:9" x14ac:dyDescent="0.25">
      <c r="A10" s="27" t="s">
        <v>8</v>
      </c>
      <c r="B10" s="28"/>
      <c r="C10" s="46"/>
      <c r="D10" s="1">
        <v>4</v>
      </c>
      <c r="E10" s="3">
        <f t="shared" si="0"/>
        <v>0</v>
      </c>
      <c r="F10" s="14">
        <f t="shared" si="1"/>
        <v>0</v>
      </c>
      <c r="I10" s="58"/>
    </row>
    <row r="11" spans="1:9" x14ac:dyDescent="0.25">
      <c r="A11" s="27" t="s">
        <v>9</v>
      </c>
      <c r="B11" s="28"/>
      <c r="C11" s="46"/>
      <c r="D11" s="1">
        <v>4</v>
      </c>
      <c r="E11" s="3">
        <f t="shared" si="0"/>
        <v>0</v>
      </c>
      <c r="F11" s="14">
        <f t="shared" si="1"/>
        <v>0</v>
      </c>
      <c r="I11" s="58"/>
    </row>
    <row r="12" spans="1:9" x14ac:dyDescent="0.25">
      <c r="A12" s="27" t="s">
        <v>10</v>
      </c>
      <c r="B12" s="28"/>
      <c r="C12" s="46"/>
      <c r="D12" s="1">
        <v>4</v>
      </c>
      <c r="E12" s="3">
        <f t="shared" si="0"/>
        <v>0</v>
      </c>
      <c r="F12" s="14">
        <f t="shared" si="1"/>
        <v>0</v>
      </c>
      <c r="I12" s="58"/>
    </row>
    <row r="13" spans="1:9" ht="15.75" thickBot="1" x14ac:dyDescent="0.3">
      <c r="A13" s="29" t="s">
        <v>11</v>
      </c>
      <c r="B13" s="30"/>
      <c r="C13" s="47"/>
      <c r="D13" s="21">
        <v>4</v>
      </c>
      <c r="E13" s="4">
        <f t="shared" si="0"/>
        <v>0</v>
      </c>
      <c r="F13" s="12">
        <f t="shared" si="1"/>
        <v>0</v>
      </c>
      <c r="I13" s="58"/>
    </row>
    <row r="14" spans="1:9" x14ac:dyDescent="0.25">
      <c r="B14" s="5"/>
      <c r="C14" s="59"/>
      <c r="D14" s="59"/>
      <c r="E14" s="5"/>
    </row>
    <row r="15" spans="1:9" x14ac:dyDescent="0.25">
      <c r="B15" s="5"/>
      <c r="C15" s="59"/>
      <c r="D15" s="59"/>
      <c r="E15" s="5"/>
    </row>
    <row r="16" spans="1:9" x14ac:dyDescent="0.25">
      <c r="B16" s="5"/>
      <c r="C16" s="59"/>
      <c r="D16" s="59"/>
      <c r="E16" s="5"/>
    </row>
    <row r="17" spans="1:6" ht="18" x14ac:dyDescent="0.25">
      <c r="A17" s="31" t="s">
        <v>12</v>
      </c>
      <c r="B17" s="32"/>
      <c r="C17" s="32"/>
      <c r="D17" s="32"/>
      <c r="E17" s="32"/>
      <c r="F17" s="33"/>
    </row>
    <row r="18" spans="1:6" ht="24.75" thickBot="1" x14ac:dyDescent="0.3">
      <c r="A18" s="22" t="s">
        <v>19</v>
      </c>
      <c r="B18" s="34" t="s">
        <v>13</v>
      </c>
      <c r="C18" s="34"/>
      <c r="D18" s="22" t="s">
        <v>14</v>
      </c>
      <c r="E18" s="22" t="s">
        <v>3</v>
      </c>
      <c r="F18" s="22" t="s">
        <v>4</v>
      </c>
    </row>
    <row r="19" spans="1:6" ht="30" customHeight="1" x14ac:dyDescent="0.25">
      <c r="A19" s="35" t="s">
        <v>17</v>
      </c>
      <c r="B19" s="25" t="s">
        <v>21</v>
      </c>
      <c r="C19" s="25"/>
      <c r="D19" s="20" t="s">
        <v>25</v>
      </c>
      <c r="E19" s="48"/>
      <c r="F19" s="11">
        <f>+E19*35</f>
        <v>0</v>
      </c>
    </row>
    <row r="20" spans="1:6" ht="15.75" thickBot="1" x14ac:dyDescent="0.3">
      <c r="A20" s="24"/>
      <c r="B20" s="26" t="s">
        <v>15</v>
      </c>
      <c r="C20" s="26"/>
      <c r="D20" s="21" t="s">
        <v>25</v>
      </c>
      <c r="E20" s="49"/>
      <c r="F20" s="12">
        <f>+E20*35</f>
        <v>0</v>
      </c>
    </row>
    <row r="21" spans="1:6" ht="30" customHeight="1" x14ac:dyDescent="0.25">
      <c r="A21" s="23" t="s">
        <v>18</v>
      </c>
      <c r="B21" s="25" t="s">
        <v>21</v>
      </c>
      <c r="C21" s="25"/>
      <c r="D21" s="7" t="s">
        <v>26</v>
      </c>
      <c r="E21" s="50"/>
      <c r="F21" s="13">
        <f>+E21*35</f>
        <v>0</v>
      </c>
    </row>
    <row r="22" spans="1:6" ht="15.75" thickBot="1" x14ac:dyDescent="0.3">
      <c r="A22" s="24"/>
      <c r="B22" s="26" t="s">
        <v>15</v>
      </c>
      <c r="C22" s="26"/>
      <c r="D22" s="21" t="s">
        <v>26</v>
      </c>
      <c r="E22" s="49"/>
      <c r="F22" s="12">
        <f>+E22*35</f>
        <v>0</v>
      </c>
    </row>
    <row r="23" spans="1:6" x14ac:dyDescent="0.25">
      <c r="F23" s="60"/>
    </row>
    <row r="24" spans="1:6" ht="15.75" thickBot="1" x14ac:dyDescent="0.3">
      <c r="E24" s="58"/>
    </row>
    <row r="25" spans="1:6" ht="15.75" thickBot="1" x14ac:dyDescent="0.3">
      <c r="D25" s="17" t="s">
        <v>22</v>
      </c>
      <c r="E25" s="18"/>
      <c r="F25" s="19">
        <v>55000</v>
      </c>
    </row>
    <row r="26" spans="1:6" ht="15.75" thickBot="1" x14ac:dyDescent="0.3">
      <c r="D26" s="8" t="s">
        <v>27</v>
      </c>
      <c r="E26" s="9"/>
      <c r="F26" s="10">
        <f>SUM(F7:F13)+SUM(F19:F22)</f>
        <v>0</v>
      </c>
    </row>
    <row r="27" spans="1:6" ht="15.75" thickBot="1" x14ac:dyDescent="0.3">
      <c r="D27" s="43" t="s">
        <v>28</v>
      </c>
      <c r="E27" s="44"/>
      <c r="F27" s="10">
        <f>+E27*F26</f>
        <v>0</v>
      </c>
    </row>
    <row r="28" spans="1:6" ht="15.75" thickBot="1" x14ac:dyDescent="0.3">
      <c r="D28" s="43" t="s">
        <v>29</v>
      </c>
      <c r="E28" s="44"/>
      <c r="F28" s="10">
        <f>+E28*F26</f>
        <v>0</v>
      </c>
    </row>
    <row r="29" spans="1:6" ht="15.75" thickBot="1" x14ac:dyDescent="0.3">
      <c r="D29" s="43" t="s">
        <v>30</v>
      </c>
      <c r="E29" s="9"/>
      <c r="F29" s="10">
        <f>SUM(F26:F28)</f>
        <v>0</v>
      </c>
    </row>
    <row r="30" spans="1:6" ht="15.75" thickBot="1" x14ac:dyDescent="0.3">
      <c r="D30" s="8" t="s">
        <v>31</v>
      </c>
      <c r="E30" s="9"/>
      <c r="F30" s="10">
        <f>F29*0.21</f>
        <v>0</v>
      </c>
    </row>
    <row r="31" spans="1:6" ht="15.75" thickBot="1" x14ac:dyDescent="0.3">
      <c r="D31" s="8" t="s">
        <v>23</v>
      </c>
      <c r="E31" s="9"/>
      <c r="F31" s="10">
        <f>F29+F30</f>
        <v>0</v>
      </c>
    </row>
    <row r="33" spans="6:6" x14ac:dyDescent="0.25">
      <c r="F33" s="61"/>
    </row>
  </sheetData>
  <sheetProtection algorithmName="SHA-512" hashValue="iVUXpvbtAVRxig493l101Hjjm4oxtigpzZFuZcdBoNFbwIgAF3dT2IyhsQwQZQTuYaYYBJWOYbexMwz9/grT+Q==" saltValue="dK/G/ahMEV/ux4W3xpIA9Q==" spinCount="100000" sheet="1" objects="1" scenarios="1"/>
  <mergeCells count="17">
    <mergeCell ref="A10:B10"/>
    <mergeCell ref="A5:F5"/>
    <mergeCell ref="A6:B6"/>
    <mergeCell ref="A7:B7"/>
    <mergeCell ref="A8:B8"/>
    <mergeCell ref="A9:B9"/>
    <mergeCell ref="A21:A22"/>
    <mergeCell ref="B21:C21"/>
    <mergeCell ref="B22:C22"/>
    <mergeCell ref="A11:B11"/>
    <mergeCell ref="A12:B12"/>
    <mergeCell ref="A13:B13"/>
    <mergeCell ref="A17:F17"/>
    <mergeCell ref="B18:C18"/>
    <mergeCell ref="A19:A20"/>
    <mergeCell ref="B19:C19"/>
    <mergeCell ref="B20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2020-10-23T10:46:40Z</dcterms:modified>
</cp:coreProperties>
</file>