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6"/>
  <workbookPr/>
  <mc:AlternateContent xmlns:mc="http://schemas.openxmlformats.org/markup-compatibility/2006">
    <mc:Choice Requires="x15">
      <x15ac:absPath xmlns:x15ac="http://schemas.microsoft.com/office/spreadsheetml/2010/11/ac" url="C:\Users\P19752\AppData\Local\Microsoft\Windows\INetCache\Content.Outlook\DTWTRUZN\"/>
    </mc:Choice>
  </mc:AlternateContent>
  <xr:revisionPtr revIDLastSave="0" documentId="13_ncr:1_{927832AC-15C5-4ABE-B8B4-C0ABDF78C637}" xr6:coauthVersionLast="36" xr6:coauthVersionMax="36" xr10:uidLastSave="{00000000-0000-0000-0000-000000000000}"/>
  <bookViews>
    <workbookView xWindow="0" yWindow="0" windowWidth="28800" windowHeight="11700" xr2:uid="{00000000-000D-0000-FFFF-FFFF00000000}"/>
  </bookViews>
  <sheets>
    <sheet name="Hoja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5" i="1" l="1"/>
  <c r="J233" i="1"/>
  <c r="J229" i="1"/>
  <c r="J162" i="1"/>
  <c r="J160" i="1"/>
  <c r="J147" i="1"/>
  <c r="J146" i="1"/>
  <c r="J145" i="1"/>
  <c r="J137" i="1"/>
  <c r="J133" i="1"/>
  <c r="J103" i="1"/>
  <c r="J93" i="1"/>
  <c r="J80" i="1"/>
  <c r="J77" i="1"/>
  <c r="J75" i="1"/>
  <c r="J73" i="1"/>
  <c r="J55" i="1"/>
  <c r="J43" i="1"/>
  <c r="J17" i="1"/>
  <c r="J15" i="1"/>
  <c r="J14" i="1"/>
  <c r="J12" i="1"/>
  <c r="G43" i="1"/>
  <c r="J254" i="1"/>
  <c r="J252" i="1"/>
  <c r="J250" i="1"/>
  <c r="J249" i="1"/>
  <c r="J245" i="1"/>
  <c r="J244" i="1"/>
  <c r="J232" i="1"/>
  <c r="J231" i="1"/>
  <c r="J230" i="1"/>
  <c r="J226" i="1"/>
  <c r="J224" i="1"/>
  <c r="J220" i="1"/>
  <c r="J216" i="1"/>
  <c r="J210" i="1"/>
  <c r="J209" i="1"/>
  <c r="J208" i="1"/>
  <c r="J200" i="1"/>
  <c r="J174" i="1"/>
  <c r="J172" i="1"/>
  <c r="J171" i="1"/>
  <c r="J168" i="1"/>
  <c r="J166" i="1"/>
  <c r="J164" i="1"/>
  <c r="J158" i="1"/>
  <c r="J156" i="1"/>
  <c r="J155" i="1"/>
  <c r="J154" i="1"/>
  <c r="J153" i="1"/>
  <c r="J150" i="1"/>
  <c r="J149" i="1"/>
  <c r="J148" i="1"/>
  <c r="J144" i="1"/>
  <c r="J143" i="1"/>
  <c r="J142" i="1"/>
  <c r="J141" i="1"/>
  <c r="J132" i="1"/>
  <c r="J131" i="1"/>
  <c r="J129" i="1"/>
  <c r="J117" i="1"/>
  <c r="J107" i="1"/>
  <c r="J100" i="1"/>
  <c r="J98" i="1"/>
  <c r="J97" i="1"/>
  <c r="J95" i="1"/>
  <c r="J91" i="1"/>
  <c r="J89" i="1"/>
  <c r="J86" i="1"/>
  <c r="J84" i="1"/>
  <c r="J82" i="1"/>
  <c r="J71" i="1"/>
  <c r="J69" i="1"/>
  <c r="J68" i="1"/>
  <c r="J66" i="1"/>
  <c r="J42" i="1"/>
  <c r="J40" i="1"/>
  <c r="J39" i="1"/>
  <c r="J38" i="1"/>
  <c r="J37" i="1"/>
  <c r="J36" i="1"/>
  <c r="J35" i="1"/>
  <c r="J34" i="1"/>
  <c r="J33" i="1"/>
  <c r="J31" i="1"/>
  <c r="J30" i="1"/>
  <c r="J29" i="1"/>
  <c r="J28" i="1"/>
  <c r="J22" i="1"/>
  <c r="J13" i="1"/>
  <c r="J260" i="1" l="1"/>
  <c r="J261" i="1" s="1"/>
  <c r="J262" i="1" s="1"/>
  <c r="J263" i="1" s="1"/>
  <c r="J264" i="1" s="1"/>
  <c r="G254" i="1" l="1"/>
  <c r="G233" i="1"/>
  <c r="G156" i="1"/>
  <c r="G162" i="1"/>
  <c r="G160" i="1"/>
  <c r="G154" i="1"/>
  <c r="G145" i="1"/>
  <c r="G144" i="1"/>
  <c r="G133" i="1"/>
  <c r="G210" i="1"/>
  <c r="G229" i="1"/>
  <c r="G226" i="1"/>
  <c r="G252" i="1"/>
  <c r="G250" i="1"/>
  <c r="G174" i="1"/>
  <c r="G249" i="1"/>
  <c r="G245" i="1"/>
  <c r="G244" i="1"/>
  <c r="G232" i="1"/>
  <c r="G231" i="1"/>
  <c r="G230" i="1"/>
  <c r="G224" i="1"/>
  <c r="G220" i="1"/>
  <c r="G216" i="1"/>
  <c r="G209" i="1"/>
  <c r="G208" i="1"/>
  <c r="G200" i="1"/>
  <c r="G172" i="1"/>
  <c r="G171" i="1"/>
  <c r="G164" i="1"/>
  <c r="G158" i="1"/>
  <c r="G155" i="1"/>
  <c r="G153" i="1"/>
  <c r="G146" i="1"/>
  <c r="G147" i="1"/>
  <c r="G148" i="1"/>
  <c r="G149" i="1"/>
  <c r="G150" i="1"/>
  <c r="G143" i="1"/>
  <c r="G142" i="1"/>
  <c r="G141" i="1"/>
  <c r="G137" i="1"/>
  <c r="G132" i="1"/>
  <c r="G131" i="1"/>
  <c r="G129" i="1" l="1"/>
  <c r="G117" i="1"/>
  <c r="G107" i="1"/>
  <c r="G55" i="1"/>
  <c r="G42" i="1"/>
  <c r="G34" i="1"/>
  <c r="G35" i="1"/>
  <c r="G36" i="1"/>
  <c r="G37" i="1"/>
  <c r="G38" i="1"/>
  <c r="G39" i="1"/>
  <c r="G40" i="1"/>
  <c r="G33" i="1"/>
  <c r="G30" i="1"/>
  <c r="G31" i="1"/>
  <c r="G29" i="1"/>
  <c r="G28" i="1"/>
  <c r="G22" i="1"/>
  <c r="G17" i="1"/>
  <c r="G15" i="1"/>
  <c r="G14" i="1"/>
  <c r="G13" i="1"/>
  <c r="G12" i="1"/>
  <c r="G5" i="1"/>
  <c r="G103" i="1" l="1"/>
  <c r="G100" i="1"/>
  <c r="G97" i="1"/>
  <c r="G98" i="1"/>
  <c r="G95" i="1"/>
  <c r="G93" i="1"/>
  <c r="G91" i="1"/>
  <c r="G89" i="1"/>
  <c r="G86" i="1"/>
  <c r="G84" i="1"/>
  <c r="G82" i="1"/>
  <c r="G80" i="1"/>
  <c r="G77" i="1"/>
  <c r="G75" i="1"/>
  <c r="G73" i="1"/>
  <c r="G71" i="1"/>
  <c r="G69" i="1"/>
  <c r="G68" i="1"/>
  <c r="G66" i="1"/>
  <c r="G168" i="1" l="1"/>
  <c r="G166" i="1"/>
  <c r="G260" i="1" s="1"/>
  <c r="G261" i="1" s="1"/>
  <c r="G262" i="1" s="1"/>
  <c r="G263" i="1" s="1"/>
  <c r="G264" i="1" l="1"/>
</calcChain>
</file>

<file path=xl/sharedStrings.xml><?xml version="1.0" encoding="utf-8"?>
<sst xmlns="http://schemas.openxmlformats.org/spreadsheetml/2006/main" count="431" uniqueCount="354">
  <si>
    <t>POS.</t>
  </si>
  <si>
    <t>DESCRIPCIÓN</t>
  </si>
  <si>
    <t>1. EQUIPOS DE CLIMATIZACIÓN</t>
  </si>
  <si>
    <t>1.1</t>
  </si>
  <si>
    <t>Ud. Climatizador ejecución estándar de caudal nominal 3250m3/h y presión estática disponible 1100Pa; compuesto por las siguientes secciones:</t>
  </si>
  <si>
    <t>- Sección de mezcla, con compuertas de dimensiones para 100% de caudal en retorno y 30% aire exterior y filtro medio eficacia G4 y filtro fino F8, según EN779.</t>
  </si>
  <si>
    <t>- Batería de enfriamiento de 6 KW, con agua 7-12ºC.</t>
  </si>
  <si>
    <t>- Batería de de calentamiento para agua existente en sistema climatización.</t>
  </si>
  <si>
    <t>- Resistencia eléctrica de 2,5 KW.</t>
  </si>
  <si>
    <t>- Sección de ventilación, con ventilador directo tipo EC, dotado de toma de presión en oído del ventilador y conducido hasta en toma en panel.</t>
  </si>
  <si>
    <t>- Filtro final en impulsión, clase H12.</t>
  </si>
  <si>
    <t>1,00</t>
  </si>
  <si>
    <t>1.2</t>
  </si>
  <si>
    <t>Ud. Unidad enfriadora de agua autónoma  "chiller" condensación por aire, de capacidad frigorífica nominal  8 kW con gas refrigerante R410a, equipada con grupo hidráulico de simple  bomba de agua y vaso de expansión de agua.</t>
  </si>
  <si>
    <t>1.3</t>
  </si>
  <si>
    <t>Ud. Secador de aire 6 gr/kg con un caudal nominal de aire de proceso 800 m3/h.</t>
  </si>
  <si>
    <t>1.4</t>
  </si>
  <si>
    <t xml:space="preserve">Ud.  Humidificador Hygromatik StandardLine, para producción de vapor por electrodos sumergidos, capacidad de humectación de producción hasta 5 kg de vapor/hora, con tarjeta de comunicación ModBus RTU integrada.  Incluidas lanzas de vapor de acero inoxidable. </t>
  </si>
  <si>
    <t>1.5</t>
  </si>
  <si>
    <t>Ud.  Suministro e instalación de “fan-coil” de techo partida "split" de potencia aproximada 4,5 kw. Marca EAC o similar. Incluye válvula de regulación con actuador y kit de llaves de corte y termostato ambiente.</t>
  </si>
  <si>
    <r>
      <t>2.</t>
    </r>
    <r>
      <rPr>
        <b/>
        <sz val="7"/>
        <color theme="1"/>
        <rFont val="Times New Roman"/>
        <family val="1"/>
      </rPr>
      <t xml:space="preserve">        </t>
    </r>
    <r>
      <rPr>
        <b/>
        <sz val="9"/>
        <color rgb="FF000000"/>
        <rFont val="Calibri"/>
        <family val="2"/>
      </rPr>
      <t>DIFUSIÓN DE AIRE</t>
    </r>
  </si>
  <si>
    <t>2.1</t>
  </si>
  <si>
    <t xml:space="preserve">Ud. Difusor terminal porta filtro tamaño 6P6 recambiable 610x610mm para Sala de Calibración y Laboratorio, incluyendo: </t>
  </si>
  <si>
    <t>Toma de test D.O.P.</t>
  </si>
  <si>
    <t>2.2</t>
  </si>
  <si>
    <t xml:space="preserve">Ud. Difusor terminal porta filtro tamaño  3P6 recambiable 310x610mm para ESCLUSA, incluyendo: </t>
  </si>
  <si>
    <t>Difusor de techo portafiltro chapa acero lacada SOFTDISTRI 3P6, toma superior  Ø200</t>
  </si>
  <si>
    <t>Rejilla perforada Sofdistri 3P6</t>
  </si>
  <si>
    <t>Filtro absoluto H14 Megalam MDA 3P6 310x610x66</t>
  </si>
  <si>
    <t>2.3</t>
  </si>
  <si>
    <t>Ud. Rejilla de retorno de aluminio anodizado, lamas horizontales, de dimensiones totales 425x225 mm, con marco de montaje. Marca KoolAir AODB o similar, para Sala de Calibración y Laboratorio general. Incluye compuerta de regulación de aire.</t>
  </si>
  <si>
    <t>2.4</t>
  </si>
  <si>
    <t>Ud. Rejilla de retorno de aluminio anodizado, lamas horizontales, de dimensiones totales 225x165 mm, con marco de montaje. Marca KoolAir AODB o similar, para  ESCLUSA. Incluye compuerta de regulación de aire.</t>
  </si>
  <si>
    <t>2.5</t>
  </si>
  <si>
    <r>
      <t xml:space="preserve">Ud. </t>
    </r>
    <r>
      <rPr>
        <b/>
        <sz val="9"/>
        <color rgb="FF000000"/>
        <rFont val="Calibri"/>
        <family val="2"/>
      </rPr>
      <t>Compuerta de regulación</t>
    </r>
    <r>
      <rPr>
        <sz val="9"/>
        <color rgb="FF000000"/>
        <rFont val="Calibri"/>
        <family val="2"/>
      </rPr>
      <t xml:space="preserve"> de caudal tipo multi-lama rectangular, para regulación de caudal de retorno preparada para motorizar, marca KOOLAIR o similar de Trox.  Medidas aproximadas 200 x 250.</t>
    </r>
  </si>
  <si>
    <t>2.6</t>
  </si>
  <si>
    <r>
      <t xml:space="preserve">Ud. </t>
    </r>
    <r>
      <rPr>
        <b/>
        <sz val="9"/>
        <color rgb="FF000000"/>
        <rFont val="Calibri"/>
        <family val="2"/>
      </rPr>
      <t>Compuerta de regulación</t>
    </r>
    <r>
      <rPr>
        <sz val="9"/>
        <color rgb="FF000000"/>
        <rFont val="Calibri"/>
        <family val="2"/>
      </rPr>
      <t xml:space="preserve"> de caudal tipo multi-lama rectangular, para regulación de caudal de retorno preparada para motorizar, marca KOOLAIR o similar de Trox.  Medidas aproximadas 100 x 150.</t>
    </r>
  </si>
  <si>
    <t>3. CONDUCTOS</t>
  </si>
  <si>
    <t>3.1</t>
  </si>
  <si>
    <t>Ud. Conjunto de soporte de la unidad terminal de filtración</t>
  </si>
  <si>
    <t>3.2</t>
  </si>
  <si>
    <t>ML. Conducto circular chapa galvanizada tipo "Spiro" D250 mm esp. 0.6mm, con p.p. de accesorios y soportación.</t>
  </si>
  <si>
    <t>3.3</t>
  </si>
  <si>
    <t>ML. Conducto circular chapa galvanizada tipo "Spiro" D160 esp. 0.6mm, con p.p. de accesorios y soportación.</t>
  </si>
  <si>
    <t>3.4</t>
  </si>
  <si>
    <t>M2. Aislamiento térmico con manta de fibra de vidrio de espesor 30mm.</t>
  </si>
  <si>
    <t>3.5</t>
  </si>
  <si>
    <t>ML. Conducto flexible corrugado aislado DN 250</t>
  </si>
  <si>
    <t>3.6</t>
  </si>
  <si>
    <t>ML. Conducto flexible corrugado aislado DN 160</t>
  </si>
  <si>
    <t>3.7</t>
  </si>
  <si>
    <t>M2. Conducto rectangular de chapa de acero galvanizado espesor 0,8 mm para impulsión y retorno, con junta lateral tipo Pittsbourg y juntas de unión transversal tipo Metu, con p.p. de accesorios y soportación.</t>
  </si>
  <si>
    <t>3.8</t>
  </si>
  <si>
    <t>M2. Aislamiento de conductos interiores mediante manta de fibra de vidrio Isoair A2 30mm de espesor, o similar según normativa, solo para impulsión, en tramos por falso techo.</t>
  </si>
  <si>
    <t>4. DISTRIBUCIÓN DE AGUA  FRÍA</t>
  </si>
  <si>
    <t>4.1</t>
  </si>
  <si>
    <t>ML. Suministro y montaje de tubería de acero al carbono de diámetro 1" desde la unidad enfriadora "chiller" hasta las baterías del climatizador y secador de aire + línea de agua caliente desde sistema actual climatización nave a batería de calor climatizador; incluido aislamiento en base de coquilla elastomérica tipo Kaimann ST. Se consideran 10 ml de distancia.</t>
  </si>
  <si>
    <t>4.2</t>
  </si>
  <si>
    <t xml:space="preserve">Ud. Panoplia de válvulas para climatizador con tubería de acero negro s.s. din2440 diámetro DN25, con p.p. de soportación. </t>
  </si>
  <si>
    <t>4.3</t>
  </si>
  <si>
    <t xml:space="preserve">Ud. Panoplia de válvulas para deshumidificador y batería de calor de climatizador con tubería de acero din2240 DIÁM DN15, con p.p. de soportación. </t>
  </si>
  <si>
    <t>5. CERRAMIENTOS Y PAVIMENTO</t>
  </si>
  <si>
    <t>5.1</t>
  </si>
  <si>
    <t>M2 PARAMENTO VERTICAL METÁLICO E=60mm</t>
  </si>
  <si>
    <t xml:space="preserve"> Suministro y montaje de panel sándwich de chapa prelacada blanca de espesor 0,6mm, liso a ambas caras y alma de poliestireno alta densidad (EPS) de espesor total 60mm para formación de paramentos verticales divisorios. Unión entre paneles mediante perfilería oculta de aluminio. Altura de paneles h=2,8 m. Anclaje a suelo mediante perfil galvanizado en U y tornillería necesaria para su montaje.</t>
  </si>
  <si>
    <t>5.2</t>
  </si>
  <si>
    <t xml:space="preserve"> M2.  Paramento vertical metálico espesor = 40mm,  idem anterior, para forrado de columnas interiores de sala limpia.</t>
  </si>
  <si>
    <t>5.3</t>
  </si>
  <si>
    <t>M2.  Falso techo continuo  espesor = 50 mm.</t>
  </si>
  <si>
    <t>Suministro y montaje de falso techo continuo  de panel sandwich farmacéutico de chapa lacada lisa y alma de poliuretato inyectado reticular PIR  de espesor total 50 mm. A instalar a una altura de h= 2,8 m con una modulación de paneles de 1200mm. Incluso perfilería oculta de cuelgue.</t>
  </si>
  <si>
    <t>5.4</t>
  </si>
  <si>
    <t>ML Perfileria sanitaria de aluminio anodizado.</t>
  </si>
  <si>
    <t>Suministro y montaje de perfileria sanitaria aluminio para remate de encuentros entre verticales y techo. Incluso soporte y piezas de remate.</t>
  </si>
  <si>
    <t>5.5</t>
  </si>
  <si>
    <t>Ud. Puerta simple hoja 800 x 2100 mm</t>
  </si>
  <si>
    <t>Suministro e instalación de puerta simple de paso a instalar en panel de espesor 60 mm. Con hoja de chapa y alma de lana de roca. Marco de aluminio. Dimensiones de paso aproximadas 800 x 2100 mm. Incluso  mirilla,  maneta y cerradura electromagnética.</t>
  </si>
  <si>
    <t>5.6</t>
  </si>
  <si>
    <t>Ud. Puerta doble hoja  (910+910) x 2100 mm</t>
  </si>
  <si>
    <t>Suministro e instalación de puerta simple de paso a instalar en panel de espesor 60 mm. Con hoja de chapa y alma de lana de roca. Marco de aluminio. Dimensiones de paso aproximadas 1000 x 2100 mm. Incluso  mirilla en hoja pasiva y maneta.</t>
  </si>
  <si>
    <t>5.7</t>
  </si>
  <si>
    <t>Ud. Barra antipánico.</t>
  </si>
  <si>
    <t>Suministro e instalación de barra antipánico para puertas de doble hoja.</t>
  </si>
  <si>
    <t>5.8</t>
  </si>
  <si>
    <t>Ud. Ventana 1100 x 1250 mm</t>
  </si>
  <si>
    <t xml:space="preserve"> Suministro e instalación de ventana de doble cristal laminado con cámara intermedia estanca, bienrasada en espesor de panel. Dimensiones aproximadas 1100 x 1250 mm."</t>
  </si>
  <si>
    <t>5.9</t>
  </si>
  <si>
    <t>Ud. Ventana 1200 x 1250 mm</t>
  </si>
  <si>
    <t xml:space="preserve"> Suministro e instalación de ventana de doble cristal laminado con cámara intermedia estanca, bienrasada en espesor de panel. Dimensiones aproximadas 1200 x 1250 mm."</t>
  </si>
  <si>
    <t>5.10</t>
  </si>
  <si>
    <t>"Ud. Ventana Corredera con  fijos acritalados  de 2400 x 1250 mm</t>
  </si>
  <si>
    <t>Suministro e instalación de ventana simple vidrio,  con marco y guía de aluminio lacado en blanco,  compuesta por dos fijos acristalados  y dos correderas de  600x 1250 mm. Dimensiones totales aproximadas 2400 x 1250 mm"</t>
  </si>
  <si>
    <t>5.11</t>
  </si>
  <si>
    <t>Ud. Caja de enclavamiento contínuo 2 puertas.</t>
  </si>
  <si>
    <t>Suministro e instalación de caja de gestión de enclavamiento para dos puertas. Incluido cableado y conexionado de elementos a caja situada en falso techo.</t>
  </si>
  <si>
    <t>No incluido acometida eléctrica.</t>
  </si>
  <si>
    <t>5.12</t>
  </si>
  <si>
    <t>Ud. Botonera de emergencia.</t>
  </si>
  <si>
    <t xml:space="preserve"> Suministro e instalación de botonera de emergencia para desbloqueo de sistema en caso de emergencia.</t>
  </si>
  <si>
    <t>5.13</t>
  </si>
  <si>
    <t>UD APERTURA DE HUECO GRANDE</t>
  </si>
  <si>
    <t xml:space="preserve"> Ejecución de huecos grandes en panel sándwich para elementos como rejillas, difusores y luminarias.</t>
  </si>
  <si>
    <t>5.14</t>
  </si>
  <si>
    <t>UD APERTURA DE HUECOS PEQUEÑOS</t>
  </si>
  <si>
    <t xml:space="preserve"> Apertura de hueco pequeño en panel para colocación de elementos eléctricos (interruptores, enchufes…).</t>
  </si>
  <si>
    <t>5.15</t>
  </si>
  <si>
    <t>ML SELLADO</t>
  </si>
  <si>
    <t xml:space="preserve"> Suministro y aplicación de silicona neutra especial para sala blanca para sellado de juntas.</t>
  </si>
  <si>
    <t>5.16</t>
  </si>
  <si>
    <t>PA. Portes y medios auxiliares de montaje</t>
  </si>
  <si>
    <t>5.17</t>
  </si>
  <si>
    <t>M2 Pavimento PVC aplicado en losetas.</t>
  </si>
  <si>
    <t xml:space="preserve"> Suministro y montaje de pavimento de PVC en losetas termo-selladas, a instalar sobre capa de pasta niveladora."</t>
  </si>
  <si>
    <t>5.18</t>
  </si>
  <si>
    <t>ML Perfileria anticolisión para pared frontal externa de zona del laboratorio.</t>
  </si>
  <si>
    <t>Suministro y montaje de perfileria anticolisión para la cara externa,</t>
  </si>
  <si>
    <t>modelos de parachoques GR90 indicado para traspaletas manuales, altura total 140 mm, fabricado en polímero técnico reciclado.  Como opción alternativa, se propone instalar vigas UPN,  fijadas a suelo mediante placas de anclaje y pedestales del mismo perfil.</t>
  </si>
  <si>
    <t>5.19</t>
  </si>
  <si>
    <t>M2 Cerramiento de área de equipos de climatización, con panel sándwich acústico montaje auto-portante sobre estructura soporte de equipos de climatización, incluida puerta de acceso.</t>
  </si>
  <si>
    <t>6. ELECTRICIDAD Y CONTROL</t>
  </si>
  <si>
    <t>CAP. 6.1  INSTALACION ELECTRICA</t>
  </si>
  <si>
    <t>6.1.1</t>
  </si>
  <si>
    <t>UD. SUMINISTRO DE CUADRO DE  FUERZA y CONTROL  envolvente metálica HIMEL /ELDÓN  con puerta plena, aparamenta eléctrica de SCHNEIDER o  ABB, dimensionado para albergar los dispositivos de protección térmica y diferencial de líneas de fuerza, alumbrado y control. Incluidos mecanismos de señalización y maniobra. Dará servicio a los siguientes ""consumidores"" según listado de potencias indicado en memoria descriptiva:</t>
  </si>
  <si>
    <t>-Unidad climatizadora</t>
  </si>
  <si>
    <t xml:space="preserve">- Unidad enfriadora de agua  </t>
  </si>
  <si>
    <t>- Bomba grupo hidráulico frío</t>
  </si>
  <si>
    <t xml:space="preserve">- Deshumidificador </t>
  </si>
  <si>
    <t>- Produccion vapor humectación</t>
  </si>
  <si>
    <t>- Unidad autónoma ""split""</t>
  </si>
  <si>
    <t>- Circuitos de alumbrado</t>
  </si>
  <si>
    <t>- Servicios auxiliares y maniobra 220 V</t>
  </si>
  <si>
    <t>- Servicios auxiliares y maniobra 24 V</t>
  </si>
  <si>
    <t>6.1.2</t>
  </si>
  <si>
    <t>INSTALACIÓN ELÉCTRICA DE FUERZA.</t>
  </si>
  <si>
    <t>PA. Unidad de instalación líneas de fuerza de la sección correspondiente a la corriente que transporte y distancia de línea, desde cuadro de FUERZA local, hasta los equipos a los que da servicio, incluyendo las canalizaciones necesarias con bandeja REJIBAN en interior y bandeja metálica con tapa en trazados exteriores. Incluyendo terminales finales y conexionados.</t>
  </si>
  <si>
    <t>-  Líneas de alimentación al climatizador.</t>
  </si>
  <si>
    <t>-  Enfriadora de agua y bomba de recirculación.</t>
  </si>
  <si>
    <t>- Deshumidificador de aire</t>
  </si>
  <si>
    <t>-  Humidificador y panel de control del mismo.</t>
  </si>
  <si>
    <t>-  Circuitos de alumbrado.</t>
  </si>
  <si>
    <t>- Tomas de corriente en sala.</t>
  </si>
  <si>
    <t xml:space="preserve">- Sistema de enclavamiento y desbloqueo de puertas. </t>
  </si>
  <si>
    <t>- Servicios auxiliares y maniobra de 220 y 24 VAC.</t>
  </si>
  <si>
    <t xml:space="preserve"> - Sistema de control. </t>
  </si>
  <si>
    <t>6.1.3</t>
  </si>
  <si>
    <t>PA. Unidad adicional de instalación eléctrica, para integración de embarrado y protecciones existentes en actual cuadro de fuerza F6, traslado de acometida y líneas de alimentación a servicios actuales hasta nuevo cuadro,  y desmontaje / deslocalización de cuadro actual.</t>
  </si>
  <si>
    <t>CAP. 6.2  INSTALACION DE ILUMINACIÓN</t>
  </si>
  <si>
    <t>6.2.1</t>
  </si>
  <si>
    <t xml:space="preserve">UD.  Suministro y montaje de pantallas de iluminación tipo LED con difusor OPAL de medidas    600x600 mm de 48W  4800 K. Incluye marco sala limpia para empotrar. </t>
  </si>
  <si>
    <t>6.2.2</t>
  </si>
  <si>
    <t>UD.  Suministro y montaje de pantallas de iluminación tipo LED, de medidas    600x600 mm de  48W  4800 K. Incluye marco sala limpia para empotrar. Con KIT de alumbrado de EMERGENCIA.</t>
  </si>
  <si>
    <t>6.2.3</t>
  </si>
  <si>
    <t>UD. Unidad de instalación líneas de alumbrado,  desde cuadro eléctrico local, incluyendo las canalizaciones necesarias con bandeja tipo Rejiband.</t>
  </si>
  <si>
    <t>CAP. 6.3  INSTALACION SISTEMA DE CONTROL</t>
  </si>
  <si>
    <t>PUESTO CENTRAL</t>
  </si>
  <si>
    <t>6.3.1</t>
  </si>
  <si>
    <t xml:space="preserve">UD. Estación de control programable  SCHNEIDER /  SIEMENS compuesta por. </t>
  </si>
  <si>
    <t>Controlador programable PLC</t>
  </si>
  <si>
    <t xml:space="preserve">Módulos Entrada-Salida. </t>
  </si>
  <si>
    <t>Pantalla de operación tipo Advance Display_v2.</t>
  </si>
  <si>
    <t>6.3.2</t>
  </si>
  <si>
    <t>UD. Base Terminal PLC</t>
  </si>
  <si>
    <t>6.3.3</t>
  </si>
  <si>
    <t>UD. Fuente de Alimentación del sistema, alimentación suministrada al resto de módulos por backplane. 24vac/24vdc.</t>
  </si>
  <si>
    <t>6.3.4</t>
  </si>
  <si>
    <t>UD. Base Terminal para Fuente de Alimentación del Sistema.</t>
  </si>
  <si>
    <t>6.3.5</t>
  </si>
  <si>
    <t>UD. Módulo de Entradas/Salidas, 8 Entradas Universales, cada entrada puede soportar tanto entradas tipo de contacto, contador, y supervisada como de voltaje, corriente, termistor, y resistencia.  Montaje carril DIN.</t>
  </si>
  <si>
    <t>6.3.6</t>
  </si>
  <si>
    <t>UD. Módulo de Entradas/Salidas,  8 Entradas digitales, cada entrada puede ser tipo contacto o tipo contador, Protección contra Cortocircuitos.Montaje carril DIN.</t>
  </si>
  <si>
    <t>6.3.7</t>
  </si>
  <si>
    <t>UD. Módulo de Entradas/Salidas, Hot-Swap, 8 Salidas Analógicas, 0-10vdc Protección contra Cortocircuitos,  Alimentación por Backplane , montaje carril DIN.</t>
  </si>
  <si>
    <t>6.3.8</t>
  </si>
  <si>
    <t>UD. Módulo de Entradas/Salidas,  8 Salidas Digitales FormA (Común/NA), salidas Relé para aplicaciones de carga directa hasta 2A. Montaje carril DIN.</t>
  </si>
  <si>
    <t>6.3.9</t>
  </si>
  <si>
    <t>UD. Base Terminal para Módulos de Entra/Salida.</t>
  </si>
  <si>
    <t>6.3.10</t>
  </si>
  <si>
    <t>UD. Cable de extensión tipo L, entre Automation Server y los Módulos de Entradas/Salidas. Conectores, Longitud 1,5m.</t>
  </si>
  <si>
    <t>6.3.11</t>
  </si>
  <si>
    <t>UD. Fuente de alimentación 220 VAC / 24 VDC 1 A para alimentación SW.</t>
  </si>
  <si>
    <t>EQUIPOS PERIFÉRICOS</t>
  </si>
  <si>
    <t>6.3.12</t>
  </si>
  <si>
    <t>UD. Actuador de válvula automática de tres vías tipo  SQX 61, tipo electromecánico 400 N,  IP54. Control  modulante 0-10V. Tiempo de apertura: 60s en modulación. Requiere alimentación a 24V CA. Protección IP54.  Materiales: chasis en aluminio y cubierta de plástico ABS.</t>
  </si>
  <si>
    <t>6.3.13</t>
  </si>
  <si>
    <t>UD. Transmisor de presión diferencial de aire para distintos rangos de presión seleccionables, entre tomas de presión, con salida 0-10V. Incluye tubos de conexión en PVC blando y dos conectores, para conducto, de plástico. Tiempo de respuesta inferior a 10ms. Requiere alimentación a 24V CA ó 15-36V CC. Caja en plástico de PP. Protección IP65. Dimensiones 85mm x 56mm x 34mm.  Marca Schneider, Modelo SPD310-100/300/500/1000Pa, o similar de Siemens.</t>
  </si>
  <si>
    <t>6.3.14</t>
  </si>
  <si>
    <t>UD. Actuador rotativo con posicionador para compuertas de aire 10Nm (aprox. 2 m2 de sección de compuerta) para maniobra 0-10V (opera en el rango 2-10V). Alimentación eléctrica a 24V CA ó CC,  incorpora cable de 1m / 4x0,75 mm2 para conexión eléctrica. Angulo de rotación máx.: 95º, ajustable mecánicamente con topes. Tiempo de maniobra 150seg. Dirección de rotación seleccionable. Indicación de posición mecánica. Protección clase III, IP54. Máximo nivel sonoro 35 dB(A). Acoplamiento a ejes circulares o cuadrados de 8 a 26,7mm. Permite desembrague para rotación manual. Marca Schneider, Modelo  MD10A-24 o NM24SR de Belimo.</t>
  </si>
  <si>
    <t>6.3.15</t>
  </si>
  <si>
    <t>UD. Presostato diferencial para aire, ajustable de 500 Pa de presión Diferencial entre tomas de presión (diámetro 6,2 mm). En caja de material plástico (PC 10% GF), cubierta de PC y membrana (en contacto con el medio) de silicona LSR. Protección eléctrica tipo IP54. Dimensiones 88mm x 91,4mm x 52mm. Rosca interna del adaptador G1/8. Rango de presión 0,2 - 50 mbar.</t>
  </si>
  <si>
    <t>Marca Schneider, Modelo SPD910-500.</t>
  </si>
  <si>
    <t>6.3.16</t>
  </si>
  <si>
    <t xml:space="preserve">UD. Sonda de temperatura para conductos, L = 250mm, tipo Termistor NTC 1,8 kOhm (a 25ºC). Incluso brida sujeción a conducto. Caja de Poliamida con Protección IP65. Rango de lectura: -40ºC a 150 ºC. </t>
  </si>
  <si>
    <t>Marca Schneider, Modelo STD100-250.</t>
  </si>
  <si>
    <t>6.3.17</t>
  </si>
  <si>
    <t>UD. Sonda combinada de temperatura y humedad para conductos. Sensor de temperatura seleccionable tipo Termistor NTC 1,8 ó 10 kOhm (a 25ºC). Tubo de inmersión en Poliamida, con filtro protector del sensor (en extremo), de bronce. Longitud de inmersión 230mm. Incluso brida sujeción a conducto. Caja de Poliamida con Protección IP65. Rangos de lectura: Temperatura -10 a 60ºC, Humedad 0-95%HR. Transmisor para señal de HR seleccionable 4-20mA (requiere alimentación a 15-28V CC) ó 0-10V (requiere alimentación a 15-35V CC ó 24V CA, alternativamente).</t>
  </si>
  <si>
    <t>Marca Schneider, Modelo SHD110 CS16</t>
  </si>
  <si>
    <t>6.3.18</t>
  </si>
  <si>
    <t>UD. Pulsador de seta para desconexiones con rearme manual.</t>
  </si>
  <si>
    <t>INSTALACIÓN ELÉCTRICA DE CONTROL</t>
  </si>
  <si>
    <t>6.3.19</t>
  </si>
  <si>
    <t>Unidades de instalación eléctrica de los puntos de control para unidades primarias indicados en el listado adjunto, bajo tubo de PVC, acero o bandeja, según necesidades con todos los accesorios necesarios. Se incluye el montaje del armario de control y la instalación de periféricos de conducto / ambiente.</t>
  </si>
  <si>
    <t>INSTALACIÓN DE COMUNICACIÓN</t>
  </si>
  <si>
    <t>6.3.20</t>
  </si>
  <si>
    <t>Traslado actual Rack.Instalación rack 22U 800x600, y todos aquellos elementos necesarios para su puesta en funcionamiento.</t>
  </si>
  <si>
    <t>INSTALACIÓN DE PROTECCIÓN CONTRAINCENDIOS</t>
  </si>
  <si>
    <t>6.3.21</t>
  </si>
  <si>
    <t xml:space="preserve">Integración de los nuevos equipos de detección en sistema SOL y TCE-PCI, incluyendo modificación de plano existentes y creación de iconos de detectores y verificación de estados correctos de cada uno de los nuevos elementos. </t>
  </si>
  <si>
    <t>PROGRAMACIÓN Y PUESTA EN MARCHA</t>
  </si>
  <si>
    <t>6.3.22</t>
  </si>
  <si>
    <t>Unidad de programación de los puntos de control indicados en listado, generación de las bases de datos necesarias para el funcionamiento de las secuencias de control, imágenes relaccionadas con el proyecto, puesta en marcha con las pruebas funcionales necesarias, formación y documentación.</t>
  </si>
  <si>
    <t>6.3.23</t>
  </si>
  <si>
    <t>Unidad de puesta en marcha con las pruebas funcionales necesarias, formación y documentación.</t>
  </si>
  <si>
    <t>TRABAJOS A REALIZAR EN OBRA</t>
  </si>
  <si>
    <t>6.3.24</t>
  </si>
  <si>
    <t>Documentación de control:</t>
  </si>
  <si>
    <t>01 – ARQUITECTURA DEL SISTEMA</t>
  </si>
  <si>
    <t>02 – ESQUEMAS DE PRINCIPIO DE CONTROL</t>
  </si>
  <si>
    <t>03 – LISTADO DE SEÑALES A CONTROLAR</t>
  </si>
  <si>
    <t>04 – MEDICIÓN DE EQUIPOS INSTALADOS</t>
  </si>
  <si>
    <t>05 – ESQUEMAS ELÉCTRICOS DE CONTROL</t>
  </si>
  <si>
    <t>06 – MEMORIA DE FUNCIONAMIENTO</t>
  </si>
  <si>
    <t>07 – PLANOS</t>
  </si>
  <si>
    <t>08 – COMPONENTES DEL SISTEMA INSTALADO</t>
  </si>
  <si>
    <t>08.1.- PUESTO CENTRAL</t>
  </si>
  <si>
    <t>08.2.- CONTROLADORES DE PROCESO O AUTOMATIZACIÓN</t>
  </si>
  <si>
    <t>08.3.- INTERFACES DE COMUNICACIONES</t>
  </si>
  <si>
    <t>08.4.- EQUIPOS PERIFÉRICOS – CAPTADORES</t>
  </si>
  <si>
    <t>08.5.- EQUIPOS PERIFÉRICOS – VÁLVULAS Y SUS ACTUADORES</t>
  </si>
  <si>
    <t>08.6.- EQUIPOS PERIFÉRICOS – ACTUADORES DE COMPUERTAS</t>
  </si>
  <si>
    <t>09 – MANUALES DE MANEJO</t>
  </si>
  <si>
    <t>09.1.- MANUAL DE MANEJO TERMINAL DE SERVICIO</t>
  </si>
  <si>
    <t>09.2.- MANUALA DE MANEJO SCADA</t>
  </si>
  <si>
    <t>10 – CERTIFICADOS EQUIPOS</t>
  </si>
  <si>
    <t>10.1.- CERTIFICADOS MEDIDO AMBIENTE</t>
  </si>
  <si>
    <t>10.2.- CERTIFICADOS COMPATIBILIDADES ELECTROMAGNÉTICAS (CE)</t>
  </si>
  <si>
    <t>11 – VARIOS</t>
  </si>
  <si>
    <t>12.- PROPUESTA MANTENIMIENTO DEL SISTEMA</t>
  </si>
  <si>
    <t>CAP 6.4  REGISTRO Y MONITORIZACION DE Tª y HTR%</t>
  </si>
  <si>
    <t>CUADRO DE FUERZA</t>
  </si>
  <si>
    <t>6.4.1</t>
  </si>
  <si>
    <t>UD. Base sistemaTesto Saveris, para registro de datos de medición. Visualizador de alarmas y dato sdel sistema:</t>
  </si>
  <si>
    <t>- Gestión de alarmas por LED/relé</t>
  </si>
  <si>
    <t>- Bateria emergencia integrada</t>
  </si>
  <si>
    <t>- Memoria 40.000 valores por canal</t>
  </si>
  <si>
    <t>- Visualizador gráfico con 4 techlas de funcionamiento</t>
  </si>
  <si>
    <t>- Interfaces: USB, radio, ethernet</t>
  </si>
  <si>
    <t>- Alimentación 6,3 vcc</t>
  </si>
  <si>
    <t>-Proteccion IP42.</t>
  </si>
  <si>
    <t>6.4.2</t>
  </si>
  <si>
    <t>UD. Software Saveris SBE1 para un usuario, para visualización de gráficas, alarmas, gestión de calendario, grupos de sondas.  Informes en PDF.</t>
  </si>
  <si>
    <t>6.4.3</t>
  </si>
  <si>
    <t>UD. Alimentador / cargador de 220 VAC, y adaptador mini DIN a Mini USB.</t>
  </si>
  <si>
    <t>6.4.4</t>
  </si>
  <si>
    <t>UD. Sonda ethernet Saveris HR (1%) con visualizador, para medición de humedad relativa y temperatura ambiente:</t>
  </si>
  <si>
    <t>- Sensor de HR + NTC externo</t>
  </si>
  <si>
    <t>- Rango 0-100% HR  y -20 + 70 ºC  para temperatura.</t>
  </si>
  <si>
    <t xml:space="preserve"> - Visualizador 2 líneas LCD</t>
  </si>
  <si>
    <t>- Soporte incluido</t>
  </si>
  <si>
    <t>- Alimentador / cargador de 220 VAC.</t>
  </si>
  <si>
    <t>6.4.5</t>
  </si>
  <si>
    <r>
      <t>UD. Certificados de calibración de sondas  de tª / HR%, tipo ISO</t>
    </r>
    <r>
      <rPr>
        <sz val="9"/>
        <color rgb="FF0000CC"/>
        <rFont val="Calibri"/>
        <family val="2"/>
      </rPr>
      <t xml:space="preserve">.  </t>
    </r>
    <r>
      <rPr>
        <sz val="9"/>
        <color rgb="FF000000"/>
        <rFont val="Calibri"/>
        <family val="2"/>
      </rPr>
      <t>Certificado tipo trazable ENAC.</t>
    </r>
  </si>
  <si>
    <t>7. DESMONTAJES</t>
  </si>
  <si>
    <t>7.1</t>
  </si>
  <si>
    <t>PA.  Desmontaje de cerramientos y falso techo ""parcial"" existente,  en las salas objeto de reforma  incluidos elementos integrados  en cerramientos.</t>
  </si>
  <si>
    <t>Excluido  des-conexionado eléctrico y mecánico de equipos y accesorios de laboratorio, mobiliario existente u otros.</t>
  </si>
  <si>
    <t>Traslado a contenedor y retirada.</t>
  </si>
  <si>
    <t>-Considerando un equipo de tres personas durante 4 días.</t>
  </si>
  <si>
    <t>7.2</t>
  </si>
  <si>
    <t>UD.  Contenedor de obra de 9 m3 de capacidad</t>
  </si>
  <si>
    <t>8. INSTALACIONES AUXILIARES Y MOBILIARIO</t>
  </si>
  <si>
    <t>8.1</t>
  </si>
  <si>
    <t>UD.  Plataforma para soporte y ubicación de equipos de climatización, y soporte de techo de panel auto-portante, de superficie aproximada 30 m2.</t>
  </si>
  <si>
    <t xml:space="preserve">Compuesta por perfiles metálicos laminados para pilares y vigas de arriostramiento y conformación de bases de apoyo de equipos,  y base de chapa de acero lagrimado en área adicional auxiliar de  operación y mantenimiento. </t>
  </si>
  <si>
    <t>Incluyendo escalera de trazado vertical, para acceso a zona de máquinas.</t>
  </si>
  <si>
    <t>8.2</t>
  </si>
  <si>
    <t>Pa.  Apertura de huecos en cubierta e impermeabilización de los mismos, para generar entrada de aire a área de máquinas y salida de aire de condensación y reactivación de loa unidad enfriadora y deshumidificador.   En cubierta se instalarán piezas de chapa tipo “pico de flauta”, orientados en dirección opuesta entrada-salida de aire, con correspondiente protección mediante malla anti-pájaros.</t>
  </si>
  <si>
    <t>8.3</t>
  </si>
  <si>
    <t>UD.  Tomas de aire comprimido.</t>
  </si>
  <si>
    <t>8.4</t>
  </si>
  <si>
    <t>UD. Toma de corriente monofásica 220V, a distribuir en salas de acuerdo con la propiedad.</t>
  </si>
  <si>
    <t>8.5</t>
  </si>
  <si>
    <t>Tomas de  datos tipo RJ45,  y tipo PoE (Powered over Ethernet) clase 0 para las tomas de red de las sondas de temperatura.</t>
  </si>
  <si>
    <t>8.6</t>
  </si>
  <si>
    <t>PA. Encimeras con superficie de trabajo en gres técnico macizo de 25 mm de espesor, y soporte de estructura metálica pintada en epoxi-poliester, de las siguientes medidas:</t>
  </si>
  <si>
    <t>ENCIMERA  405x80x90 cm.</t>
  </si>
  <si>
    <t>-  Estructura metálica de 405x80x90 cm,  pintado en resina epoxi</t>
  </si>
  <si>
    <t>- 4 muebles de acero inoxidable de 101 cm de longitud con 8 cajones y 4 ruedas, la mitad con sistema antibloqueo.</t>
  </si>
  <si>
    <t>ENCIMERA  589x80x90 cm.</t>
  </si>
  <si>
    <t>-  Estructura metálica de 589x80x90 cm,  pintado en resina epoxi</t>
  </si>
  <si>
    <t>- 5 muebles de acero inoxidable de 117 cm de longitud con 8 cajones y 4 ruedas, la mitad con sistema antibloqueo.</t>
  </si>
  <si>
    <t>ENCIMERA  535x60x90 cm.</t>
  </si>
  <si>
    <t>-  Estructura metálica de 535x60x90 cm,  pintado en resina epoxi</t>
  </si>
  <si>
    <t>- 5 muebles de acero inoxidable de 107 cm de longitud con 8 cajones y 4 ruedas, la mitad con sistema antibloqueo.</t>
  </si>
  <si>
    <t>Incluidos portes y montaje</t>
  </si>
  <si>
    <t>8.7</t>
  </si>
  <si>
    <t>PA. Partida alzada de portes y montaje de mobiliario.</t>
  </si>
  <si>
    <t>8.8</t>
  </si>
  <si>
    <t>Ud. Suministro u montaje en el interior de la sala de calibración, de balda de dimensiones 50 x 150 cm, fabricada de panel sándwich con cara exteriores de panel compacto fenólico de 3 mm, ubicada sobre soportes del mismo material ó tubo de acero inoxidable, a 130 cm del suelo, incluido orificio central de 10 cm, para paso de servicios.</t>
  </si>
  <si>
    <t>9. COMISIONADO Y DOCUMENTACIÓN</t>
  </si>
  <si>
    <t>9.1</t>
  </si>
  <si>
    <t>PA. Elaboración de protocolos de validación DQ / IQ / OQ (HVAC), medidas y pruebas de comisionado y elaboración de informes de comisionado y validación de sala limpia.</t>
  </si>
  <si>
    <t>9.2</t>
  </si>
  <si>
    <t>UD. Documentación “As-built”</t>
  </si>
  <si>
    <t>10. SEGURIDAD Y SALUD</t>
  </si>
  <si>
    <t>10.1</t>
  </si>
  <si>
    <t>Plan de Seguridad y Salud en el trabajo para las áreas afectadas</t>
  </si>
  <si>
    <t>11. OTRAS CONDICIONES QUE DEBEN ESTAR INCLUIDOS</t>
  </si>
  <si>
    <t>11.1</t>
  </si>
  <si>
    <t>Material, embalaje y transporte a pie de obra</t>
  </si>
  <si>
    <t>11.2</t>
  </si>
  <si>
    <t>Dirección técnica</t>
  </si>
  <si>
    <t>11.3</t>
  </si>
  <si>
    <t>Certificado CE de los equipos dinámicos suministrados</t>
  </si>
  <si>
    <t xml:space="preserve">11.4 </t>
  </si>
  <si>
    <t>Acometida a cuadros eléctricos</t>
  </si>
  <si>
    <t>CanPres</t>
  </si>
  <si>
    <t>Pres</t>
  </si>
  <si>
    <t>ImpPres</t>
  </si>
  <si>
    <t>Nombre de Empresa</t>
  </si>
  <si>
    <t>Domicilio Fiscal</t>
  </si>
  <si>
    <t>CIF:</t>
  </si>
  <si>
    <t>Fecha:</t>
  </si>
  <si>
    <t>Sello</t>
  </si>
  <si>
    <t>Firma</t>
  </si>
  <si>
    <t>Difusor de techo portafiltro chapa acero lacada SOFTDISTRI 6P6, toma superior  Ø250……………6,00 uds</t>
  </si>
  <si>
    <t>Rejilla perforada Sofdistri 6P6……………6,00 uds</t>
  </si>
  <si>
    <t>Filtro absoluto H14 Megalam MDA 6P6 610x610x66……………6,00 uds</t>
  </si>
  <si>
    <t>Toma de test D.O.P.……………6,00 uds</t>
  </si>
  <si>
    <t xml:space="preserve">1 Ud. Panoplia de válvulas para climatizador con tubería de acero negro s.s. din2440 diámetro DN15, con p.p. de soportación. </t>
  </si>
  <si>
    <t>1 Ud. Válvula motorizada de tres vías, cuerpo en fundición, DN 25, Kvs 2,5, PN 16, Marca Siemens VXF o similar, conexiones con racord 3 Piezas (incluidos), para servomotor proporcional.</t>
  </si>
  <si>
    <t xml:space="preserve">4 Ud. Válvula de equilibrado con tomas de presión y función de corte, DN25 PN16, roscada, marca TA modelo stad. Incluye enlace negro fig. 341. </t>
  </si>
  <si>
    <t>1 Ud. Válvula de esfera DN25,  1" roscada, con enlace negro fig. 341</t>
  </si>
  <si>
    <t>1 Ud. Picaje para vaciado con tuberia y valvula de 1/2", incluido tapón.</t>
  </si>
  <si>
    <t>2 Ud. Purgador de aire automático, de boya diametro conexión 1/2", con válvula de bola roscada 1/2" y enlace negro</t>
  </si>
  <si>
    <t>1 Ud. Termómetro de capilla 0-60ºC con vaina 100 mm</t>
  </si>
  <si>
    <t>1 Ud. Manómetro glicerina 0-6 bar 1/2" DN 100mm, con lira 1/2", grifo comprobación, y dos válvulas de bola 1/2"</t>
  </si>
  <si>
    <t>1 Ud. Filtro colador DN25  roscado, con enlace negro fig. 341</t>
  </si>
  <si>
    <t>2 Ud. Manguito antivibratorio EPDM.</t>
  </si>
  <si>
    <t>2 Ud. Válvula motorizada de tres vías, cuerpo en fundición, DN 15, Kvs 1,5, PN 16, Marca Schneider o similar, conexiones con racord 3 Piezas (incluidos), para servomotor proporcional.</t>
  </si>
  <si>
    <t xml:space="preserve">2 Ud. Válvula de equilibrado con tomas de presión y función de corte, DN15 PN20, roscada, marca TA modelo stad. Incluye enlace negro fig. 341. </t>
  </si>
  <si>
    <t>8 Ud. Válvula de esfera DN 1" roscada, con enlace negro fig. 341</t>
  </si>
  <si>
    <t>2 Ud. Picaje para vaciado con tubería y válvula de 1/2", incluido tapón.</t>
  </si>
  <si>
    <t>2 Ud. Purgador de aire automático, de boya diámetro conexión 1/2", con válvula de bola roscada 1/2" y enlace negro</t>
  </si>
  <si>
    <t>4 Ud. Termómetro de capilla 0-60ºC con vaina 100 mm</t>
  </si>
  <si>
    <t>2Ud. Manómetro glicerina 0-6 bar 1/2" DN 100mm, con lira 1/2", grifo comprobación, y dos válvulas de bola 1/2"</t>
  </si>
  <si>
    <t>2 Ud. Filtro colador DN 1/2" roscado, con enlace negro fig. 341</t>
  </si>
  <si>
    <t>4 Ud. Manguito anti-vibratorio EPDM.</t>
  </si>
  <si>
    <t>11.5</t>
  </si>
  <si>
    <t>Gestión de residuos</t>
  </si>
  <si>
    <t>OB.18.108 NUEVO LABORATORIO DE CALIBRACIÓN Y CUARTO DE HERRAMIENTAS DE LAS INSTALACIONES DEL TALLER INTEGRAL INTEGRAL DE REPARACIONES</t>
  </si>
  <si>
    <t>BASE IMPONIBLE</t>
  </si>
  <si>
    <t>TOTAL PRESUPUESTO DE EJECUCIÓN MATERIAL</t>
  </si>
  <si>
    <t>GASTOS GENERALES Y BENEFICIO INDUSTRIAL</t>
  </si>
  <si>
    <t>IMPORTE IVA</t>
  </si>
  <si>
    <t>PRESUPUESTO BASE DE LICITACIÓN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</si>
</sst>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sz val="9"/>
      <color theme="1"/>
      <name val="Calibri"/>
      <family val="2"/>
      <scheme val="minor"/>
    </font>
    <font>
      <b/>
      <sz val="11"/>
      <color rgb="FF000000"/>
      <name val="Calibri"/>
      <family val="2"/>
    </font>
    <font>
      <b/>
      <sz val="10"/>
      <color rgb="FF000000"/>
      <name val="Calibri"/>
      <family val="2"/>
    </font>
    <font>
      <sz val="9"/>
      <color rgb="FF000000"/>
      <name val="Calibri"/>
      <family val="2"/>
    </font>
    <font>
      <sz val="9"/>
      <color theme="1"/>
      <name val="Calibri"/>
      <family val="2"/>
    </font>
    <font>
      <b/>
      <sz val="9"/>
      <color theme="1"/>
      <name val="Calibri"/>
      <family val="2"/>
    </font>
    <font>
      <b/>
      <sz val="7"/>
      <color theme="1"/>
      <name val="Times New Roman"/>
      <family val="1"/>
    </font>
    <font>
      <b/>
      <sz val="9"/>
      <color rgb="FF000000"/>
      <name val="Calibri"/>
      <family val="2"/>
    </font>
    <font>
      <sz val="9"/>
      <color rgb="FF0000CC"/>
      <name val="Calibri"/>
      <family val="2"/>
    </font>
    <font>
      <b/>
      <i/>
      <sz val="10"/>
      <color theme="1"/>
      <name val="Calibri"/>
      <family val="2"/>
      <scheme val="minor"/>
    </font>
    <font>
      <sz val="8"/>
      <color theme="1"/>
      <name val="Calibri"/>
      <family val="2"/>
      <scheme val="minor"/>
    </font>
    <font>
      <b/>
      <sz val="8"/>
      <color theme="1"/>
      <name val="Calibri"/>
      <family val="2"/>
      <scheme val="minor"/>
    </font>
    <font>
      <sz val="8"/>
      <name val="Calibri"/>
      <family val="2"/>
      <scheme val="minor"/>
    </font>
    <font>
      <b/>
      <sz val="8"/>
      <name val="Calibri"/>
      <family val="2"/>
      <scheme val="minor"/>
    </font>
    <font>
      <sz val="11"/>
      <color theme="1"/>
      <name val="Calibri"/>
      <family val="2"/>
      <scheme val="minor"/>
    </font>
    <font>
      <b/>
      <sz val="10"/>
      <color theme="1"/>
      <name val="Calibri"/>
      <family val="2"/>
      <scheme val="minor"/>
    </font>
    <font>
      <b/>
      <sz val="9"/>
      <color theme="1"/>
      <name val="Calibri"/>
      <family val="2"/>
      <scheme val="minor"/>
    </font>
  </fonts>
  <fills count="5">
    <fill>
      <patternFill patternType="none"/>
    </fill>
    <fill>
      <patternFill patternType="gray125"/>
    </fill>
    <fill>
      <patternFill patternType="solid">
        <fgColor rgb="FFD9D9D9"/>
        <bgColor indexed="64"/>
      </patternFill>
    </fill>
    <fill>
      <patternFill patternType="solid">
        <fgColor rgb="FFFFC000"/>
        <bgColor indexed="64"/>
      </patternFill>
    </fill>
    <fill>
      <patternFill patternType="solid">
        <fgColor rgb="FFE2EFD9"/>
        <bgColor indexed="64"/>
      </patternFill>
    </fill>
  </fills>
  <borders count="27">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s>
  <cellStyleXfs count="2">
    <xf numFmtId="0" fontId="0" fillId="0" borderId="0"/>
    <xf numFmtId="9" fontId="15" fillId="0" borderId="0" applyFont="0" applyFill="0" applyBorder="0" applyAlignment="0" applyProtection="0"/>
  </cellStyleXfs>
  <cellXfs count="257">
    <xf numFmtId="0" fontId="0" fillId="0" borderId="0" xfId="0"/>
    <xf numFmtId="0" fontId="1" fillId="0" borderId="0" xfId="0" applyFont="1"/>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5" fillId="0" borderId="4" xfId="0" applyFont="1" applyBorder="1" applyAlignment="1">
      <alignment horizontal="justify" vertical="center"/>
    </xf>
    <xf numFmtId="0" fontId="5" fillId="0" borderId="15" xfId="0" applyFont="1" applyBorder="1" applyAlignment="1">
      <alignment horizontal="left" vertical="center"/>
    </xf>
    <xf numFmtId="0" fontId="4" fillId="0" borderId="12" xfId="0" applyFont="1" applyBorder="1" applyAlignment="1">
      <alignment vertical="center"/>
    </xf>
    <xf numFmtId="0" fontId="4" fillId="0" borderId="11" xfId="0" applyFont="1" applyBorder="1" applyAlignment="1">
      <alignment vertical="center"/>
    </xf>
    <xf numFmtId="0" fontId="4" fillId="0" borderId="8" xfId="0" applyFont="1" applyBorder="1" applyAlignment="1">
      <alignment vertical="center"/>
    </xf>
    <xf numFmtId="0" fontId="4" fillId="0" borderId="9" xfId="0" applyFont="1" applyBorder="1" applyAlignment="1">
      <alignment vertical="center"/>
    </xf>
    <xf numFmtId="0" fontId="4" fillId="0" borderId="5" xfId="0" applyFont="1" applyBorder="1" applyAlignment="1">
      <alignment vertical="center"/>
    </xf>
    <xf numFmtId="0" fontId="5" fillId="0" borderId="12" xfId="0" applyFont="1" applyBorder="1" applyAlignment="1">
      <alignment vertical="center"/>
    </xf>
    <xf numFmtId="0" fontId="5" fillId="0" borderId="11" xfId="0" applyFont="1" applyBorder="1" applyAlignment="1">
      <alignment vertical="center"/>
    </xf>
    <xf numFmtId="0" fontId="5" fillId="0" borderId="8" xfId="0" applyFont="1" applyBorder="1" applyAlignment="1">
      <alignment vertical="center"/>
    </xf>
    <xf numFmtId="0" fontId="5" fillId="0" borderId="9" xfId="0" applyFont="1" applyBorder="1" applyAlignment="1">
      <alignment vertical="center"/>
    </xf>
    <xf numFmtId="0" fontId="5" fillId="0" borderId="5"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15" xfId="0" applyFont="1" applyBorder="1" applyAlignment="1">
      <alignment vertical="center"/>
    </xf>
    <xf numFmtId="2" fontId="5" fillId="0" borderId="1" xfId="0" applyNumberFormat="1" applyFont="1" applyBorder="1" applyAlignment="1">
      <alignment vertical="center"/>
    </xf>
    <xf numFmtId="0" fontId="5" fillId="0" borderId="1" xfId="0" applyFont="1" applyBorder="1" applyAlignment="1">
      <alignment horizontal="center" vertical="center"/>
    </xf>
    <xf numFmtId="2" fontId="5" fillId="0" borderId="2" xfId="0" applyNumberFormat="1" applyFont="1" applyBorder="1" applyAlignment="1">
      <alignment vertical="center"/>
    </xf>
    <xf numFmtId="2" fontId="4" fillId="0" borderId="13" xfId="0" applyNumberFormat="1" applyFont="1" applyBorder="1" applyAlignment="1">
      <alignment vertical="center"/>
    </xf>
    <xf numFmtId="0" fontId="4" fillId="0" borderId="15" xfId="0" applyFont="1" applyBorder="1" applyAlignment="1">
      <alignment vertical="center"/>
    </xf>
    <xf numFmtId="0" fontId="4" fillId="0" borderId="2" xfId="0" applyFont="1" applyBorder="1" applyAlignment="1">
      <alignment vertical="center"/>
    </xf>
    <xf numFmtId="2" fontId="4" fillId="0" borderId="2" xfId="0" applyNumberFormat="1" applyFont="1" applyBorder="1" applyAlignment="1">
      <alignment vertical="center"/>
    </xf>
    <xf numFmtId="0" fontId="4" fillId="0" borderId="1" xfId="0" applyFont="1" applyBorder="1" applyAlignment="1">
      <alignment vertical="center"/>
    </xf>
    <xf numFmtId="2" fontId="4" fillId="0" borderId="1" xfId="0" applyNumberFormat="1" applyFont="1" applyBorder="1" applyAlignment="1">
      <alignment vertical="center"/>
    </xf>
    <xf numFmtId="2" fontId="4" fillId="0" borderId="5" xfId="0" applyNumberFormat="1" applyFont="1" applyBorder="1" applyAlignment="1">
      <alignment vertical="center"/>
    </xf>
    <xf numFmtId="2" fontId="5" fillId="0" borderId="13" xfId="0" applyNumberFormat="1" applyFont="1" applyBorder="1" applyAlignment="1">
      <alignment vertical="center"/>
    </xf>
    <xf numFmtId="0" fontId="4" fillId="0" borderId="0" xfId="0" applyFont="1" applyBorder="1" applyAlignment="1">
      <alignment horizontal="left" vertical="center" wrapText="1"/>
    </xf>
    <xf numFmtId="2" fontId="5" fillId="0" borderId="2" xfId="0" applyNumberFormat="1" applyFont="1" applyBorder="1" applyAlignment="1">
      <alignment horizontal="right" vertical="center"/>
    </xf>
    <xf numFmtId="0" fontId="6" fillId="0" borderId="0" xfId="0" applyFont="1" applyBorder="1" applyAlignment="1">
      <alignment horizontal="left" vertical="center" wrapText="1"/>
    </xf>
    <xf numFmtId="0" fontId="10" fillId="0" borderId="0" xfId="0" applyFont="1" applyAlignment="1">
      <alignment vertical="top"/>
    </xf>
    <xf numFmtId="0" fontId="11" fillId="0" borderId="0" xfId="0" applyFont="1" applyAlignment="1">
      <alignment vertical="top"/>
    </xf>
    <xf numFmtId="0" fontId="11" fillId="0" borderId="0" xfId="0" applyFont="1" applyFill="1" applyAlignment="1">
      <alignment vertical="top"/>
    </xf>
    <xf numFmtId="4" fontId="14" fillId="0" borderId="0" xfId="0" applyNumberFormat="1" applyFont="1" applyFill="1" applyAlignment="1">
      <alignment vertical="top"/>
    </xf>
    <xf numFmtId="0" fontId="1" fillId="0" borderId="0" xfId="0" applyFont="1" applyBorder="1"/>
    <xf numFmtId="0" fontId="0" fillId="0" borderId="0" xfId="0" applyBorder="1"/>
    <xf numFmtId="49" fontId="12" fillId="0" borderId="0" xfId="0" applyNumberFormat="1" applyFont="1" applyBorder="1" applyAlignment="1">
      <alignment vertical="top" wrapText="1"/>
    </xf>
    <xf numFmtId="3" fontId="13" fillId="0" borderId="0" xfId="0" applyNumberFormat="1" applyFont="1" applyBorder="1" applyAlignment="1">
      <alignment vertical="top"/>
    </xf>
    <xf numFmtId="49" fontId="14" fillId="0" borderId="0" xfId="0" applyNumberFormat="1" applyFont="1" applyBorder="1" applyAlignment="1">
      <alignment vertical="top" wrapText="1"/>
    </xf>
    <xf numFmtId="4" fontId="13" fillId="0" borderId="0" xfId="0" applyNumberFormat="1" applyFont="1" applyBorder="1" applyAlignment="1" applyProtection="1">
      <alignment horizontal="right" vertical="top"/>
      <protection locked="0"/>
    </xf>
    <xf numFmtId="0" fontId="13" fillId="0" borderId="0" xfId="0" applyFont="1" applyFill="1" applyBorder="1" applyAlignment="1">
      <alignment vertical="top"/>
    </xf>
    <xf numFmtId="3" fontId="13" fillId="0" borderId="0" xfId="0" applyNumberFormat="1" applyFont="1" applyFill="1" applyBorder="1" applyAlignment="1">
      <alignment vertical="top"/>
    </xf>
    <xf numFmtId="4" fontId="14" fillId="0" borderId="0" xfId="0" applyNumberFormat="1" applyFont="1" applyFill="1" applyBorder="1" applyAlignment="1">
      <alignment vertical="top"/>
    </xf>
    <xf numFmtId="0" fontId="1" fillId="0" borderId="0" xfId="0" applyFont="1" applyFill="1"/>
    <xf numFmtId="0" fontId="1" fillId="0" borderId="0" xfId="0" applyFont="1" applyFill="1" applyBorder="1"/>
    <xf numFmtId="0" fontId="0" fillId="0" borderId="0" xfId="0" applyFill="1" applyBorder="1"/>
    <xf numFmtId="0" fontId="0" fillId="0" borderId="0" xfId="0" applyFill="1"/>
    <xf numFmtId="4" fontId="4" fillId="0" borderId="2" xfId="0" applyNumberFormat="1" applyFont="1" applyBorder="1" applyAlignment="1">
      <alignment vertical="center"/>
    </xf>
    <xf numFmtId="4" fontId="2" fillId="2" borderId="2" xfId="0" applyNumberFormat="1" applyFont="1" applyFill="1" applyBorder="1" applyAlignment="1">
      <alignment horizontal="center" vertical="center"/>
    </xf>
    <xf numFmtId="4" fontId="5" fillId="0" borderId="1" xfId="0" applyNumberFormat="1" applyFont="1" applyBorder="1" applyAlignment="1">
      <alignment vertical="center"/>
    </xf>
    <xf numFmtId="4" fontId="5" fillId="0" borderId="2" xfId="0" applyNumberFormat="1" applyFont="1" applyBorder="1" applyAlignment="1">
      <alignment vertical="center"/>
    </xf>
    <xf numFmtId="4" fontId="4" fillId="0" borderId="1" xfId="0" applyNumberFormat="1" applyFont="1" applyBorder="1" applyAlignment="1">
      <alignment vertical="center"/>
    </xf>
    <xf numFmtId="4" fontId="4" fillId="0" borderId="13" xfId="0" applyNumberFormat="1" applyFont="1" applyBorder="1" applyAlignment="1">
      <alignment vertical="center"/>
    </xf>
    <xf numFmtId="4" fontId="4" fillId="0" borderId="5" xfId="0" applyNumberFormat="1" applyFont="1" applyBorder="1" applyAlignment="1">
      <alignment vertical="center"/>
    </xf>
    <xf numFmtId="4" fontId="5" fillId="0" borderId="2" xfId="0" applyNumberFormat="1" applyFont="1" applyBorder="1" applyAlignment="1">
      <alignment horizontal="right" vertical="center"/>
    </xf>
    <xf numFmtId="4" fontId="5" fillId="0" borderId="13" xfId="0" applyNumberFormat="1" applyFont="1" applyBorder="1" applyAlignment="1">
      <alignment vertical="center"/>
    </xf>
    <xf numFmtId="4" fontId="5" fillId="0" borderId="5" xfId="0" applyNumberFormat="1" applyFont="1" applyBorder="1" applyAlignment="1">
      <alignment vertical="center"/>
    </xf>
    <xf numFmtId="4" fontId="1" fillId="0" borderId="0" xfId="0" applyNumberFormat="1" applyFont="1"/>
    <xf numFmtId="0" fontId="4" fillId="0" borderId="4" xfId="0" applyFont="1" applyBorder="1" applyAlignment="1">
      <alignment horizontal="justify" vertical="center"/>
    </xf>
    <xf numFmtId="0" fontId="5" fillId="0" borderId="6" xfId="0" applyFont="1" applyBorder="1" applyAlignment="1">
      <alignment horizontal="left" vertical="center" wrapText="1"/>
    </xf>
    <xf numFmtId="0" fontId="4" fillId="0" borderId="0" xfId="0" applyFont="1" applyBorder="1" applyAlignment="1">
      <alignment horizontal="justify" vertical="center" wrapText="1"/>
    </xf>
    <xf numFmtId="0" fontId="4" fillId="0" borderId="6" xfId="0" applyFont="1" applyBorder="1" applyAlignment="1">
      <alignment horizontal="justify" vertical="center" wrapText="1"/>
    </xf>
    <xf numFmtId="0" fontId="4" fillId="0" borderId="3" xfId="0" applyFont="1" applyBorder="1" applyAlignment="1">
      <alignment horizontal="justify" vertical="center" wrapText="1"/>
    </xf>
    <xf numFmtId="0" fontId="4" fillId="0" borderId="6" xfId="0" applyFont="1" applyBorder="1" applyAlignment="1">
      <alignment horizontal="left" vertical="center" wrapText="1"/>
    </xf>
    <xf numFmtId="0" fontId="5" fillId="0" borderId="0" xfId="0" applyFont="1" applyBorder="1" applyAlignment="1">
      <alignment horizontal="justify" vertical="center" wrapText="1"/>
    </xf>
    <xf numFmtId="0" fontId="4" fillId="0" borderId="4" xfId="0" applyFont="1" applyBorder="1" applyAlignment="1">
      <alignment horizontal="left" vertical="center"/>
    </xf>
    <xf numFmtId="0" fontId="5" fillId="0" borderId="4" xfId="0" applyFont="1" applyBorder="1" applyAlignment="1">
      <alignment horizontal="left" vertical="center"/>
    </xf>
    <xf numFmtId="0" fontId="5" fillId="0" borderId="0" xfId="0" applyFont="1" applyBorder="1" applyAlignment="1">
      <alignment horizontal="left" vertical="center" wrapText="1"/>
    </xf>
    <xf numFmtId="4" fontId="5" fillId="0" borderId="5" xfId="0" applyNumberFormat="1" applyFont="1" applyBorder="1" applyAlignment="1">
      <alignment horizontal="right" vertical="center"/>
    </xf>
    <xf numFmtId="2" fontId="4" fillId="0" borderId="5" xfId="0" applyNumberFormat="1" applyFont="1" applyBorder="1" applyAlignment="1">
      <alignment horizontal="right" vertical="center"/>
    </xf>
    <xf numFmtId="2" fontId="5" fillId="0" borderId="5" xfId="0" applyNumberFormat="1" applyFont="1" applyBorder="1" applyAlignment="1">
      <alignment horizontal="right" vertical="center"/>
    </xf>
    <xf numFmtId="4" fontId="4" fillId="0" borderId="5" xfId="0" applyNumberFormat="1" applyFont="1" applyBorder="1" applyAlignment="1">
      <alignment horizontal="right" vertical="center"/>
    </xf>
    <xf numFmtId="0" fontId="5" fillId="0" borderId="6" xfId="0" applyFont="1" applyBorder="1" applyAlignment="1">
      <alignment horizontal="justify" vertical="center" wrapText="1"/>
    </xf>
    <xf numFmtId="2" fontId="5" fillId="0" borderId="2" xfId="0" applyNumberFormat="1" applyFont="1" applyFill="1" applyBorder="1" applyAlignment="1">
      <alignment vertical="center"/>
    </xf>
    <xf numFmtId="4" fontId="5" fillId="0" borderId="2" xfId="0" applyNumberFormat="1" applyFont="1" applyFill="1" applyBorder="1" applyAlignment="1">
      <alignment vertical="center"/>
    </xf>
    <xf numFmtId="4" fontId="1" fillId="3" borderId="0" xfId="0" applyNumberFormat="1" applyFont="1" applyFill="1" applyBorder="1"/>
    <xf numFmtId="0" fontId="1" fillId="3" borderId="0" xfId="0" applyFont="1" applyFill="1" applyBorder="1"/>
    <xf numFmtId="0" fontId="1" fillId="3" borderId="8" xfId="0" applyFont="1" applyFill="1" applyBorder="1"/>
    <xf numFmtId="2" fontId="6" fillId="0" borderId="0" xfId="0" applyNumberFormat="1" applyFont="1" applyBorder="1" applyAlignment="1">
      <alignment vertical="center"/>
    </xf>
    <xf numFmtId="4" fontId="6" fillId="0" borderId="0" xfId="0" applyNumberFormat="1" applyFont="1" applyBorder="1" applyAlignment="1">
      <alignment vertical="center"/>
    </xf>
    <xf numFmtId="4" fontId="5" fillId="0" borderId="0" xfId="0" applyNumberFormat="1" applyFont="1" applyBorder="1" applyAlignment="1">
      <alignment vertical="center"/>
    </xf>
    <xf numFmtId="2" fontId="6" fillId="0" borderId="15" xfId="0" applyNumberFormat="1" applyFont="1" applyBorder="1" applyAlignment="1">
      <alignment vertical="center"/>
    </xf>
    <xf numFmtId="9" fontId="6" fillId="0" borderId="15" xfId="1" applyFont="1" applyBorder="1" applyAlignment="1">
      <alignment vertical="center"/>
    </xf>
    <xf numFmtId="4" fontId="6" fillId="0" borderId="2" xfId="0" applyNumberFormat="1" applyFont="1" applyBorder="1" applyAlignment="1">
      <alignment vertical="center"/>
    </xf>
    <xf numFmtId="4" fontId="4" fillId="0" borderId="5" xfId="0" applyNumberFormat="1" applyFont="1" applyBorder="1" applyAlignment="1" applyProtection="1">
      <alignment horizontal="right" vertical="center"/>
      <protection locked="0"/>
    </xf>
    <xf numFmtId="4" fontId="5" fillId="0" borderId="5" xfId="0" applyNumberFormat="1" applyFont="1" applyBorder="1" applyAlignment="1" applyProtection="1">
      <alignment horizontal="right" vertical="center"/>
      <protection locked="0"/>
    </xf>
    <xf numFmtId="4" fontId="2" fillId="2" borderId="2" xfId="0" applyNumberFormat="1" applyFont="1" applyFill="1" applyBorder="1" applyAlignment="1" applyProtection="1">
      <alignment horizontal="center" vertical="center"/>
      <protection locked="0"/>
    </xf>
    <xf numFmtId="4" fontId="5" fillId="0" borderId="1" xfId="0" applyNumberFormat="1" applyFont="1" applyBorder="1" applyAlignment="1" applyProtection="1">
      <alignment vertical="center"/>
      <protection locked="0"/>
    </xf>
    <xf numFmtId="4" fontId="5" fillId="0" borderId="2" xfId="0" applyNumberFormat="1" applyFont="1" applyBorder="1" applyAlignment="1" applyProtection="1">
      <alignment vertical="center"/>
      <protection locked="0"/>
    </xf>
    <xf numFmtId="4" fontId="4" fillId="0" borderId="2" xfId="0" applyNumberFormat="1" applyFont="1" applyBorder="1" applyAlignment="1" applyProtection="1">
      <alignment vertical="center"/>
      <protection locked="0"/>
    </xf>
    <xf numFmtId="4" fontId="4" fillId="0" borderId="1" xfId="0" applyNumberFormat="1" applyFont="1" applyBorder="1" applyAlignment="1" applyProtection="1">
      <alignment vertical="center"/>
      <protection locked="0"/>
    </xf>
    <xf numFmtId="4" fontId="4" fillId="0" borderId="13" xfId="0" applyNumberFormat="1" applyFont="1" applyBorder="1" applyAlignment="1" applyProtection="1">
      <alignment vertical="center"/>
      <protection locked="0"/>
    </xf>
    <xf numFmtId="4" fontId="4" fillId="0" borderId="5" xfId="0" applyNumberFormat="1" applyFont="1" applyBorder="1" applyAlignment="1" applyProtection="1">
      <alignment vertical="center"/>
      <protection locked="0"/>
    </xf>
    <xf numFmtId="4" fontId="5" fillId="0" borderId="2" xfId="0" applyNumberFormat="1" applyFont="1" applyBorder="1" applyAlignment="1" applyProtection="1">
      <alignment horizontal="right" vertical="center"/>
      <protection locked="0"/>
    </xf>
    <xf numFmtId="4" fontId="5" fillId="0" borderId="13" xfId="0" applyNumberFormat="1" applyFont="1" applyBorder="1" applyAlignment="1" applyProtection="1">
      <alignment vertical="center"/>
      <protection locked="0"/>
    </xf>
    <xf numFmtId="4" fontId="5" fillId="0" borderId="2" xfId="0" applyNumberFormat="1" applyFont="1" applyFill="1" applyBorder="1" applyAlignment="1" applyProtection="1">
      <alignment vertical="center"/>
      <protection locked="0"/>
    </xf>
    <xf numFmtId="9" fontId="6" fillId="0" borderId="15" xfId="1" applyFont="1" applyBorder="1" applyAlignment="1" applyProtection="1">
      <alignment vertical="center"/>
      <protection locked="0"/>
    </xf>
    <xf numFmtId="0" fontId="3" fillId="3" borderId="15" xfId="0" applyFont="1" applyFill="1" applyBorder="1" applyAlignment="1">
      <alignment horizontal="center" vertical="center"/>
    </xf>
    <xf numFmtId="0" fontId="3" fillId="3" borderId="3" xfId="0" applyFont="1" applyFill="1" applyBorder="1" applyAlignment="1">
      <alignment horizontal="center" vertical="center"/>
    </xf>
    <xf numFmtId="0" fontId="3" fillId="3" borderId="2" xfId="0" applyFont="1" applyFill="1" applyBorder="1" applyAlignment="1">
      <alignment horizontal="center" vertical="center"/>
    </xf>
    <xf numFmtId="0" fontId="17" fillId="0" borderId="1" xfId="0" applyFont="1" applyBorder="1" applyAlignment="1">
      <alignment horizontal="left"/>
    </xf>
    <xf numFmtId="2" fontId="5" fillId="0" borderId="10" xfId="0" applyNumberFormat="1" applyFont="1" applyBorder="1" applyAlignment="1">
      <alignment horizontal="right" vertical="center"/>
    </xf>
    <xf numFmtId="2" fontId="5" fillId="0" borderId="7" xfId="0" applyNumberFormat="1" applyFont="1" applyBorder="1" applyAlignment="1">
      <alignment horizontal="right" vertical="center"/>
    </xf>
    <xf numFmtId="2" fontId="5" fillId="0" borderId="4" xfId="0" applyNumberFormat="1" applyFont="1" applyBorder="1" applyAlignment="1">
      <alignment horizontal="right" vertical="center"/>
    </xf>
    <xf numFmtId="4" fontId="5" fillId="0" borderId="10" xfId="0" applyNumberFormat="1" applyFont="1" applyBorder="1" applyAlignment="1" applyProtection="1">
      <alignment horizontal="right" vertical="center"/>
      <protection locked="0"/>
    </xf>
    <xf numFmtId="4" fontId="5" fillId="0" borderId="7" xfId="0" applyNumberFormat="1" applyFont="1" applyBorder="1" applyAlignment="1" applyProtection="1">
      <alignment horizontal="right" vertical="center"/>
      <protection locked="0"/>
    </xf>
    <xf numFmtId="4" fontId="5" fillId="0" borderId="4" xfId="0" applyNumberFormat="1" applyFont="1" applyBorder="1" applyAlignment="1" applyProtection="1">
      <alignment horizontal="right" vertical="center"/>
      <protection locked="0"/>
    </xf>
    <xf numFmtId="4" fontId="5" fillId="0" borderId="10" xfId="0" applyNumberFormat="1" applyFont="1" applyBorder="1" applyAlignment="1">
      <alignment horizontal="right" vertical="center"/>
    </xf>
    <xf numFmtId="4" fontId="5" fillId="0" borderId="7" xfId="0" applyNumberFormat="1" applyFont="1" applyBorder="1" applyAlignment="1">
      <alignment horizontal="right" vertical="center"/>
    </xf>
    <xf numFmtId="4" fontId="5" fillId="0" borderId="4" xfId="0" applyNumberFormat="1" applyFont="1" applyBorder="1" applyAlignment="1">
      <alignment horizontal="right" vertical="center"/>
    </xf>
    <xf numFmtId="0" fontId="5" fillId="0" borderId="12" xfId="0" applyFont="1" applyBorder="1" applyAlignment="1">
      <alignment horizontal="left" vertical="center" wrapText="1"/>
    </xf>
    <xf numFmtId="0" fontId="5" fillId="0" borderId="14" xfId="0" applyFont="1" applyBorder="1" applyAlignment="1">
      <alignment horizontal="left" vertical="center" wrapText="1"/>
    </xf>
    <xf numFmtId="0" fontId="5" fillId="0" borderId="13" xfId="0" applyFont="1" applyBorder="1" applyAlignment="1">
      <alignment horizontal="left" vertical="center" wrapText="1"/>
    </xf>
    <xf numFmtId="0" fontId="5" fillId="0" borderId="15" xfId="0" applyFont="1" applyBorder="1" applyAlignment="1">
      <alignment horizontal="left" vertical="center" wrapText="1"/>
    </xf>
    <xf numFmtId="0" fontId="5" fillId="0" borderId="3" xfId="0" applyFont="1" applyBorder="1" applyAlignment="1">
      <alignment horizontal="left" vertical="center" wrapText="1"/>
    </xf>
    <xf numFmtId="0" fontId="5" fillId="0" borderId="2" xfId="0" applyFont="1" applyBorder="1" applyAlignment="1">
      <alignment horizontal="left" vertical="center" wrapText="1"/>
    </xf>
    <xf numFmtId="0" fontId="5" fillId="0" borderId="12" xfId="0" applyFont="1" applyBorder="1" applyAlignment="1">
      <alignment horizontal="left" vertical="center"/>
    </xf>
    <xf numFmtId="0" fontId="5" fillId="0" borderId="11" xfId="0" applyFont="1" applyBorder="1" applyAlignment="1">
      <alignment horizontal="left" vertical="center"/>
    </xf>
    <xf numFmtId="0" fontId="5" fillId="0" borderId="9" xfId="0" applyFont="1" applyBorder="1" applyAlignment="1">
      <alignment horizontal="left" vertical="center"/>
    </xf>
    <xf numFmtId="4" fontId="5" fillId="0" borderId="13" xfId="0" applyNumberFormat="1" applyFont="1" applyBorder="1" applyAlignment="1">
      <alignment horizontal="right" vertical="center"/>
    </xf>
    <xf numFmtId="4" fontId="5" fillId="0" borderId="8" xfId="0" applyNumberFormat="1" applyFont="1" applyBorder="1" applyAlignment="1">
      <alignment horizontal="right" vertical="center"/>
    </xf>
    <xf numFmtId="4" fontId="5" fillId="0" borderId="5" xfId="0" applyNumberFormat="1" applyFont="1" applyBorder="1" applyAlignment="1">
      <alignment horizontal="right" vertical="center"/>
    </xf>
    <xf numFmtId="0" fontId="5" fillId="0" borderId="10" xfId="0" applyFont="1" applyBorder="1" applyAlignment="1">
      <alignment horizontal="left" vertical="center"/>
    </xf>
    <xf numFmtId="0" fontId="5" fillId="0" borderId="7" xfId="0" applyFont="1" applyBorder="1" applyAlignment="1">
      <alignment horizontal="left" vertical="center"/>
    </xf>
    <xf numFmtId="0" fontId="5" fillId="0" borderId="4" xfId="0" applyFont="1" applyBorder="1" applyAlignment="1">
      <alignment horizontal="left" vertical="center"/>
    </xf>
    <xf numFmtId="2" fontId="5" fillId="0" borderId="13" xfId="0" applyNumberFormat="1" applyFont="1" applyBorder="1" applyAlignment="1">
      <alignment horizontal="right" vertical="center"/>
    </xf>
    <xf numFmtId="2" fontId="5" fillId="0" borderId="8" xfId="0" applyNumberFormat="1" applyFont="1" applyBorder="1" applyAlignment="1">
      <alignment horizontal="right" vertical="center"/>
    </xf>
    <xf numFmtId="2" fontId="5" fillId="0" borderId="5" xfId="0" applyNumberFormat="1" applyFont="1" applyBorder="1" applyAlignment="1">
      <alignment horizontal="right" vertical="center"/>
    </xf>
    <xf numFmtId="0" fontId="6" fillId="0" borderId="15"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4" fillId="0" borderId="10" xfId="0" applyFont="1" applyBorder="1" applyAlignment="1">
      <alignment horizontal="left" vertical="center"/>
    </xf>
    <xf numFmtId="0" fontId="4" fillId="0" borderId="7" xfId="0" applyFont="1" applyBorder="1" applyAlignment="1">
      <alignment horizontal="left" vertical="center"/>
    </xf>
    <xf numFmtId="0" fontId="4" fillId="0" borderId="4" xfId="0" applyFont="1" applyBorder="1" applyAlignment="1">
      <alignment horizontal="left" vertical="center"/>
    </xf>
    <xf numFmtId="2" fontId="4" fillId="0" borderId="10" xfId="0" applyNumberFormat="1" applyFont="1" applyBorder="1" applyAlignment="1">
      <alignment horizontal="right" vertical="center"/>
    </xf>
    <xf numFmtId="2" fontId="4" fillId="0" borderId="7" xfId="0" applyNumberFormat="1" applyFont="1" applyBorder="1" applyAlignment="1">
      <alignment horizontal="right" vertical="center"/>
    </xf>
    <xf numFmtId="2" fontId="4" fillId="0" borderId="4" xfId="0" applyNumberFormat="1" applyFont="1" applyBorder="1" applyAlignment="1">
      <alignment horizontal="right" vertical="center"/>
    </xf>
    <xf numFmtId="4" fontId="4" fillId="0" borderId="10" xfId="0" applyNumberFormat="1" applyFont="1" applyBorder="1" applyAlignment="1" applyProtection="1">
      <alignment horizontal="right" vertical="center"/>
      <protection locked="0"/>
    </xf>
    <xf numFmtId="4" fontId="4" fillId="0" borderId="7" xfId="0" applyNumberFormat="1" applyFont="1" applyBorder="1" applyAlignment="1" applyProtection="1">
      <alignment horizontal="right" vertical="center"/>
      <protection locked="0"/>
    </xf>
    <xf numFmtId="4" fontId="4" fillId="0" borderId="4" xfId="0" applyNumberFormat="1" applyFont="1" applyBorder="1" applyAlignment="1" applyProtection="1">
      <alignment horizontal="right" vertical="center"/>
      <protection locked="0"/>
    </xf>
    <xf numFmtId="4" fontId="4" fillId="0" borderId="10" xfId="0" applyNumberFormat="1" applyFont="1" applyBorder="1" applyAlignment="1">
      <alignment horizontal="right" vertical="center"/>
    </xf>
    <xf numFmtId="4" fontId="4" fillId="0" borderId="7" xfId="0" applyNumberFormat="1" applyFont="1" applyBorder="1" applyAlignment="1">
      <alignment horizontal="right" vertical="center"/>
    </xf>
    <xf numFmtId="4" fontId="4" fillId="0" borderId="4" xfId="0" applyNumberFormat="1" applyFont="1" applyBorder="1" applyAlignment="1">
      <alignment horizontal="right" vertical="center"/>
    </xf>
    <xf numFmtId="4" fontId="4" fillId="0" borderId="13" xfId="0" applyNumberFormat="1" applyFont="1" applyBorder="1" applyAlignment="1">
      <alignment horizontal="right" vertical="center"/>
    </xf>
    <xf numFmtId="4" fontId="4" fillId="0" borderId="8" xfId="0" applyNumberFormat="1" applyFont="1" applyBorder="1" applyAlignment="1">
      <alignment horizontal="right" vertical="center"/>
    </xf>
    <xf numFmtId="4" fontId="4" fillId="0" borderId="5" xfId="0" applyNumberFormat="1" applyFont="1" applyBorder="1" applyAlignment="1">
      <alignment horizontal="right" vertical="center"/>
    </xf>
    <xf numFmtId="0" fontId="4" fillId="0" borderId="15" xfId="0" applyFont="1" applyBorder="1" applyAlignment="1">
      <alignment horizontal="left" vertical="center" wrapText="1"/>
    </xf>
    <xf numFmtId="0" fontId="4" fillId="0" borderId="3" xfId="0" applyFont="1" applyBorder="1" applyAlignment="1">
      <alignment horizontal="left" vertical="center" wrapText="1"/>
    </xf>
    <xf numFmtId="0" fontId="4" fillId="0" borderId="2" xfId="0" applyFont="1" applyBorder="1" applyAlignment="1">
      <alignment horizontal="left" vertical="center" wrapText="1"/>
    </xf>
    <xf numFmtId="2" fontId="4" fillId="0" borderId="13" xfId="0" applyNumberFormat="1" applyFont="1" applyBorder="1" applyAlignment="1">
      <alignment horizontal="right" vertical="center"/>
    </xf>
    <xf numFmtId="2" fontId="4" fillId="0" borderId="8" xfId="0" applyNumberFormat="1" applyFont="1" applyBorder="1" applyAlignment="1">
      <alignment horizontal="right" vertical="center"/>
    </xf>
    <xf numFmtId="2" fontId="4" fillId="0" borderId="5" xfId="0" applyNumberFormat="1" applyFont="1" applyBorder="1" applyAlignment="1">
      <alignment horizontal="right" vertical="center"/>
    </xf>
    <xf numFmtId="0" fontId="4" fillId="0" borderId="12" xfId="0" applyFont="1" applyBorder="1" applyAlignment="1">
      <alignment horizontal="left" vertical="center" wrapText="1"/>
    </xf>
    <xf numFmtId="0" fontId="4" fillId="0" borderId="14" xfId="0" applyFont="1" applyBorder="1" applyAlignment="1">
      <alignment horizontal="left" vertical="center" wrapText="1"/>
    </xf>
    <xf numFmtId="0" fontId="4" fillId="0" borderId="13" xfId="0" applyFont="1" applyBorder="1" applyAlignment="1">
      <alignment horizontal="left" vertical="center" wrapText="1"/>
    </xf>
    <xf numFmtId="0" fontId="4" fillId="0" borderId="9" xfId="0" applyFont="1" applyBorder="1" applyAlignment="1">
      <alignment horizontal="left" vertical="center" wrapText="1"/>
    </xf>
    <xf numFmtId="0" fontId="4" fillId="0" borderId="6" xfId="0" applyFont="1" applyBorder="1" applyAlignment="1">
      <alignment horizontal="left" vertical="center" wrapText="1"/>
    </xf>
    <xf numFmtId="0" fontId="4" fillId="0" borderId="5" xfId="0" applyFont="1" applyBorder="1" applyAlignment="1">
      <alignment horizontal="left" vertical="center" wrapText="1"/>
    </xf>
    <xf numFmtId="0" fontId="4" fillId="0" borderId="12" xfId="0" applyFont="1" applyBorder="1" applyAlignment="1">
      <alignment horizontal="left" vertical="center"/>
    </xf>
    <xf numFmtId="0" fontId="4" fillId="0" borderId="9" xfId="0" applyFont="1" applyBorder="1" applyAlignment="1">
      <alignment horizontal="left" vertical="center"/>
    </xf>
    <xf numFmtId="0" fontId="8" fillId="4" borderId="15" xfId="0" applyFont="1" applyFill="1" applyBorder="1" applyAlignment="1">
      <alignment horizontal="center" vertical="center"/>
    </xf>
    <xf numFmtId="0" fontId="8" fillId="4" borderId="3" xfId="0" applyFont="1" applyFill="1" applyBorder="1" applyAlignment="1">
      <alignment horizontal="center" vertical="center"/>
    </xf>
    <xf numFmtId="0" fontId="8" fillId="4" borderId="2" xfId="0" applyFont="1" applyFill="1" applyBorder="1" applyAlignment="1">
      <alignment horizontal="center" vertical="center"/>
    </xf>
    <xf numFmtId="0" fontId="8" fillId="4" borderId="12" xfId="0" applyFont="1" applyFill="1" applyBorder="1" applyAlignment="1">
      <alignment horizontal="center" vertical="center"/>
    </xf>
    <xf numFmtId="0" fontId="8" fillId="4" borderId="14" xfId="0" applyFont="1" applyFill="1" applyBorder="1" applyAlignment="1">
      <alignment horizontal="center" vertical="center"/>
    </xf>
    <xf numFmtId="0" fontId="8" fillId="4" borderId="13" xfId="0" applyFont="1" applyFill="1" applyBorder="1" applyAlignment="1">
      <alignment horizontal="center" vertical="center"/>
    </xf>
    <xf numFmtId="0" fontId="6" fillId="0" borderId="9" xfId="0" applyFont="1" applyBorder="1" applyAlignment="1">
      <alignment horizontal="center" vertical="center" wrapText="1"/>
    </xf>
    <xf numFmtId="0" fontId="6" fillId="0" borderId="6" xfId="0" applyFont="1" applyBorder="1" applyAlignment="1">
      <alignment horizontal="center" vertical="center" wrapText="1"/>
    </xf>
    <xf numFmtId="0" fontId="6" fillId="0" borderId="5" xfId="0" applyFont="1" applyBorder="1" applyAlignment="1">
      <alignment horizontal="center" vertical="center" wrapText="1"/>
    </xf>
    <xf numFmtId="0" fontId="5" fillId="0" borderId="10" xfId="0" applyFont="1" applyBorder="1" applyAlignment="1">
      <alignment horizontal="center" vertical="center"/>
    </xf>
    <xf numFmtId="0" fontId="5" fillId="0" borderId="7" xfId="0" applyFont="1" applyBorder="1" applyAlignment="1">
      <alignment horizontal="center" vertical="center"/>
    </xf>
    <xf numFmtId="0" fontId="5" fillId="0" borderId="4" xfId="0" applyFont="1" applyBorder="1" applyAlignment="1">
      <alignment horizontal="center" vertical="center"/>
    </xf>
    <xf numFmtId="0" fontId="5" fillId="0" borderId="11" xfId="0" applyFont="1" applyBorder="1" applyAlignment="1">
      <alignment horizontal="left" vertical="center" wrapText="1"/>
    </xf>
    <xf numFmtId="0" fontId="5" fillId="0" borderId="0" xfId="0" applyFont="1" applyBorder="1" applyAlignment="1">
      <alignment horizontal="left" vertical="center" wrapText="1"/>
    </xf>
    <xf numFmtId="0" fontId="4" fillId="0" borderId="12" xfId="0" applyFont="1" applyBorder="1" applyAlignment="1">
      <alignment horizontal="center" vertical="center"/>
    </xf>
    <xf numFmtId="0" fontId="4" fillId="0" borderId="11"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right" vertical="center"/>
    </xf>
    <xf numFmtId="0" fontId="4" fillId="0" borderId="4" xfId="0" applyFont="1" applyBorder="1" applyAlignment="1">
      <alignment horizontal="right" vertical="center"/>
    </xf>
    <xf numFmtId="0" fontId="16" fillId="0" borderId="0" xfId="0" applyFont="1" applyAlignment="1">
      <alignment horizontal="left"/>
    </xf>
    <xf numFmtId="0" fontId="4" fillId="0" borderId="7" xfId="0" applyFont="1" applyBorder="1" applyAlignment="1">
      <alignment horizontal="right" vertical="center"/>
    </xf>
    <xf numFmtId="2" fontId="4" fillId="0" borderId="10" xfId="0" applyNumberFormat="1" applyFont="1" applyBorder="1" applyAlignment="1" applyProtection="1">
      <alignment horizontal="right" vertical="center"/>
      <protection locked="0"/>
    </xf>
    <xf numFmtId="2" fontId="4" fillId="0" borderId="7" xfId="0" applyNumberFormat="1" applyFont="1" applyBorder="1" applyAlignment="1" applyProtection="1">
      <alignment horizontal="right" vertical="center"/>
      <protection locked="0"/>
    </xf>
    <xf numFmtId="2" fontId="4" fillId="0" borderId="4" xfId="0" applyNumberFormat="1" applyFont="1" applyBorder="1" applyAlignment="1" applyProtection="1">
      <alignment horizontal="right" vertical="center"/>
      <protection locked="0"/>
    </xf>
    <xf numFmtId="0" fontId="3" fillId="3" borderId="15"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6" fillId="3" borderId="15" xfId="0" applyFont="1" applyFill="1" applyBorder="1" applyAlignment="1">
      <alignment horizontal="center" vertical="center"/>
    </xf>
    <xf numFmtId="0" fontId="6" fillId="3" borderId="3" xfId="0" applyFont="1" applyFill="1" applyBorder="1" applyAlignment="1">
      <alignment horizontal="center" vertical="center"/>
    </xf>
    <xf numFmtId="0" fontId="6" fillId="3" borderId="2" xfId="0" applyFont="1" applyFill="1" applyBorder="1" applyAlignment="1">
      <alignment horizontal="center" vertical="center"/>
    </xf>
    <xf numFmtId="0" fontId="2" fillId="2" borderId="15"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4" fillId="0" borderId="10" xfId="0" applyFont="1" applyBorder="1" applyAlignment="1">
      <alignment horizontal="justify" vertical="center"/>
    </xf>
    <xf numFmtId="0" fontId="4" fillId="0" borderId="7" xfId="0" applyFont="1" applyBorder="1" applyAlignment="1">
      <alignment horizontal="justify" vertical="center"/>
    </xf>
    <xf numFmtId="0" fontId="4" fillId="0" borderId="4" xfId="0" applyFont="1" applyBorder="1" applyAlignment="1">
      <alignment horizontal="justify" vertical="center"/>
    </xf>
    <xf numFmtId="0" fontId="5" fillId="0" borderId="8" xfId="0" applyFont="1" applyBorder="1" applyAlignment="1">
      <alignment horizontal="left" vertical="center" wrapText="1"/>
    </xf>
    <xf numFmtId="0" fontId="5" fillId="0" borderId="9" xfId="0" applyFont="1" applyBorder="1" applyAlignment="1">
      <alignment horizontal="left" vertical="center" wrapText="1"/>
    </xf>
    <xf numFmtId="0" fontId="5" fillId="0" borderId="6" xfId="0" applyFont="1" applyBorder="1" applyAlignment="1">
      <alignment horizontal="left" vertical="center" wrapText="1"/>
    </xf>
    <xf numFmtId="0" fontId="5" fillId="0" borderId="5" xfId="0" applyFont="1" applyBorder="1" applyAlignment="1">
      <alignment horizontal="left" vertical="center" wrapText="1"/>
    </xf>
    <xf numFmtId="0" fontId="8" fillId="0" borderId="12" xfId="0" applyFont="1" applyBorder="1" applyAlignment="1">
      <alignment horizontal="justify" vertical="center" wrapText="1"/>
    </xf>
    <xf numFmtId="0" fontId="8" fillId="0" borderId="14" xfId="0" applyFont="1" applyBorder="1" applyAlignment="1">
      <alignment horizontal="justify" vertical="center" wrapText="1"/>
    </xf>
    <xf numFmtId="0" fontId="8" fillId="0" borderId="13" xfId="0" applyFont="1" applyBorder="1" applyAlignment="1">
      <alignment horizontal="justify" vertical="center" wrapText="1"/>
    </xf>
    <xf numFmtId="0" fontId="4" fillId="0" borderId="11" xfId="0" applyFont="1" applyBorder="1" applyAlignment="1">
      <alignment horizontal="justify" vertical="center" wrapText="1"/>
    </xf>
    <xf numFmtId="0" fontId="4" fillId="0" borderId="0" xfId="0" applyFont="1" applyBorder="1" applyAlignment="1">
      <alignment horizontal="justify" vertical="center" wrapText="1"/>
    </xf>
    <xf numFmtId="0" fontId="4" fillId="0" borderId="8" xfId="0" applyFont="1" applyBorder="1" applyAlignment="1">
      <alignment horizontal="justify" vertical="center" wrapText="1"/>
    </xf>
    <xf numFmtId="0" fontId="4" fillId="0" borderId="9" xfId="0" applyFont="1" applyBorder="1" applyAlignment="1">
      <alignment horizontal="justify" vertical="center" wrapText="1"/>
    </xf>
    <xf numFmtId="0" fontId="4" fillId="0" borderId="6" xfId="0" applyFont="1" applyBorder="1" applyAlignment="1">
      <alignment horizontal="justify" vertical="center" wrapText="1"/>
    </xf>
    <xf numFmtId="0" fontId="4" fillId="0" borderId="5" xfId="0" applyFont="1" applyBorder="1" applyAlignment="1">
      <alignment horizontal="justify" vertical="center" wrapText="1"/>
    </xf>
    <xf numFmtId="0" fontId="4" fillId="0" borderId="15" xfId="0" applyFont="1" applyBorder="1" applyAlignment="1">
      <alignment horizontal="justify" vertical="center" wrapText="1"/>
    </xf>
    <xf numFmtId="0" fontId="4" fillId="0" borderId="3" xfId="0" applyFont="1" applyBorder="1" applyAlignment="1">
      <alignment horizontal="justify" vertical="center" wrapText="1"/>
    </xf>
    <xf numFmtId="0" fontId="4" fillId="0" borderId="2" xfId="0" applyFont="1" applyBorder="1" applyAlignment="1">
      <alignment horizontal="justify" vertical="center" wrapText="1"/>
    </xf>
    <xf numFmtId="0" fontId="5" fillId="0" borderId="15" xfId="0" applyFont="1" applyBorder="1" applyAlignment="1">
      <alignment horizontal="justify" vertical="center" wrapText="1"/>
    </xf>
    <xf numFmtId="0" fontId="5" fillId="0" borderId="3" xfId="0" applyFont="1" applyBorder="1" applyAlignment="1">
      <alignment horizontal="justify" vertical="center" wrapText="1"/>
    </xf>
    <xf numFmtId="0" fontId="5" fillId="0" borderId="2" xfId="0" applyFont="1" applyBorder="1" applyAlignment="1">
      <alignment horizontal="justify" vertical="center" wrapText="1"/>
    </xf>
    <xf numFmtId="0" fontId="3" fillId="3" borderId="12" xfId="0" applyFont="1" applyFill="1" applyBorder="1" applyAlignment="1">
      <alignment horizontal="center" vertical="center"/>
    </xf>
    <xf numFmtId="0" fontId="3" fillId="3" borderId="14" xfId="0" applyFont="1" applyFill="1" applyBorder="1" applyAlignment="1">
      <alignment horizontal="center" vertical="center"/>
    </xf>
    <xf numFmtId="0" fontId="3" fillId="3" borderId="13" xfId="0" applyFont="1" applyFill="1" applyBorder="1" applyAlignment="1">
      <alignment horizontal="center" vertical="center"/>
    </xf>
    <xf numFmtId="0" fontId="6" fillId="0" borderId="12" xfId="0" applyFont="1" applyBorder="1" applyAlignment="1">
      <alignment horizontal="justify" vertical="center" wrapText="1"/>
    </xf>
    <xf numFmtId="0" fontId="6" fillId="0" borderId="14" xfId="0" applyFont="1" applyBorder="1" applyAlignment="1">
      <alignment horizontal="justify" vertical="center" wrapText="1"/>
    </xf>
    <xf numFmtId="0" fontId="6" fillId="0" borderId="13" xfId="0" applyFont="1" applyBorder="1" applyAlignment="1">
      <alignment horizontal="justify" vertical="center" wrapText="1"/>
    </xf>
    <xf numFmtId="0" fontId="5" fillId="0" borderId="11" xfId="0" applyFont="1" applyBorder="1" applyAlignment="1">
      <alignment horizontal="justify" vertical="center" wrapText="1"/>
    </xf>
    <xf numFmtId="0" fontId="5" fillId="0" borderId="0" xfId="0" applyFont="1" applyBorder="1" applyAlignment="1">
      <alignment horizontal="justify" vertical="center" wrapText="1"/>
    </xf>
    <xf numFmtId="0" fontId="5" fillId="0" borderId="8" xfId="0" applyFont="1" applyBorder="1" applyAlignment="1">
      <alignment horizontal="justify" vertical="center" wrapText="1"/>
    </xf>
    <xf numFmtId="0" fontId="4" fillId="0" borderId="11" xfId="0" applyFont="1" applyBorder="1" applyAlignment="1">
      <alignment horizontal="left" vertical="center" wrapText="1"/>
    </xf>
    <xf numFmtId="0" fontId="4" fillId="0" borderId="0" xfId="0" applyFont="1" applyBorder="1" applyAlignment="1">
      <alignment horizontal="left" vertical="center" wrapText="1"/>
    </xf>
    <xf numFmtId="0" fontId="4" fillId="0" borderId="8" xfId="0" applyFont="1" applyBorder="1" applyAlignment="1">
      <alignment horizontal="left" vertical="center" wrapText="1"/>
    </xf>
    <xf numFmtId="0" fontId="4" fillId="0" borderId="1" xfId="0" applyFont="1" applyBorder="1" applyAlignment="1">
      <alignment horizontal="left" vertical="center" wrapText="1"/>
    </xf>
    <xf numFmtId="0" fontId="13" fillId="0" borderId="20" xfId="0" applyFont="1" applyBorder="1" applyAlignment="1" applyProtection="1">
      <alignment horizontal="left"/>
      <protection locked="0"/>
    </xf>
    <xf numFmtId="0" fontId="13" fillId="0" borderId="21" xfId="0" applyFont="1" applyBorder="1" applyAlignment="1" applyProtection="1">
      <alignment horizontal="left"/>
      <protection locked="0"/>
    </xf>
    <xf numFmtId="0" fontId="13" fillId="0" borderId="26" xfId="0" applyFont="1" applyBorder="1" applyAlignment="1" applyProtection="1">
      <alignment horizontal="left"/>
      <protection locked="0"/>
    </xf>
    <xf numFmtId="0" fontId="13" fillId="0" borderId="16" xfId="0" applyFont="1" applyBorder="1" applyAlignment="1" applyProtection="1">
      <alignment horizontal="left"/>
      <protection locked="0"/>
    </xf>
    <xf numFmtId="0" fontId="13" fillId="0" borderId="23" xfId="0" applyFont="1" applyBorder="1" applyAlignment="1" applyProtection="1">
      <alignment horizontal="left"/>
      <protection locked="0"/>
    </xf>
    <xf numFmtId="0" fontId="13" fillId="0" borderId="24" xfId="0" applyFont="1" applyBorder="1" applyAlignment="1" applyProtection="1">
      <alignment horizontal="left"/>
      <protection locked="0"/>
    </xf>
    <xf numFmtId="0" fontId="13" fillId="0" borderId="22" xfId="0" applyFont="1" applyBorder="1" applyAlignment="1" applyProtection="1">
      <alignment horizontal="left"/>
      <protection locked="0"/>
    </xf>
    <xf numFmtId="0" fontId="13" fillId="0" borderId="0" xfId="0" applyFont="1" applyBorder="1" applyAlignment="1" applyProtection="1">
      <alignment horizontal="left"/>
      <protection locked="0"/>
    </xf>
    <xf numFmtId="0" fontId="13" fillId="0" borderId="25" xfId="0" applyFont="1" applyBorder="1" applyAlignment="1" applyProtection="1">
      <alignment horizontal="left"/>
      <protection locked="0"/>
    </xf>
    <xf numFmtId="0" fontId="13" fillId="0" borderId="17" xfId="0" applyFont="1" applyFill="1" applyBorder="1" applyAlignment="1" applyProtection="1">
      <alignment horizontal="left" vertical="top" wrapText="1"/>
      <protection locked="0"/>
    </xf>
    <xf numFmtId="0" fontId="13" fillId="0" borderId="19" xfId="0" applyFont="1" applyFill="1" applyBorder="1" applyAlignment="1" applyProtection="1">
      <alignment horizontal="left" vertical="top" wrapText="1"/>
      <protection locked="0"/>
    </xf>
    <xf numFmtId="0" fontId="13" fillId="0" borderId="18" xfId="0" applyFont="1" applyFill="1" applyBorder="1" applyAlignment="1" applyProtection="1">
      <alignment horizontal="center"/>
      <protection locked="0"/>
    </xf>
    <xf numFmtId="0" fontId="13" fillId="0" borderId="17" xfId="0" applyFont="1" applyFill="1" applyBorder="1" applyAlignment="1" applyProtection="1">
      <alignment horizontal="left" vertical="top"/>
      <protection locked="0"/>
    </xf>
    <xf numFmtId="0" fontId="13" fillId="0" borderId="19" xfId="0" applyFont="1" applyFill="1" applyBorder="1" applyAlignment="1" applyProtection="1">
      <alignment horizontal="left" vertical="top"/>
      <protection locked="0"/>
    </xf>
    <xf numFmtId="0" fontId="13" fillId="0" borderId="20" xfId="0" applyFont="1" applyFill="1" applyBorder="1" applyAlignment="1" applyProtection="1">
      <alignment horizontal="left" vertical="top"/>
      <protection locked="0"/>
    </xf>
    <xf numFmtId="0" fontId="13" fillId="0" borderId="21" xfId="0" applyFont="1" applyFill="1" applyBorder="1" applyAlignment="1" applyProtection="1">
      <alignment horizontal="left" vertical="top"/>
      <protection locked="0"/>
    </xf>
    <xf numFmtId="0" fontId="13" fillId="0" borderId="23" xfId="0" applyFont="1" applyFill="1" applyBorder="1" applyAlignment="1" applyProtection="1">
      <alignment horizontal="left" vertical="top"/>
      <protection locked="0"/>
    </xf>
    <xf numFmtId="0" fontId="13" fillId="0" borderId="24" xfId="0" applyFont="1" applyFill="1" applyBorder="1" applyAlignment="1" applyProtection="1">
      <alignment horizontal="left" vertical="top"/>
      <protection locked="0"/>
    </xf>
    <xf numFmtId="0" fontId="13" fillId="0" borderId="22" xfId="0" applyFont="1" applyFill="1" applyBorder="1" applyAlignment="1" applyProtection="1">
      <alignment horizontal="left" vertical="top"/>
      <protection locked="0"/>
    </xf>
    <xf numFmtId="0" fontId="13" fillId="0" borderId="25" xfId="0" applyFont="1" applyFill="1" applyBorder="1" applyAlignment="1" applyProtection="1">
      <alignment horizontal="left" vertical="top"/>
      <protection locked="0"/>
    </xf>
    <xf numFmtId="2" fontId="4" fillId="0" borderId="12" xfId="0" applyNumberFormat="1" applyFont="1" applyBorder="1" applyAlignment="1">
      <alignment horizontal="right" vertical="center"/>
    </xf>
    <xf numFmtId="2" fontId="4" fillId="0" borderId="11" xfId="0" applyNumberFormat="1" applyFont="1" applyBorder="1" applyAlignment="1">
      <alignment horizontal="right" vertical="center"/>
    </xf>
    <xf numFmtId="2" fontId="4" fillId="0" borderId="9" xfId="0" applyNumberFormat="1" applyFont="1" applyBorder="1" applyAlignment="1">
      <alignment horizontal="right" vertical="center"/>
    </xf>
    <xf numFmtId="0" fontId="5" fillId="0" borderId="9" xfId="0" applyFont="1" applyBorder="1" applyAlignment="1">
      <alignment horizontal="justify" vertical="center" wrapText="1"/>
    </xf>
    <xf numFmtId="0" fontId="5" fillId="0" borderId="6" xfId="0" applyFont="1" applyBorder="1" applyAlignment="1">
      <alignment horizontal="justify" vertical="center" wrapText="1"/>
    </xf>
    <xf numFmtId="0" fontId="5" fillId="0" borderId="5" xfId="0" applyFont="1" applyBorder="1" applyAlignment="1">
      <alignment horizontal="justify" vertical="center" wrapText="1"/>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278"/>
  <sheetViews>
    <sheetView tabSelected="1" topLeftCell="A245" workbookViewId="0">
      <selection activeCell="M254" sqref="M254"/>
    </sheetView>
  </sheetViews>
  <sheetFormatPr baseColWidth="10" defaultColWidth="11.42578125" defaultRowHeight="12" x14ac:dyDescent="0.2"/>
  <cols>
    <col min="1" max="1" width="11.42578125" style="1" customWidth="1"/>
    <col min="2" max="2" width="10.5703125" style="1" customWidth="1"/>
    <col min="3" max="3" width="68.7109375" style="1" customWidth="1"/>
    <col min="4" max="4" width="11.42578125" style="1" customWidth="1"/>
    <col min="5" max="5" width="11.42578125" style="1"/>
    <col min="6" max="6" width="15.28515625" style="60" customWidth="1"/>
    <col min="7" max="7" width="19.140625" style="1" customWidth="1"/>
    <col min="8" max="8" width="11.42578125" style="1"/>
    <col min="9" max="9" width="15.28515625" style="60" customWidth="1"/>
    <col min="10" max="10" width="19.140625" style="1" customWidth="1"/>
    <col min="11" max="16384" width="11.42578125" style="1"/>
  </cols>
  <sheetData>
    <row r="1" spans="1:14" ht="12.75" x14ac:dyDescent="0.2">
      <c r="A1" s="182" t="s">
        <v>348</v>
      </c>
      <c r="B1" s="182"/>
      <c r="C1" s="182"/>
      <c r="D1" s="182"/>
      <c r="E1" s="182"/>
      <c r="F1" s="182"/>
      <c r="G1" s="182"/>
      <c r="H1" s="60"/>
      <c r="I1" s="1"/>
    </row>
    <row r="2" spans="1:14" ht="12.75" thickBot="1" x14ac:dyDescent="0.25"/>
    <row r="3" spans="1:14" ht="15.75" thickBot="1" x14ac:dyDescent="0.25">
      <c r="A3" s="2" t="s">
        <v>0</v>
      </c>
      <c r="B3" s="193" t="s">
        <v>1</v>
      </c>
      <c r="C3" s="194"/>
      <c r="D3" s="195"/>
      <c r="E3" s="3" t="s">
        <v>314</v>
      </c>
      <c r="F3" s="51" t="s">
        <v>315</v>
      </c>
      <c r="G3" s="3" t="s">
        <v>316</v>
      </c>
      <c r="H3" s="3" t="s">
        <v>314</v>
      </c>
      <c r="I3" s="51" t="s">
        <v>315</v>
      </c>
      <c r="J3" s="3" t="s">
        <v>316</v>
      </c>
    </row>
    <row r="4" spans="1:14" ht="13.5" customHeight="1" thickBot="1" x14ac:dyDescent="0.25">
      <c r="A4" s="187" t="s">
        <v>2</v>
      </c>
      <c r="B4" s="188"/>
      <c r="C4" s="188"/>
      <c r="D4" s="188"/>
      <c r="E4" s="188"/>
      <c r="F4" s="188"/>
      <c r="G4" s="188"/>
      <c r="H4" s="188"/>
      <c r="I4" s="188"/>
      <c r="J4" s="189"/>
      <c r="L4" s="33"/>
      <c r="M4" s="33"/>
      <c r="N4" s="33"/>
    </row>
    <row r="5" spans="1:14" ht="48" customHeight="1" x14ac:dyDescent="0.2">
      <c r="A5" s="196" t="s">
        <v>3</v>
      </c>
      <c r="B5" s="113" t="s">
        <v>4</v>
      </c>
      <c r="C5" s="114"/>
      <c r="D5" s="115"/>
      <c r="E5" s="180" t="s">
        <v>11</v>
      </c>
      <c r="F5" s="143">
        <v>6266.38</v>
      </c>
      <c r="G5" s="143">
        <f>+E5*F5</f>
        <v>6266.38</v>
      </c>
      <c r="H5" s="180" t="s">
        <v>11</v>
      </c>
      <c r="I5" s="140"/>
      <c r="J5" s="143">
        <f>+H5*I5</f>
        <v>0</v>
      </c>
    </row>
    <row r="6" spans="1:14" ht="48" customHeight="1" x14ac:dyDescent="0.2">
      <c r="A6" s="197"/>
      <c r="B6" s="175" t="s">
        <v>5</v>
      </c>
      <c r="C6" s="176"/>
      <c r="D6" s="199"/>
      <c r="E6" s="183"/>
      <c r="F6" s="144"/>
      <c r="G6" s="144"/>
      <c r="H6" s="183"/>
      <c r="I6" s="141"/>
      <c r="J6" s="144"/>
    </row>
    <row r="7" spans="1:14" ht="24" customHeight="1" x14ac:dyDescent="0.2">
      <c r="A7" s="197"/>
      <c r="B7" s="175" t="s">
        <v>6</v>
      </c>
      <c r="C7" s="176"/>
      <c r="D7" s="199"/>
      <c r="E7" s="183"/>
      <c r="F7" s="144"/>
      <c r="G7" s="144"/>
      <c r="H7" s="183"/>
      <c r="I7" s="141"/>
      <c r="J7" s="144"/>
    </row>
    <row r="8" spans="1:14" ht="24" customHeight="1" x14ac:dyDescent="0.2">
      <c r="A8" s="197"/>
      <c r="B8" s="175" t="s">
        <v>7</v>
      </c>
      <c r="C8" s="176"/>
      <c r="D8" s="199"/>
      <c r="E8" s="183"/>
      <c r="F8" s="144"/>
      <c r="G8" s="144"/>
      <c r="H8" s="183"/>
      <c r="I8" s="141"/>
      <c r="J8" s="144"/>
    </row>
    <row r="9" spans="1:14" ht="12" customHeight="1" x14ac:dyDescent="0.2">
      <c r="A9" s="197"/>
      <c r="B9" s="175" t="s">
        <v>8</v>
      </c>
      <c r="C9" s="176"/>
      <c r="D9" s="199"/>
      <c r="E9" s="183"/>
      <c r="F9" s="144"/>
      <c r="G9" s="144"/>
      <c r="H9" s="183"/>
      <c r="I9" s="141"/>
      <c r="J9" s="144"/>
    </row>
    <row r="10" spans="1:14" ht="48" customHeight="1" x14ac:dyDescent="0.2">
      <c r="A10" s="197"/>
      <c r="B10" s="175" t="s">
        <v>9</v>
      </c>
      <c r="C10" s="176"/>
      <c r="D10" s="199"/>
      <c r="E10" s="183"/>
      <c r="F10" s="144"/>
      <c r="G10" s="144"/>
      <c r="H10" s="183"/>
      <c r="I10" s="141"/>
      <c r="J10" s="144"/>
    </row>
    <row r="11" spans="1:14" ht="12.75" thickBot="1" x14ac:dyDescent="0.25">
      <c r="A11" s="198"/>
      <c r="B11" s="200" t="s">
        <v>10</v>
      </c>
      <c r="C11" s="201"/>
      <c r="D11" s="202"/>
      <c r="E11" s="181"/>
      <c r="F11" s="145"/>
      <c r="G11" s="145"/>
      <c r="H11" s="181"/>
      <c r="I11" s="142"/>
      <c r="J11" s="145"/>
    </row>
    <row r="12" spans="1:14" ht="72" customHeight="1" thickBot="1" x14ac:dyDescent="0.25">
      <c r="A12" s="61" t="s">
        <v>12</v>
      </c>
      <c r="B12" s="116" t="s">
        <v>13</v>
      </c>
      <c r="C12" s="117"/>
      <c r="D12" s="118"/>
      <c r="E12" s="72">
        <v>1</v>
      </c>
      <c r="F12" s="74">
        <v>6093.5</v>
      </c>
      <c r="G12" s="74">
        <f>+F12*E12</f>
        <v>6093.5</v>
      </c>
      <c r="H12" s="72">
        <v>1</v>
      </c>
      <c r="I12" s="87"/>
      <c r="J12" s="74">
        <f>+I12*H12</f>
        <v>0</v>
      </c>
    </row>
    <row r="13" spans="1:14" ht="24" customHeight="1" thickBot="1" x14ac:dyDescent="0.25">
      <c r="A13" s="61" t="s">
        <v>14</v>
      </c>
      <c r="B13" s="116" t="s">
        <v>15</v>
      </c>
      <c r="C13" s="117"/>
      <c r="D13" s="118"/>
      <c r="E13" s="72">
        <v>1</v>
      </c>
      <c r="F13" s="74">
        <v>18083.25</v>
      </c>
      <c r="G13" s="74">
        <f>+F13*E13</f>
        <v>18083.25</v>
      </c>
      <c r="H13" s="72">
        <v>1</v>
      </c>
      <c r="I13" s="87"/>
      <c r="J13" s="74">
        <f>+I13*H13</f>
        <v>0</v>
      </c>
    </row>
    <row r="14" spans="1:14" ht="84" customHeight="1" thickBot="1" x14ac:dyDescent="0.25">
      <c r="A14" s="61" t="s">
        <v>16</v>
      </c>
      <c r="B14" s="116" t="s">
        <v>17</v>
      </c>
      <c r="C14" s="117"/>
      <c r="D14" s="118"/>
      <c r="E14" s="72">
        <v>1</v>
      </c>
      <c r="F14" s="74">
        <v>2579.5</v>
      </c>
      <c r="G14" s="74">
        <f>+E14*F14</f>
        <v>2579.5</v>
      </c>
      <c r="H14" s="72">
        <v>1</v>
      </c>
      <c r="I14" s="87"/>
      <c r="J14" s="74">
        <f>+H14*I14</f>
        <v>0</v>
      </c>
    </row>
    <row r="15" spans="1:14" ht="72" customHeight="1" thickBot="1" x14ac:dyDescent="0.25">
      <c r="A15" s="61" t="s">
        <v>18</v>
      </c>
      <c r="B15" s="116" t="s">
        <v>19</v>
      </c>
      <c r="C15" s="117"/>
      <c r="D15" s="118"/>
      <c r="E15" s="72">
        <v>1</v>
      </c>
      <c r="F15" s="74">
        <v>1666</v>
      </c>
      <c r="G15" s="74">
        <f>+E15*F15</f>
        <v>1666</v>
      </c>
      <c r="H15" s="72">
        <v>1</v>
      </c>
      <c r="I15" s="87"/>
      <c r="J15" s="74">
        <f>+H15*I15</f>
        <v>0</v>
      </c>
    </row>
    <row r="16" spans="1:14" ht="15.75" customHeight="1" thickBot="1" x14ac:dyDescent="0.25">
      <c r="A16" s="190" t="s">
        <v>20</v>
      </c>
      <c r="B16" s="191"/>
      <c r="C16" s="191"/>
      <c r="D16" s="191"/>
      <c r="E16" s="191"/>
      <c r="F16" s="191"/>
      <c r="G16" s="191"/>
      <c r="H16" s="191"/>
      <c r="I16" s="191"/>
      <c r="J16" s="192"/>
    </row>
    <row r="17" spans="1:10" ht="36" customHeight="1" x14ac:dyDescent="0.2">
      <c r="A17" s="134" t="s">
        <v>21</v>
      </c>
      <c r="B17" s="203" t="s">
        <v>22</v>
      </c>
      <c r="C17" s="204"/>
      <c r="D17" s="205"/>
      <c r="E17" s="137">
        <v>1</v>
      </c>
      <c r="F17" s="143">
        <v>2865</v>
      </c>
      <c r="G17" s="143">
        <f>+E17*F17</f>
        <v>2865</v>
      </c>
      <c r="H17" s="137">
        <v>1</v>
      </c>
      <c r="I17" s="140"/>
      <c r="J17" s="143">
        <f>+H17*I17</f>
        <v>0</v>
      </c>
    </row>
    <row r="18" spans="1:10" ht="36" customHeight="1" x14ac:dyDescent="0.2">
      <c r="A18" s="135"/>
      <c r="B18" s="206" t="s">
        <v>323</v>
      </c>
      <c r="C18" s="207"/>
      <c r="D18" s="208"/>
      <c r="E18" s="138"/>
      <c r="F18" s="144"/>
      <c r="G18" s="144"/>
      <c r="H18" s="138"/>
      <c r="I18" s="141"/>
      <c r="J18" s="144"/>
    </row>
    <row r="19" spans="1:10" ht="15.75" customHeight="1" x14ac:dyDescent="0.2">
      <c r="A19" s="135"/>
      <c r="B19" s="206" t="s">
        <v>324</v>
      </c>
      <c r="C19" s="207"/>
      <c r="D19" s="208"/>
      <c r="E19" s="138"/>
      <c r="F19" s="144"/>
      <c r="G19" s="144"/>
      <c r="H19" s="138"/>
      <c r="I19" s="141"/>
      <c r="J19" s="144"/>
    </row>
    <row r="20" spans="1:10" ht="24" customHeight="1" x14ac:dyDescent="0.2">
      <c r="A20" s="135"/>
      <c r="B20" s="206" t="s">
        <v>325</v>
      </c>
      <c r="C20" s="207"/>
      <c r="D20" s="208"/>
      <c r="E20" s="138"/>
      <c r="F20" s="144"/>
      <c r="G20" s="144"/>
      <c r="H20" s="138"/>
      <c r="I20" s="141"/>
      <c r="J20" s="144"/>
    </row>
    <row r="21" spans="1:10" ht="15.75" customHeight="1" thickBot="1" x14ac:dyDescent="0.25">
      <c r="A21" s="136"/>
      <c r="B21" s="209" t="s">
        <v>326</v>
      </c>
      <c r="C21" s="210"/>
      <c r="D21" s="211"/>
      <c r="E21" s="139"/>
      <c r="F21" s="145"/>
      <c r="G21" s="145"/>
      <c r="H21" s="139"/>
      <c r="I21" s="142"/>
      <c r="J21" s="145"/>
    </row>
    <row r="22" spans="1:10" ht="36" customHeight="1" x14ac:dyDescent="0.2">
      <c r="A22" s="134" t="s">
        <v>24</v>
      </c>
      <c r="B22" s="203" t="s">
        <v>25</v>
      </c>
      <c r="C22" s="204"/>
      <c r="D22" s="205"/>
      <c r="E22" s="251">
        <v>1</v>
      </c>
      <c r="F22" s="251">
        <v>242.3</v>
      </c>
      <c r="G22" s="137">
        <f>+E22*F22</f>
        <v>242.3</v>
      </c>
      <c r="H22" s="137">
        <v>1</v>
      </c>
      <c r="I22" s="184"/>
      <c r="J22" s="137">
        <f>+H22*I22</f>
        <v>0</v>
      </c>
    </row>
    <row r="23" spans="1:10" ht="36" customHeight="1" x14ac:dyDescent="0.2">
      <c r="A23" s="135"/>
      <c r="B23" s="206" t="s">
        <v>26</v>
      </c>
      <c r="C23" s="207"/>
      <c r="D23" s="208"/>
      <c r="E23" s="252"/>
      <c r="F23" s="252"/>
      <c r="G23" s="138"/>
      <c r="H23" s="138"/>
      <c r="I23" s="185"/>
      <c r="J23" s="138"/>
    </row>
    <row r="24" spans="1:10" ht="15.75" customHeight="1" x14ac:dyDescent="0.2">
      <c r="A24" s="135"/>
      <c r="B24" s="206" t="s">
        <v>27</v>
      </c>
      <c r="C24" s="207"/>
      <c r="D24" s="208"/>
      <c r="E24" s="252"/>
      <c r="F24" s="252"/>
      <c r="G24" s="138"/>
      <c r="H24" s="138"/>
      <c r="I24" s="185"/>
      <c r="J24" s="138"/>
    </row>
    <row r="25" spans="1:10" ht="24" customHeight="1" x14ac:dyDescent="0.2">
      <c r="A25" s="135"/>
      <c r="B25" s="206" t="s">
        <v>28</v>
      </c>
      <c r="C25" s="207"/>
      <c r="D25" s="208"/>
      <c r="E25" s="252"/>
      <c r="F25" s="252"/>
      <c r="G25" s="138"/>
      <c r="H25" s="138"/>
      <c r="I25" s="185"/>
      <c r="J25" s="138"/>
    </row>
    <row r="26" spans="1:10" ht="15.75" customHeight="1" thickBot="1" x14ac:dyDescent="0.25">
      <c r="A26" s="136"/>
      <c r="B26" s="209" t="s">
        <v>23</v>
      </c>
      <c r="C26" s="210"/>
      <c r="D26" s="211"/>
      <c r="E26" s="253"/>
      <c r="F26" s="253"/>
      <c r="G26" s="139"/>
      <c r="H26" s="139"/>
      <c r="I26" s="186"/>
      <c r="J26" s="139"/>
    </row>
    <row r="27" spans="1:10" ht="15.75" thickBot="1" x14ac:dyDescent="0.25">
      <c r="A27" s="2" t="s">
        <v>0</v>
      </c>
      <c r="B27" s="193" t="s">
        <v>1</v>
      </c>
      <c r="C27" s="194"/>
      <c r="D27" s="195"/>
      <c r="E27" s="3" t="s">
        <v>314</v>
      </c>
      <c r="F27" s="51" t="s">
        <v>315</v>
      </c>
      <c r="G27" s="3" t="s">
        <v>316</v>
      </c>
      <c r="H27" s="3" t="s">
        <v>314</v>
      </c>
      <c r="I27" s="51" t="s">
        <v>315</v>
      </c>
      <c r="J27" s="3" t="s">
        <v>316</v>
      </c>
    </row>
    <row r="28" spans="1:10" ht="84" customHeight="1" thickBot="1" x14ac:dyDescent="0.25">
      <c r="A28" s="61" t="s">
        <v>29</v>
      </c>
      <c r="B28" s="212" t="s">
        <v>30</v>
      </c>
      <c r="C28" s="213"/>
      <c r="D28" s="214"/>
      <c r="E28" s="72">
        <v>4</v>
      </c>
      <c r="F28" s="74">
        <v>73.900000000000006</v>
      </c>
      <c r="G28" s="72">
        <f>+E28*F28</f>
        <v>295.60000000000002</v>
      </c>
      <c r="H28" s="72">
        <v>4</v>
      </c>
      <c r="I28" s="87"/>
      <c r="J28" s="72">
        <f>+H28*I28</f>
        <v>0</v>
      </c>
    </row>
    <row r="29" spans="1:10" ht="72" customHeight="1" thickBot="1" x14ac:dyDescent="0.25">
      <c r="A29" s="68" t="s">
        <v>31</v>
      </c>
      <c r="B29" s="149" t="s">
        <v>32</v>
      </c>
      <c r="C29" s="150"/>
      <c r="D29" s="151"/>
      <c r="E29" s="72">
        <v>1</v>
      </c>
      <c r="F29" s="74">
        <v>64.5</v>
      </c>
      <c r="G29" s="72">
        <f>+E29*F29</f>
        <v>64.5</v>
      </c>
      <c r="H29" s="72">
        <v>1</v>
      </c>
      <c r="I29" s="87"/>
      <c r="J29" s="72">
        <f>+H29*I29</f>
        <v>0</v>
      </c>
    </row>
    <row r="30" spans="1:10" ht="60" customHeight="1" thickBot="1" x14ac:dyDescent="0.25">
      <c r="A30" s="68" t="s">
        <v>33</v>
      </c>
      <c r="B30" s="149" t="s">
        <v>34</v>
      </c>
      <c r="C30" s="150"/>
      <c r="D30" s="151"/>
      <c r="E30" s="72">
        <v>1</v>
      </c>
      <c r="F30" s="74">
        <v>90</v>
      </c>
      <c r="G30" s="72">
        <f t="shared" ref="G30:G31" si="0">+E30*F30</f>
        <v>90</v>
      </c>
      <c r="H30" s="72">
        <v>1</v>
      </c>
      <c r="I30" s="87"/>
      <c r="J30" s="72">
        <f t="shared" ref="J30:J31" si="1">+H30*I30</f>
        <v>0</v>
      </c>
    </row>
    <row r="31" spans="1:10" ht="60" customHeight="1" thickBot="1" x14ac:dyDescent="0.25">
      <c r="A31" s="68" t="s">
        <v>35</v>
      </c>
      <c r="B31" s="149" t="s">
        <v>36</v>
      </c>
      <c r="C31" s="150"/>
      <c r="D31" s="151"/>
      <c r="E31" s="72">
        <v>1</v>
      </c>
      <c r="F31" s="74">
        <v>75.599999999999994</v>
      </c>
      <c r="G31" s="72">
        <f t="shared" si="0"/>
        <v>75.599999999999994</v>
      </c>
      <c r="H31" s="72">
        <v>1</v>
      </c>
      <c r="I31" s="87"/>
      <c r="J31" s="72">
        <f t="shared" si="1"/>
        <v>0</v>
      </c>
    </row>
    <row r="32" spans="1:10" ht="15.75" customHeight="1" thickBot="1" x14ac:dyDescent="0.25">
      <c r="A32" s="218" t="s">
        <v>37</v>
      </c>
      <c r="B32" s="219"/>
      <c r="C32" s="219"/>
      <c r="D32" s="219"/>
      <c r="E32" s="219"/>
      <c r="F32" s="219"/>
      <c r="G32" s="219"/>
      <c r="H32" s="219"/>
      <c r="I32" s="219"/>
      <c r="J32" s="220"/>
    </row>
    <row r="33" spans="1:10" ht="24" customHeight="1" thickBot="1" x14ac:dyDescent="0.25">
      <c r="A33" s="61" t="s">
        <v>38</v>
      </c>
      <c r="B33" s="212" t="s">
        <v>39</v>
      </c>
      <c r="C33" s="213"/>
      <c r="D33" s="214"/>
      <c r="E33" s="72">
        <v>6</v>
      </c>
      <c r="F33" s="74">
        <v>21</v>
      </c>
      <c r="G33" s="74">
        <f>+E33*F33</f>
        <v>126</v>
      </c>
      <c r="H33" s="72">
        <v>6</v>
      </c>
      <c r="I33" s="87"/>
      <c r="J33" s="74">
        <f>+H33*I33</f>
        <v>0</v>
      </c>
    </row>
    <row r="34" spans="1:10" ht="36" customHeight="1" thickBot="1" x14ac:dyDescent="0.25">
      <c r="A34" s="61" t="s">
        <v>40</v>
      </c>
      <c r="B34" s="212" t="s">
        <v>41</v>
      </c>
      <c r="C34" s="213"/>
      <c r="D34" s="214"/>
      <c r="E34" s="72">
        <v>6</v>
      </c>
      <c r="F34" s="74">
        <v>30.4</v>
      </c>
      <c r="G34" s="74">
        <f t="shared" ref="G34:G40" si="2">+E34*F34</f>
        <v>182.39999999999998</v>
      </c>
      <c r="H34" s="72">
        <v>6</v>
      </c>
      <c r="I34" s="87"/>
      <c r="J34" s="74">
        <f t="shared" ref="J34:J40" si="3">+H34*I34</f>
        <v>0</v>
      </c>
    </row>
    <row r="35" spans="1:10" ht="36" customHeight="1" thickBot="1" x14ac:dyDescent="0.25">
      <c r="A35" s="61" t="s">
        <v>42</v>
      </c>
      <c r="B35" s="212" t="s">
        <v>43</v>
      </c>
      <c r="C35" s="213"/>
      <c r="D35" s="214"/>
      <c r="E35" s="72">
        <v>1</v>
      </c>
      <c r="F35" s="74">
        <v>28</v>
      </c>
      <c r="G35" s="74">
        <f t="shared" si="2"/>
        <v>28</v>
      </c>
      <c r="H35" s="72">
        <v>1</v>
      </c>
      <c r="I35" s="87"/>
      <c r="J35" s="74">
        <f t="shared" si="3"/>
        <v>0</v>
      </c>
    </row>
    <row r="36" spans="1:10" ht="24" customHeight="1" thickBot="1" x14ac:dyDescent="0.25">
      <c r="A36" s="61" t="s">
        <v>44</v>
      </c>
      <c r="B36" s="212" t="s">
        <v>45</v>
      </c>
      <c r="C36" s="213"/>
      <c r="D36" s="214"/>
      <c r="E36" s="72">
        <v>7</v>
      </c>
      <c r="F36" s="74">
        <v>19.600000000000001</v>
      </c>
      <c r="G36" s="74">
        <f t="shared" si="2"/>
        <v>137.20000000000002</v>
      </c>
      <c r="H36" s="72">
        <v>7</v>
      </c>
      <c r="I36" s="87"/>
      <c r="J36" s="74">
        <f t="shared" si="3"/>
        <v>0</v>
      </c>
    </row>
    <row r="37" spans="1:10" ht="24" customHeight="1" thickBot="1" x14ac:dyDescent="0.25">
      <c r="A37" s="61" t="s">
        <v>46</v>
      </c>
      <c r="B37" s="212" t="s">
        <v>47</v>
      </c>
      <c r="C37" s="213"/>
      <c r="D37" s="214"/>
      <c r="E37" s="72">
        <v>6</v>
      </c>
      <c r="F37" s="74">
        <v>25.3</v>
      </c>
      <c r="G37" s="74">
        <f t="shared" si="2"/>
        <v>151.80000000000001</v>
      </c>
      <c r="H37" s="72">
        <v>6</v>
      </c>
      <c r="I37" s="87"/>
      <c r="J37" s="74">
        <f t="shared" si="3"/>
        <v>0</v>
      </c>
    </row>
    <row r="38" spans="1:10" ht="24" customHeight="1" thickBot="1" x14ac:dyDescent="0.25">
      <c r="A38" s="61" t="s">
        <v>48</v>
      </c>
      <c r="B38" s="212" t="s">
        <v>49</v>
      </c>
      <c r="C38" s="213"/>
      <c r="D38" s="214"/>
      <c r="E38" s="72">
        <v>1</v>
      </c>
      <c r="F38" s="74">
        <v>23.1</v>
      </c>
      <c r="G38" s="74">
        <f t="shared" si="2"/>
        <v>23.1</v>
      </c>
      <c r="H38" s="72">
        <v>1</v>
      </c>
      <c r="I38" s="87"/>
      <c r="J38" s="74">
        <f t="shared" si="3"/>
        <v>0</v>
      </c>
    </row>
    <row r="39" spans="1:10" ht="72" customHeight="1" thickBot="1" x14ac:dyDescent="0.25">
      <c r="A39" s="61" t="s">
        <v>50</v>
      </c>
      <c r="B39" s="212" t="s">
        <v>51</v>
      </c>
      <c r="C39" s="213"/>
      <c r="D39" s="214"/>
      <c r="E39" s="72">
        <v>51.48</v>
      </c>
      <c r="F39" s="74">
        <v>42</v>
      </c>
      <c r="G39" s="74">
        <f t="shared" si="2"/>
        <v>2162.16</v>
      </c>
      <c r="H39" s="72">
        <v>51.48</v>
      </c>
      <c r="I39" s="87"/>
      <c r="J39" s="74">
        <f t="shared" si="3"/>
        <v>0</v>
      </c>
    </row>
    <row r="40" spans="1:10" ht="60" customHeight="1" thickBot="1" x14ac:dyDescent="0.25">
      <c r="A40" s="61" t="s">
        <v>52</v>
      </c>
      <c r="B40" s="212" t="s">
        <v>53</v>
      </c>
      <c r="C40" s="213"/>
      <c r="D40" s="214"/>
      <c r="E40" s="72">
        <v>51.48</v>
      </c>
      <c r="F40" s="74">
        <v>20.3</v>
      </c>
      <c r="G40" s="74">
        <f t="shared" si="2"/>
        <v>1045.0439999999999</v>
      </c>
      <c r="H40" s="72">
        <v>51.48</v>
      </c>
      <c r="I40" s="87"/>
      <c r="J40" s="74">
        <f t="shared" si="3"/>
        <v>0</v>
      </c>
    </row>
    <row r="41" spans="1:10" ht="15.75" customHeight="1" thickBot="1" x14ac:dyDescent="0.25">
      <c r="A41" s="100" t="s">
        <v>54</v>
      </c>
      <c r="B41" s="101"/>
      <c r="C41" s="101"/>
      <c r="D41" s="101"/>
      <c r="E41" s="101"/>
      <c r="F41" s="101"/>
      <c r="G41" s="102"/>
      <c r="H41" s="78"/>
      <c r="I41" s="79"/>
      <c r="J41" s="80"/>
    </row>
    <row r="42" spans="1:10" ht="120" customHeight="1" thickBot="1" x14ac:dyDescent="0.25">
      <c r="A42" s="4" t="s">
        <v>55</v>
      </c>
      <c r="B42" s="215" t="s">
        <v>56</v>
      </c>
      <c r="C42" s="216"/>
      <c r="D42" s="217"/>
      <c r="E42" s="73">
        <v>30</v>
      </c>
      <c r="F42" s="71">
        <v>73.099999999999994</v>
      </c>
      <c r="G42" s="71">
        <f>+E42*F42</f>
        <v>2193</v>
      </c>
      <c r="H42" s="73">
        <v>30</v>
      </c>
      <c r="I42" s="88"/>
      <c r="J42" s="71">
        <f>+H42*I42</f>
        <v>0</v>
      </c>
    </row>
    <row r="43" spans="1:10" ht="36" customHeight="1" x14ac:dyDescent="0.2">
      <c r="A43" s="125" t="s">
        <v>57</v>
      </c>
      <c r="B43" s="221" t="s">
        <v>58</v>
      </c>
      <c r="C43" s="222"/>
      <c r="D43" s="223"/>
      <c r="E43" s="104">
        <v>1</v>
      </c>
      <c r="F43" s="110">
        <v>1414.8999999999999</v>
      </c>
      <c r="G43" s="110">
        <f>+E43*F43</f>
        <v>1414.8999999999999</v>
      </c>
      <c r="H43" s="104">
        <v>1</v>
      </c>
      <c r="I43" s="107"/>
      <c r="J43" s="110">
        <f>+H43*I43</f>
        <v>0</v>
      </c>
    </row>
    <row r="44" spans="1:10" ht="36" customHeight="1" x14ac:dyDescent="0.2">
      <c r="A44" s="126"/>
      <c r="B44" s="224" t="s">
        <v>327</v>
      </c>
      <c r="C44" s="225"/>
      <c r="D44" s="226"/>
      <c r="E44" s="105"/>
      <c r="F44" s="111"/>
      <c r="G44" s="111"/>
      <c r="H44" s="105"/>
      <c r="I44" s="108"/>
      <c r="J44" s="111"/>
    </row>
    <row r="45" spans="1:10" ht="60" customHeight="1" x14ac:dyDescent="0.2">
      <c r="A45" s="126"/>
      <c r="B45" s="224" t="s">
        <v>328</v>
      </c>
      <c r="C45" s="225"/>
      <c r="D45" s="226"/>
      <c r="E45" s="105"/>
      <c r="F45" s="111"/>
      <c r="G45" s="111"/>
      <c r="H45" s="105"/>
      <c r="I45" s="108"/>
      <c r="J45" s="111"/>
    </row>
    <row r="46" spans="1:10" ht="48" customHeight="1" x14ac:dyDescent="0.2">
      <c r="A46" s="126"/>
      <c r="B46" s="224" t="s">
        <v>329</v>
      </c>
      <c r="C46" s="225"/>
      <c r="D46" s="226"/>
      <c r="E46" s="105"/>
      <c r="F46" s="111"/>
      <c r="G46" s="111"/>
      <c r="H46" s="105"/>
      <c r="I46" s="108"/>
      <c r="J46" s="111"/>
    </row>
    <row r="47" spans="1:10" ht="24" customHeight="1" x14ac:dyDescent="0.2">
      <c r="A47" s="126"/>
      <c r="B47" s="224" t="s">
        <v>330</v>
      </c>
      <c r="C47" s="225"/>
      <c r="D47" s="226"/>
      <c r="E47" s="105"/>
      <c r="F47" s="111"/>
      <c r="G47" s="111"/>
      <c r="H47" s="105"/>
      <c r="I47" s="108"/>
      <c r="J47" s="111"/>
    </row>
    <row r="48" spans="1:10" ht="24" customHeight="1" x14ac:dyDescent="0.2">
      <c r="A48" s="126"/>
      <c r="B48" s="224" t="s">
        <v>331</v>
      </c>
      <c r="C48" s="225"/>
      <c r="D48" s="226"/>
      <c r="E48" s="105"/>
      <c r="F48" s="111"/>
      <c r="G48" s="111"/>
      <c r="H48" s="105"/>
      <c r="I48" s="108"/>
      <c r="J48" s="111"/>
    </row>
    <row r="49" spans="1:10" ht="36" customHeight="1" x14ac:dyDescent="0.2">
      <c r="A49" s="126"/>
      <c r="B49" s="224" t="s">
        <v>332</v>
      </c>
      <c r="C49" s="225"/>
      <c r="D49" s="226"/>
      <c r="E49" s="105"/>
      <c r="F49" s="111"/>
      <c r="G49" s="111"/>
      <c r="H49" s="105"/>
      <c r="I49" s="108"/>
      <c r="J49" s="111"/>
    </row>
    <row r="50" spans="1:10" ht="24" customHeight="1" x14ac:dyDescent="0.2">
      <c r="A50" s="126"/>
      <c r="B50" s="224" t="s">
        <v>333</v>
      </c>
      <c r="C50" s="225"/>
      <c r="D50" s="226"/>
      <c r="E50" s="105"/>
      <c r="F50" s="111"/>
      <c r="G50" s="111"/>
      <c r="H50" s="105"/>
      <c r="I50" s="108"/>
      <c r="J50" s="111"/>
    </row>
    <row r="51" spans="1:10" ht="36" customHeight="1" x14ac:dyDescent="0.2">
      <c r="A51" s="126"/>
      <c r="B51" s="224" t="s">
        <v>334</v>
      </c>
      <c r="C51" s="225"/>
      <c r="D51" s="226"/>
      <c r="E51" s="105"/>
      <c r="F51" s="111"/>
      <c r="G51" s="111"/>
      <c r="H51" s="105"/>
      <c r="I51" s="108"/>
      <c r="J51" s="111"/>
    </row>
    <row r="52" spans="1:10" ht="24" customHeight="1" x14ac:dyDescent="0.2">
      <c r="A52" s="126"/>
      <c r="B52" s="224" t="s">
        <v>335</v>
      </c>
      <c r="C52" s="225"/>
      <c r="D52" s="226"/>
      <c r="E52" s="105"/>
      <c r="F52" s="111"/>
      <c r="G52" s="111"/>
      <c r="H52" s="105"/>
      <c r="I52" s="108"/>
      <c r="J52" s="111"/>
    </row>
    <row r="53" spans="1:10" ht="12.75" customHeight="1" thickBot="1" x14ac:dyDescent="0.25">
      <c r="A53" s="127"/>
      <c r="B53" s="254" t="s">
        <v>336</v>
      </c>
      <c r="C53" s="255"/>
      <c r="D53" s="256"/>
      <c r="E53" s="106"/>
      <c r="F53" s="112"/>
      <c r="G53" s="112"/>
      <c r="H53" s="106"/>
      <c r="I53" s="109"/>
      <c r="J53" s="112"/>
    </row>
    <row r="54" spans="1:10" ht="15.75" thickBot="1" x14ac:dyDescent="0.25">
      <c r="A54" s="2" t="s">
        <v>0</v>
      </c>
      <c r="B54" s="193" t="s">
        <v>1</v>
      </c>
      <c r="C54" s="194"/>
      <c r="D54" s="195"/>
      <c r="E54" s="3" t="s">
        <v>314</v>
      </c>
      <c r="F54" s="51" t="s">
        <v>315</v>
      </c>
      <c r="G54" s="3" t="s">
        <v>316</v>
      </c>
      <c r="H54" s="3" t="s">
        <v>314</v>
      </c>
      <c r="I54" s="51" t="s">
        <v>315</v>
      </c>
      <c r="J54" s="3" t="s">
        <v>316</v>
      </c>
    </row>
    <row r="55" spans="1:10" ht="48" customHeight="1" x14ac:dyDescent="0.2">
      <c r="A55" s="125" t="s">
        <v>59</v>
      </c>
      <c r="B55" s="221" t="s">
        <v>60</v>
      </c>
      <c r="C55" s="222"/>
      <c r="D55" s="223"/>
      <c r="E55" s="104">
        <v>2</v>
      </c>
      <c r="F55" s="110">
        <v>1298.0999999999999</v>
      </c>
      <c r="G55" s="110">
        <f>+E55*F55</f>
        <v>2596.1999999999998</v>
      </c>
      <c r="H55" s="104">
        <v>2</v>
      </c>
      <c r="I55" s="107"/>
      <c r="J55" s="110">
        <f>+H55*I55</f>
        <v>0</v>
      </c>
    </row>
    <row r="56" spans="1:10" ht="60" customHeight="1" x14ac:dyDescent="0.2">
      <c r="A56" s="126"/>
      <c r="B56" s="224" t="s">
        <v>337</v>
      </c>
      <c r="C56" s="225"/>
      <c r="D56" s="226"/>
      <c r="E56" s="105"/>
      <c r="F56" s="111"/>
      <c r="G56" s="111"/>
      <c r="H56" s="105"/>
      <c r="I56" s="108"/>
      <c r="J56" s="111"/>
    </row>
    <row r="57" spans="1:10" ht="48" customHeight="1" x14ac:dyDescent="0.2">
      <c r="A57" s="126"/>
      <c r="B57" s="224" t="s">
        <v>338</v>
      </c>
      <c r="C57" s="225"/>
      <c r="D57" s="226"/>
      <c r="E57" s="105"/>
      <c r="F57" s="111"/>
      <c r="G57" s="111"/>
      <c r="H57" s="105"/>
      <c r="I57" s="108"/>
      <c r="J57" s="111"/>
    </row>
    <row r="58" spans="1:10" ht="24" customHeight="1" x14ac:dyDescent="0.2">
      <c r="A58" s="126"/>
      <c r="B58" s="224" t="s">
        <v>339</v>
      </c>
      <c r="C58" s="225"/>
      <c r="D58" s="226"/>
      <c r="E58" s="105"/>
      <c r="F58" s="111"/>
      <c r="G58" s="111"/>
      <c r="H58" s="105"/>
      <c r="I58" s="108"/>
      <c r="J58" s="111"/>
    </row>
    <row r="59" spans="1:10" ht="24" customHeight="1" x14ac:dyDescent="0.2">
      <c r="A59" s="126"/>
      <c r="B59" s="224" t="s">
        <v>340</v>
      </c>
      <c r="C59" s="225"/>
      <c r="D59" s="226"/>
      <c r="E59" s="105"/>
      <c r="F59" s="111"/>
      <c r="G59" s="111"/>
      <c r="H59" s="105"/>
      <c r="I59" s="108"/>
      <c r="J59" s="111"/>
    </row>
    <row r="60" spans="1:10" ht="36" customHeight="1" x14ac:dyDescent="0.2">
      <c r="A60" s="126"/>
      <c r="B60" s="224" t="s">
        <v>341</v>
      </c>
      <c r="C60" s="225"/>
      <c r="D60" s="226"/>
      <c r="E60" s="105"/>
      <c r="F60" s="111"/>
      <c r="G60" s="111"/>
      <c r="H60" s="105"/>
      <c r="I60" s="108"/>
      <c r="J60" s="111"/>
    </row>
    <row r="61" spans="1:10" ht="24" customHeight="1" x14ac:dyDescent="0.2">
      <c r="A61" s="126"/>
      <c r="B61" s="224" t="s">
        <v>342</v>
      </c>
      <c r="C61" s="225"/>
      <c r="D61" s="226"/>
      <c r="E61" s="105"/>
      <c r="F61" s="111"/>
      <c r="G61" s="111"/>
      <c r="H61" s="105"/>
      <c r="I61" s="108"/>
      <c r="J61" s="111"/>
    </row>
    <row r="62" spans="1:10" ht="36" customHeight="1" x14ac:dyDescent="0.2">
      <c r="A62" s="126"/>
      <c r="B62" s="224" t="s">
        <v>343</v>
      </c>
      <c r="C62" s="225"/>
      <c r="D62" s="226"/>
      <c r="E62" s="105"/>
      <c r="F62" s="111"/>
      <c r="G62" s="111"/>
      <c r="H62" s="105"/>
      <c r="I62" s="108"/>
      <c r="J62" s="111"/>
    </row>
    <row r="63" spans="1:10" ht="24" customHeight="1" x14ac:dyDescent="0.2">
      <c r="A63" s="126"/>
      <c r="B63" s="224" t="s">
        <v>344</v>
      </c>
      <c r="C63" s="225"/>
      <c r="D63" s="226"/>
      <c r="E63" s="105"/>
      <c r="F63" s="111"/>
      <c r="G63" s="111"/>
      <c r="H63" s="105"/>
      <c r="I63" s="108"/>
      <c r="J63" s="111"/>
    </row>
    <row r="64" spans="1:10" ht="22.5" customHeight="1" thickBot="1" x14ac:dyDescent="0.25">
      <c r="A64" s="127"/>
      <c r="B64" s="254" t="s">
        <v>345</v>
      </c>
      <c r="C64" s="255"/>
      <c r="D64" s="256"/>
      <c r="E64" s="106"/>
      <c r="F64" s="112"/>
      <c r="G64" s="112"/>
      <c r="H64" s="106"/>
      <c r="I64" s="109"/>
      <c r="J64" s="112"/>
    </row>
    <row r="65" spans="1:10" ht="15.75" customHeight="1" thickBot="1" x14ac:dyDescent="0.25">
      <c r="A65" s="100" t="s">
        <v>61</v>
      </c>
      <c r="B65" s="101"/>
      <c r="C65" s="101"/>
      <c r="D65" s="101"/>
      <c r="E65" s="101"/>
      <c r="F65" s="101"/>
      <c r="G65" s="101"/>
      <c r="H65" s="101"/>
      <c r="I65" s="101"/>
      <c r="J65" s="102"/>
    </row>
    <row r="66" spans="1:10" ht="24" customHeight="1" x14ac:dyDescent="0.2">
      <c r="A66" s="196" t="s">
        <v>62</v>
      </c>
      <c r="B66" s="155" t="s">
        <v>63</v>
      </c>
      <c r="C66" s="156"/>
      <c r="D66" s="157"/>
      <c r="E66" s="180">
        <v>181.44</v>
      </c>
      <c r="F66" s="143">
        <v>113.75</v>
      </c>
      <c r="G66" s="143">
        <f>+F66*E66</f>
        <v>20638.8</v>
      </c>
      <c r="H66" s="180">
        <v>181.44</v>
      </c>
      <c r="I66" s="140"/>
      <c r="J66" s="143">
        <f>+I66*H66</f>
        <v>0</v>
      </c>
    </row>
    <row r="67" spans="1:10" ht="84" customHeight="1" thickBot="1" x14ac:dyDescent="0.25">
      <c r="A67" s="198"/>
      <c r="B67" s="158" t="s">
        <v>64</v>
      </c>
      <c r="C67" s="159"/>
      <c r="D67" s="160"/>
      <c r="E67" s="181"/>
      <c r="F67" s="145"/>
      <c r="G67" s="145"/>
      <c r="H67" s="181"/>
      <c r="I67" s="142"/>
      <c r="J67" s="145"/>
    </row>
    <row r="68" spans="1:10" ht="36" customHeight="1" thickBot="1" x14ac:dyDescent="0.25">
      <c r="A68" s="61" t="s">
        <v>65</v>
      </c>
      <c r="B68" s="149" t="s">
        <v>66</v>
      </c>
      <c r="C68" s="150"/>
      <c r="D68" s="151"/>
      <c r="E68" s="72">
        <v>5.6</v>
      </c>
      <c r="F68" s="74">
        <v>108.125</v>
      </c>
      <c r="G68" s="74">
        <f>+E68*F68</f>
        <v>605.5</v>
      </c>
      <c r="H68" s="72">
        <v>5.6</v>
      </c>
      <c r="I68" s="87"/>
      <c r="J68" s="74">
        <f>+H68*I68</f>
        <v>0</v>
      </c>
    </row>
    <row r="69" spans="1:10" ht="24" customHeight="1" x14ac:dyDescent="0.2">
      <c r="A69" s="196" t="s">
        <v>67</v>
      </c>
      <c r="B69" s="155" t="s">
        <v>68</v>
      </c>
      <c r="C69" s="156"/>
      <c r="D69" s="157"/>
      <c r="E69" s="180">
        <v>120.44</v>
      </c>
      <c r="F69" s="143">
        <v>110.25</v>
      </c>
      <c r="G69" s="143">
        <f>+E69*F69</f>
        <v>13278.51</v>
      </c>
      <c r="H69" s="180">
        <v>120.44</v>
      </c>
      <c r="I69" s="140"/>
      <c r="J69" s="143">
        <f>+H69*I69</f>
        <v>0</v>
      </c>
    </row>
    <row r="70" spans="1:10" ht="84" customHeight="1" thickBot="1" x14ac:dyDescent="0.25">
      <c r="A70" s="198"/>
      <c r="B70" s="158" t="s">
        <v>69</v>
      </c>
      <c r="C70" s="159"/>
      <c r="D70" s="160"/>
      <c r="E70" s="181"/>
      <c r="F70" s="145"/>
      <c r="G70" s="145"/>
      <c r="H70" s="181"/>
      <c r="I70" s="142"/>
      <c r="J70" s="145"/>
    </row>
    <row r="71" spans="1:10" ht="24" customHeight="1" x14ac:dyDescent="0.2">
      <c r="A71" s="196" t="s">
        <v>70</v>
      </c>
      <c r="B71" s="155" t="s">
        <v>71</v>
      </c>
      <c r="C71" s="156"/>
      <c r="D71" s="157"/>
      <c r="E71" s="180">
        <v>221.76</v>
      </c>
      <c r="F71" s="143">
        <v>21.875</v>
      </c>
      <c r="G71" s="143">
        <f>+E71*F71</f>
        <v>4851</v>
      </c>
      <c r="H71" s="180">
        <v>221.76</v>
      </c>
      <c r="I71" s="140"/>
      <c r="J71" s="143">
        <f>+H71*I71</f>
        <v>0</v>
      </c>
    </row>
    <row r="72" spans="1:10" ht="48" customHeight="1" thickBot="1" x14ac:dyDescent="0.25">
      <c r="A72" s="198"/>
      <c r="B72" s="158" t="s">
        <v>72</v>
      </c>
      <c r="C72" s="159"/>
      <c r="D72" s="160"/>
      <c r="E72" s="181"/>
      <c r="F72" s="145"/>
      <c r="G72" s="145"/>
      <c r="H72" s="181"/>
      <c r="I72" s="142"/>
      <c r="J72" s="145"/>
    </row>
    <row r="73" spans="1:10" ht="12" customHeight="1" x14ac:dyDescent="0.2">
      <c r="A73" s="196" t="s">
        <v>73</v>
      </c>
      <c r="B73" s="155" t="s">
        <v>74</v>
      </c>
      <c r="C73" s="156"/>
      <c r="D73" s="157"/>
      <c r="E73" s="137">
        <v>2</v>
      </c>
      <c r="F73" s="143">
        <v>1740.125</v>
      </c>
      <c r="G73" s="143">
        <f>+E73*F73</f>
        <v>3480.25</v>
      </c>
      <c r="H73" s="137">
        <v>2</v>
      </c>
      <c r="I73" s="140"/>
      <c r="J73" s="143">
        <f>+H73*I73</f>
        <v>0</v>
      </c>
    </row>
    <row r="74" spans="1:10" ht="84" customHeight="1" thickBot="1" x14ac:dyDescent="0.25">
      <c r="A74" s="198"/>
      <c r="B74" s="158" t="s">
        <v>75</v>
      </c>
      <c r="C74" s="159"/>
      <c r="D74" s="160"/>
      <c r="E74" s="139"/>
      <c r="F74" s="145"/>
      <c r="G74" s="145"/>
      <c r="H74" s="139"/>
      <c r="I74" s="142"/>
      <c r="J74" s="145"/>
    </row>
    <row r="75" spans="1:10" ht="12" customHeight="1" x14ac:dyDescent="0.2">
      <c r="A75" s="134" t="s">
        <v>76</v>
      </c>
      <c r="B75" s="155" t="s">
        <v>77</v>
      </c>
      <c r="C75" s="156"/>
      <c r="D75" s="157"/>
      <c r="E75" s="137">
        <v>2</v>
      </c>
      <c r="F75" s="143">
        <v>2090.5</v>
      </c>
      <c r="G75" s="143">
        <f>+E75*F75</f>
        <v>4181</v>
      </c>
      <c r="H75" s="137">
        <v>2</v>
      </c>
      <c r="I75" s="140"/>
      <c r="J75" s="143">
        <f>+H75*I75</f>
        <v>0</v>
      </c>
    </row>
    <row r="76" spans="1:10" ht="72" customHeight="1" thickBot="1" x14ac:dyDescent="0.25">
      <c r="A76" s="136"/>
      <c r="B76" s="158" t="s">
        <v>78</v>
      </c>
      <c r="C76" s="159"/>
      <c r="D76" s="160"/>
      <c r="E76" s="139"/>
      <c r="F76" s="145"/>
      <c r="G76" s="145"/>
      <c r="H76" s="139"/>
      <c r="I76" s="142"/>
      <c r="J76" s="145"/>
    </row>
    <row r="77" spans="1:10" ht="12" customHeight="1" x14ac:dyDescent="0.2">
      <c r="A77" s="134" t="s">
        <v>79</v>
      </c>
      <c r="B77" s="155" t="s">
        <v>80</v>
      </c>
      <c r="C77" s="156"/>
      <c r="D77" s="157"/>
      <c r="E77" s="104">
        <v>2</v>
      </c>
      <c r="F77" s="110">
        <v>332.5</v>
      </c>
      <c r="G77" s="110">
        <f>+E77*F77</f>
        <v>665</v>
      </c>
      <c r="H77" s="104">
        <v>2</v>
      </c>
      <c r="I77" s="107"/>
      <c r="J77" s="110">
        <f>+H77*I77</f>
        <v>0</v>
      </c>
    </row>
    <row r="78" spans="1:10" ht="24" customHeight="1" thickBot="1" x14ac:dyDescent="0.25">
      <c r="A78" s="136"/>
      <c r="B78" s="158" t="s">
        <v>81</v>
      </c>
      <c r="C78" s="159"/>
      <c r="D78" s="160"/>
      <c r="E78" s="106"/>
      <c r="F78" s="112"/>
      <c r="G78" s="112"/>
      <c r="H78" s="106"/>
      <c r="I78" s="109"/>
      <c r="J78" s="112"/>
    </row>
    <row r="79" spans="1:10" ht="15.75" thickBot="1" x14ac:dyDescent="0.25">
      <c r="A79" s="2" t="s">
        <v>0</v>
      </c>
      <c r="B79" s="193" t="s">
        <v>1</v>
      </c>
      <c r="C79" s="194"/>
      <c r="D79" s="195"/>
      <c r="E79" s="3" t="s">
        <v>314</v>
      </c>
      <c r="F79" s="51" t="s">
        <v>315</v>
      </c>
      <c r="G79" s="3" t="s">
        <v>316</v>
      </c>
      <c r="H79" s="3" t="s">
        <v>314</v>
      </c>
      <c r="I79" s="89" t="s">
        <v>315</v>
      </c>
      <c r="J79" s="3" t="s">
        <v>316</v>
      </c>
    </row>
    <row r="80" spans="1:10" ht="12" customHeight="1" x14ac:dyDescent="0.2">
      <c r="A80" s="134" t="s">
        <v>82</v>
      </c>
      <c r="B80" s="155" t="s">
        <v>83</v>
      </c>
      <c r="C80" s="156"/>
      <c r="D80" s="157"/>
      <c r="E80" s="104">
        <v>6</v>
      </c>
      <c r="F80" s="110">
        <v>455</v>
      </c>
      <c r="G80" s="110">
        <f>+E80*F80</f>
        <v>2730</v>
      </c>
      <c r="H80" s="104">
        <v>6</v>
      </c>
      <c r="I80" s="107"/>
      <c r="J80" s="110">
        <f>+H80*I80</f>
        <v>0</v>
      </c>
    </row>
    <row r="81" spans="1:10" ht="60" customHeight="1" thickBot="1" x14ac:dyDescent="0.25">
      <c r="A81" s="136"/>
      <c r="B81" s="158" t="s">
        <v>84</v>
      </c>
      <c r="C81" s="159"/>
      <c r="D81" s="160"/>
      <c r="E81" s="106"/>
      <c r="F81" s="112"/>
      <c r="G81" s="112"/>
      <c r="H81" s="106"/>
      <c r="I81" s="109"/>
      <c r="J81" s="112"/>
    </row>
    <row r="82" spans="1:10" ht="12" customHeight="1" x14ac:dyDescent="0.2">
      <c r="A82" s="134" t="s">
        <v>85</v>
      </c>
      <c r="B82" s="155" t="s">
        <v>86</v>
      </c>
      <c r="C82" s="156"/>
      <c r="D82" s="157"/>
      <c r="E82" s="104">
        <v>4</v>
      </c>
      <c r="F82" s="110">
        <v>490</v>
      </c>
      <c r="G82" s="110">
        <f>+E82*F82</f>
        <v>1960</v>
      </c>
      <c r="H82" s="104">
        <v>4</v>
      </c>
      <c r="I82" s="107"/>
      <c r="J82" s="110">
        <f>+H82*I82</f>
        <v>0</v>
      </c>
    </row>
    <row r="83" spans="1:10" ht="60" customHeight="1" thickBot="1" x14ac:dyDescent="0.25">
      <c r="A83" s="136"/>
      <c r="B83" s="158" t="s">
        <v>87</v>
      </c>
      <c r="C83" s="159"/>
      <c r="D83" s="160"/>
      <c r="E83" s="106"/>
      <c r="F83" s="112"/>
      <c r="G83" s="112"/>
      <c r="H83" s="106"/>
      <c r="I83" s="109"/>
      <c r="J83" s="112"/>
    </row>
    <row r="84" spans="1:10" ht="24" customHeight="1" x14ac:dyDescent="0.2">
      <c r="A84" s="134" t="s">
        <v>88</v>
      </c>
      <c r="B84" s="155" t="s">
        <v>89</v>
      </c>
      <c r="C84" s="156"/>
      <c r="D84" s="157"/>
      <c r="E84" s="104">
        <v>1</v>
      </c>
      <c r="F84" s="110">
        <v>752.5</v>
      </c>
      <c r="G84" s="110">
        <f>+E84*F84</f>
        <v>752.5</v>
      </c>
      <c r="H84" s="104">
        <v>1</v>
      </c>
      <c r="I84" s="107"/>
      <c r="J84" s="110">
        <f>+H84*I84</f>
        <v>0</v>
      </c>
    </row>
    <row r="85" spans="1:10" ht="72" customHeight="1" thickBot="1" x14ac:dyDescent="0.25">
      <c r="A85" s="136"/>
      <c r="B85" s="158" t="s">
        <v>90</v>
      </c>
      <c r="C85" s="159"/>
      <c r="D85" s="160"/>
      <c r="E85" s="106"/>
      <c r="F85" s="112"/>
      <c r="G85" s="112"/>
      <c r="H85" s="106"/>
      <c r="I85" s="109"/>
      <c r="J85" s="112"/>
    </row>
    <row r="86" spans="1:10" ht="24" customHeight="1" x14ac:dyDescent="0.2">
      <c r="A86" s="134" t="s">
        <v>91</v>
      </c>
      <c r="B86" s="155" t="s">
        <v>92</v>
      </c>
      <c r="C86" s="156"/>
      <c r="D86" s="157"/>
      <c r="E86" s="104">
        <v>1</v>
      </c>
      <c r="F86" s="110">
        <v>297.5</v>
      </c>
      <c r="G86" s="110">
        <f>+E86*F86</f>
        <v>297.5</v>
      </c>
      <c r="H86" s="104">
        <v>1</v>
      </c>
      <c r="I86" s="107"/>
      <c r="J86" s="110">
        <f>+H86*I86</f>
        <v>0</v>
      </c>
    </row>
    <row r="87" spans="1:10" ht="60" customHeight="1" x14ac:dyDescent="0.2">
      <c r="A87" s="135"/>
      <c r="B87" s="227" t="s">
        <v>93</v>
      </c>
      <c r="C87" s="228"/>
      <c r="D87" s="229"/>
      <c r="E87" s="105"/>
      <c r="F87" s="111"/>
      <c r="G87" s="111"/>
      <c r="H87" s="105"/>
      <c r="I87" s="108"/>
      <c r="J87" s="111"/>
    </row>
    <row r="88" spans="1:10" ht="12.75" thickBot="1" x14ac:dyDescent="0.25">
      <c r="A88" s="136"/>
      <c r="B88" s="158" t="s">
        <v>94</v>
      </c>
      <c r="C88" s="159"/>
      <c r="D88" s="160"/>
      <c r="E88" s="106"/>
      <c r="F88" s="112"/>
      <c r="G88" s="112"/>
      <c r="H88" s="106"/>
      <c r="I88" s="109"/>
      <c r="J88" s="112"/>
    </row>
    <row r="89" spans="1:10" ht="12" customHeight="1" x14ac:dyDescent="0.2">
      <c r="A89" s="125" t="s">
        <v>95</v>
      </c>
      <c r="B89" s="113" t="s">
        <v>96</v>
      </c>
      <c r="C89" s="114"/>
      <c r="D89" s="115"/>
      <c r="E89" s="104">
        <v>2</v>
      </c>
      <c r="F89" s="110">
        <v>201.25</v>
      </c>
      <c r="G89" s="110">
        <f>+E89*F89</f>
        <v>402.5</v>
      </c>
      <c r="H89" s="104">
        <v>2</v>
      </c>
      <c r="I89" s="107"/>
      <c r="J89" s="110">
        <f>+H89*I89</f>
        <v>0</v>
      </c>
    </row>
    <row r="90" spans="1:10" ht="36" customHeight="1" thickBot="1" x14ac:dyDescent="0.25">
      <c r="A90" s="127"/>
      <c r="B90" s="200" t="s">
        <v>97</v>
      </c>
      <c r="C90" s="201"/>
      <c r="D90" s="202"/>
      <c r="E90" s="106"/>
      <c r="F90" s="112"/>
      <c r="G90" s="112"/>
      <c r="H90" s="106"/>
      <c r="I90" s="109"/>
      <c r="J90" s="112"/>
    </row>
    <row r="91" spans="1:10" ht="12" customHeight="1" x14ac:dyDescent="0.2">
      <c r="A91" s="125" t="s">
        <v>98</v>
      </c>
      <c r="B91" s="113" t="s">
        <v>99</v>
      </c>
      <c r="C91" s="114"/>
      <c r="D91" s="115"/>
      <c r="E91" s="104">
        <v>47</v>
      </c>
      <c r="F91" s="110">
        <v>21</v>
      </c>
      <c r="G91" s="110">
        <f>+E91*F91</f>
        <v>987</v>
      </c>
      <c r="H91" s="104">
        <v>47</v>
      </c>
      <c r="I91" s="107"/>
      <c r="J91" s="110">
        <f>+H91*I91</f>
        <v>0</v>
      </c>
    </row>
    <row r="92" spans="1:10" ht="36" customHeight="1" thickBot="1" x14ac:dyDescent="0.25">
      <c r="A92" s="127"/>
      <c r="B92" s="200" t="s">
        <v>100</v>
      </c>
      <c r="C92" s="201"/>
      <c r="D92" s="202"/>
      <c r="E92" s="106"/>
      <c r="F92" s="112"/>
      <c r="G92" s="112"/>
      <c r="H92" s="106"/>
      <c r="I92" s="109"/>
      <c r="J92" s="112"/>
    </row>
    <row r="93" spans="1:10" ht="12" customHeight="1" x14ac:dyDescent="0.2">
      <c r="A93" s="125" t="s">
        <v>101</v>
      </c>
      <c r="B93" s="113" t="s">
        <v>102</v>
      </c>
      <c r="C93" s="114"/>
      <c r="D93" s="115"/>
      <c r="E93" s="104">
        <v>10</v>
      </c>
      <c r="F93" s="110">
        <v>8.4</v>
      </c>
      <c r="G93" s="110">
        <f>+E93*F93</f>
        <v>84</v>
      </c>
      <c r="H93" s="104">
        <v>10</v>
      </c>
      <c r="I93" s="107"/>
      <c r="J93" s="110">
        <f>+H93*I93</f>
        <v>0</v>
      </c>
    </row>
    <row r="94" spans="1:10" ht="36" customHeight="1" thickBot="1" x14ac:dyDescent="0.25">
      <c r="A94" s="127"/>
      <c r="B94" s="200" t="s">
        <v>103</v>
      </c>
      <c r="C94" s="201"/>
      <c r="D94" s="202"/>
      <c r="E94" s="106"/>
      <c r="F94" s="112"/>
      <c r="G94" s="112"/>
      <c r="H94" s="106"/>
      <c r="I94" s="109"/>
      <c r="J94" s="112"/>
    </row>
    <row r="95" spans="1:10" ht="12" customHeight="1" x14ac:dyDescent="0.2">
      <c r="A95" s="125" t="s">
        <v>104</v>
      </c>
      <c r="B95" s="113" t="s">
        <v>105</v>
      </c>
      <c r="C95" s="114"/>
      <c r="D95" s="115"/>
      <c r="E95" s="104">
        <v>361.33</v>
      </c>
      <c r="F95" s="110">
        <v>2.5</v>
      </c>
      <c r="G95" s="110">
        <f>+E95*F95</f>
        <v>903.32499999999993</v>
      </c>
      <c r="H95" s="104">
        <v>361.33</v>
      </c>
      <c r="I95" s="107"/>
      <c r="J95" s="110">
        <f>+H95*I95</f>
        <v>0</v>
      </c>
    </row>
    <row r="96" spans="1:10" ht="36" customHeight="1" thickBot="1" x14ac:dyDescent="0.25">
      <c r="A96" s="127"/>
      <c r="B96" s="200" t="s">
        <v>106</v>
      </c>
      <c r="C96" s="201"/>
      <c r="D96" s="202"/>
      <c r="E96" s="106"/>
      <c r="F96" s="112"/>
      <c r="G96" s="112"/>
      <c r="H96" s="106"/>
      <c r="I96" s="109"/>
      <c r="J96" s="112"/>
    </row>
    <row r="97" spans="1:10" ht="18.75" customHeight="1" thickBot="1" x14ac:dyDescent="0.25">
      <c r="A97" s="69" t="s">
        <v>107</v>
      </c>
      <c r="B97" s="116" t="s">
        <v>108</v>
      </c>
      <c r="C97" s="117"/>
      <c r="D97" s="118"/>
      <c r="E97" s="73">
        <v>1</v>
      </c>
      <c r="F97" s="71">
        <v>1372</v>
      </c>
      <c r="G97" s="71">
        <f>+E97*F97</f>
        <v>1372</v>
      </c>
      <c r="H97" s="73">
        <v>1</v>
      </c>
      <c r="I97" s="88"/>
      <c r="J97" s="71">
        <f>+H97*I97</f>
        <v>0</v>
      </c>
    </row>
    <row r="98" spans="1:10" ht="12" customHeight="1" x14ac:dyDescent="0.2">
      <c r="A98" s="125" t="s">
        <v>109</v>
      </c>
      <c r="B98" s="113" t="s">
        <v>110</v>
      </c>
      <c r="C98" s="114"/>
      <c r="D98" s="115"/>
      <c r="E98" s="104">
        <v>120.44</v>
      </c>
      <c r="F98" s="110">
        <v>36.700000000000003</v>
      </c>
      <c r="G98" s="110">
        <f>+E98*F98</f>
        <v>4420.1480000000001</v>
      </c>
      <c r="H98" s="104">
        <v>120.44</v>
      </c>
      <c r="I98" s="107"/>
      <c r="J98" s="110">
        <f>+H98*I98</f>
        <v>0</v>
      </c>
    </row>
    <row r="99" spans="1:10" ht="36" customHeight="1" thickBot="1" x14ac:dyDescent="0.25">
      <c r="A99" s="127"/>
      <c r="B99" s="200" t="s">
        <v>111</v>
      </c>
      <c r="C99" s="201"/>
      <c r="D99" s="202"/>
      <c r="E99" s="106"/>
      <c r="F99" s="112"/>
      <c r="G99" s="112"/>
      <c r="H99" s="106"/>
      <c r="I99" s="109"/>
      <c r="J99" s="112"/>
    </row>
    <row r="100" spans="1:10" ht="24" customHeight="1" x14ac:dyDescent="0.2">
      <c r="A100" s="125" t="s">
        <v>112</v>
      </c>
      <c r="B100" s="113" t="s">
        <v>113</v>
      </c>
      <c r="C100" s="114"/>
      <c r="D100" s="115"/>
      <c r="E100" s="104">
        <v>16</v>
      </c>
      <c r="F100" s="110">
        <v>93.1</v>
      </c>
      <c r="G100" s="110">
        <f>+E100*F100</f>
        <v>1489.6</v>
      </c>
      <c r="H100" s="104">
        <v>16</v>
      </c>
      <c r="I100" s="107"/>
      <c r="J100" s="110">
        <f>+H100*I100</f>
        <v>0</v>
      </c>
    </row>
    <row r="101" spans="1:10" ht="24" customHeight="1" x14ac:dyDescent="0.2">
      <c r="A101" s="126"/>
      <c r="B101" s="175" t="s">
        <v>114</v>
      </c>
      <c r="C101" s="176"/>
      <c r="D101" s="199"/>
      <c r="E101" s="105"/>
      <c r="F101" s="111"/>
      <c r="G101" s="111"/>
      <c r="H101" s="105"/>
      <c r="I101" s="108"/>
      <c r="J101" s="111"/>
    </row>
    <row r="102" spans="1:10" ht="84" customHeight="1" thickBot="1" x14ac:dyDescent="0.25">
      <c r="A102" s="127"/>
      <c r="B102" s="200" t="s">
        <v>115</v>
      </c>
      <c r="C102" s="201"/>
      <c r="D102" s="202"/>
      <c r="E102" s="106"/>
      <c r="F102" s="112"/>
      <c r="G102" s="112"/>
      <c r="H102" s="106"/>
      <c r="I102" s="109"/>
      <c r="J102" s="112"/>
    </row>
    <row r="103" spans="1:10" ht="60" customHeight="1" thickBot="1" x14ac:dyDescent="0.25">
      <c r="A103" s="69" t="s">
        <v>116</v>
      </c>
      <c r="B103" s="116" t="s">
        <v>117</v>
      </c>
      <c r="C103" s="117"/>
      <c r="D103" s="118"/>
      <c r="E103" s="73">
        <v>86</v>
      </c>
      <c r="F103" s="71">
        <v>119.75</v>
      </c>
      <c r="G103" s="71">
        <f>+E103*F103</f>
        <v>10298.5</v>
      </c>
      <c r="H103" s="73">
        <v>86</v>
      </c>
      <c r="I103" s="88"/>
      <c r="J103" s="71">
        <f>+H103*I103</f>
        <v>0</v>
      </c>
    </row>
    <row r="104" spans="1:10" ht="15.75" thickBot="1" x14ac:dyDescent="0.25">
      <c r="A104" s="2" t="s">
        <v>0</v>
      </c>
      <c r="B104" s="193" t="s">
        <v>1</v>
      </c>
      <c r="C104" s="194"/>
      <c r="D104" s="195"/>
      <c r="E104" s="3" t="s">
        <v>314</v>
      </c>
      <c r="F104" s="51" t="s">
        <v>315</v>
      </c>
      <c r="G104" s="3" t="s">
        <v>316</v>
      </c>
      <c r="H104" s="3" t="s">
        <v>314</v>
      </c>
      <c r="I104" s="51" t="s">
        <v>315</v>
      </c>
      <c r="J104" s="3" t="s">
        <v>316</v>
      </c>
    </row>
    <row r="105" spans="1:10" ht="15.75" customHeight="1" thickBot="1" x14ac:dyDescent="0.25">
      <c r="A105" s="100" t="s">
        <v>118</v>
      </c>
      <c r="B105" s="101"/>
      <c r="C105" s="101"/>
      <c r="D105" s="101"/>
      <c r="E105" s="101"/>
      <c r="F105" s="101"/>
      <c r="G105" s="101"/>
      <c r="H105" s="101"/>
      <c r="I105" s="101"/>
      <c r="J105" s="102"/>
    </row>
    <row r="106" spans="1:10" ht="15.75" customHeight="1" thickBot="1" x14ac:dyDescent="0.25">
      <c r="A106" s="163" t="s">
        <v>119</v>
      </c>
      <c r="B106" s="164"/>
      <c r="C106" s="164"/>
      <c r="D106" s="164"/>
      <c r="E106" s="164"/>
      <c r="F106" s="164"/>
      <c r="G106" s="164"/>
      <c r="H106" s="164"/>
      <c r="I106" s="164"/>
      <c r="J106" s="165"/>
    </row>
    <row r="107" spans="1:10" ht="60" customHeight="1" x14ac:dyDescent="0.2">
      <c r="A107" s="177" t="s">
        <v>120</v>
      </c>
      <c r="B107" s="113" t="s">
        <v>121</v>
      </c>
      <c r="C107" s="114"/>
      <c r="D107" s="115"/>
      <c r="E107" s="152">
        <v>1</v>
      </c>
      <c r="F107" s="146">
        <v>5197.5</v>
      </c>
      <c r="G107" s="146">
        <f>+E107*F107</f>
        <v>5197.5</v>
      </c>
      <c r="H107" s="137">
        <v>1</v>
      </c>
      <c r="I107" s="140"/>
      <c r="J107" s="143">
        <f>+H107*I107</f>
        <v>0</v>
      </c>
    </row>
    <row r="108" spans="1:10" ht="15" customHeight="1" x14ac:dyDescent="0.2">
      <c r="A108" s="178"/>
      <c r="B108" s="7"/>
      <c r="C108" s="63" t="s">
        <v>122</v>
      </c>
      <c r="D108" s="8"/>
      <c r="E108" s="153"/>
      <c r="F108" s="147"/>
      <c r="G108" s="147"/>
      <c r="H108" s="138"/>
      <c r="I108" s="141"/>
      <c r="J108" s="144"/>
    </row>
    <row r="109" spans="1:10" ht="15" customHeight="1" x14ac:dyDescent="0.2">
      <c r="A109" s="178"/>
      <c r="B109" s="7"/>
      <c r="C109" s="63" t="s">
        <v>123</v>
      </c>
      <c r="D109" s="8"/>
      <c r="E109" s="153"/>
      <c r="F109" s="147"/>
      <c r="G109" s="147"/>
      <c r="H109" s="138"/>
      <c r="I109" s="141"/>
      <c r="J109" s="144"/>
    </row>
    <row r="110" spans="1:10" ht="15" customHeight="1" x14ac:dyDescent="0.2">
      <c r="A110" s="178"/>
      <c r="B110" s="7"/>
      <c r="C110" s="63" t="s">
        <v>124</v>
      </c>
      <c r="D110" s="8"/>
      <c r="E110" s="153"/>
      <c r="F110" s="147"/>
      <c r="G110" s="147"/>
      <c r="H110" s="138"/>
      <c r="I110" s="141"/>
      <c r="J110" s="144"/>
    </row>
    <row r="111" spans="1:10" ht="15" customHeight="1" x14ac:dyDescent="0.2">
      <c r="A111" s="178"/>
      <c r="B111" s="7"/>
      <c r="C111" s="63" t="s">
        <v>125</v>
      </c>
      <c r="D111" s="8"/>
      <c r="E111" s="153"/>
      <c r="F111" s="147"/>
      <c r="G111" s="147"/>
      <c r="H111" s="138"/>
      <c r="I111" s="141"/>
      <c r="J111" s="144"/>
    </row>
    <row r="112" spans="1:10" ht="15" customHeight="1" x14ac:dyDescent="0.2">
      <c r="A112" s="178"/>
      <c r="B112" s="7"/>
      <c r="C112" s="63" t="s">
        <v>126</v>
      </c>
      <c r="D112" s="8"/>
      <c r="E112" s="153"/>
      <c r="F112" s="147"/>
      <c r="G112" s="147"/>
      <c r="H112" s="138"/>
      <c r="I112" s="141"/>
      <c r="J112" s="144"/>
    </row>
    <row r="113" spans="1:10" ht="15" customHeight="1" x14ac:dyDescent="0.2">
      <c r="A113" s="178"/>
      <c r="B113" s="7"/>
      <c r="C113" s="63" t="s">
        <v>127</v>
      </c>
      <c r="D113" s="8"/>
      <c r="E113" s="153"/>
      <c r="F113" s="147"/>
      <c r="G113" s="147"/>
      <c r="H113" s="138"/>
      <c r="I113" s="141"/>
      <c r="J113" s="144"/>
    </row>
    <row r="114" spans="1:10" ht="15" customHeight="1" x14ac:dyDescent="0.2">
      <c r="A114" s="178"/>
      <c r="B114" s="7"/>
      <c r="C114" s="63" t="s">
        <v>128</v>
      </c>
      <c r="D114" s="8"/>
      <c r="E114" s="153"/>
      <c r="F114" s="147"/>
      <c r="G114" s="147"/>
      <c r="H114" s="138"/>
      <c r="I114" s="141"/>
      <c r="J114" s="144"/>
    </row>
    <row r="115" spans="1:10" ht="15" customHeight="1" x14ac:dyDescent="0.2">
      <c r="A115" s="178"/>
      <c r="B115" s="7"/>
      <c r="C115" s="63" t="s">
        <v>129</v>
      </c>
      <c r="D115" s="8"/>
      <c r="E115" s="153"/>
      <c r="F115" s="147"/>
      <c r="G115" s="147"/>
      <c r="H115" s="138"/>
      <c r="I115" s="141"/>
      <c r="J115" s="144"/>
    </row>
    <row r="116" spans="1:10" ht="15.75" customHeight="1" thickBot="1" x14ac:dyDescent="0.25">
      <c r="A116" s="179"/>
      <c r="B116" s="9"/>
      <c r="C116" s="64" t="s">
        <v>130</v>
      </c>
      <c r="D116" s="10"/>
      <c r="E116" s="154"/>
      <c r="F116" s="148"/>
      <c r="G116" s="148"/>
      <c r="H116" s="139"/>
      <c r="I116" s="142"/>
      <c r="J116" s="145"/>
    </row>
    <row r="117" spans="1:10" ht="15" customHeight="1" x14ac:dyDescent="0.2">
      <c r="A117" s="172" t="s">
        <v>131</v>
      </c>
      <c r="B117" s="113" t="s">
        <v>132</v>
      </c>
      <c r="C117" s="114"/>
      <c r="D117" s="114"/>
      <c r="E117" s="104">
        <v>1</v>
      </c>
      <c r="F117" s="110">
        <v>5407.5</v>
      </c>
      <c r="G117" s="110">
        <f>+E117*F117</f>
        <v>5407.5</v>
      </c>
      <c r="H117" s="104">
        <v>1</v>
      </c>
      <c r="I117" s="107"/>
      <c r="J117" s="110">
        <f>+H117*I117</f>
        <v>0</v>
      </c>
    </row>
    <row r="118" spans="1:10" ht="56.25" customHeight="1" x14ac:dyDescent="0.2">
      <c r="A118" s="173"/>
      <c r="B118" s="175" t="s">
        <v>133</v>
      </c>
      <c r="C118" s="176"/>
      <c r="D118" s="176"/>
      <c r="E118" s="105"/>
      <c r="F118" s="111"/>
      <c r="G118" s="111"/>
      <c r="H118" s="105"/>
      <c r="I118" s="108"/>
      <c r="J118" s="111"/>
    </row>
    <row r="119" spans="1:10" ht="15" customHeight="1" x14ac:dyDescent="0.2">
      <c r="A119" s="173"/>
      <c r="B119" s="12"/>
      <c r="C119" s="67" t="s">
        <v>134</v>
      </c>
      <c r="D119" s="16"/>
      <c r="E119" s="105"/>
      <c r="F119" s="111"/>
      <c r="G119" s="111"/>
      <c r="H119" s="105"/>
      <c r="I119" s="108"/>
      <c r="J119" s="111"/>
    </row>
    <row r="120" spans="1:10" ht="15" customHeight="1" x14ac:dyDescent="0.2">
      <c r="A120" s="173"/>
      <c r="B120" s="12"/>
      <c r="C120" s="67" t="s">
        <v>135</v>
      </c>
      <c r="D120" s="16"/>
      <c r="E120" s="105"/>
      <c r="F120" s="111"/>
      <c r="G120" s="111"/>
      <c r="H120" s="105"/>
      <c r="I120" s="108"/>
      <c r="J120" s="111"/>
    </row>
    <row r="121" spans="1:10" ht="15" customHeight="1" x14ac:dyDescent="0.2">
      <c r="A121" s="173"/>
      <c r="B121" s="12"/>
      <c r="C121" s="67" t="s">
        <v>136</v>
      </c>
      <c r="D121" s="16"/>
      <c r="E121" s="105"/>
      <c r="F121" s="111"/>
      <c r="G121" s="111"/>
      <c r="H121" s="105"/>
      <c r="I121" s="108"/>
      <c r="J121" s="111"/>
    </row>
    <row r="122" spans="1:10" ht="15" customHeight="1" x14ac:dyDescent="0.2">
      <c r="A122" s="173"/>
      <c r="B122" s="12"/>
      <c r="C122" s="67" t="s">
        <v>137</v>
      </c>
      <c r="D122" s="16"/>
      <c r="E122" s="105"/>
      <c r="F122" s="111"/>
      <c r="G122" s="111"/>
      <c r="H122" s="105"/>
      <c r="I122" s="108"/>
      <c r="J122" s="111"/>
    </row>
    <row r="123" spans="1:10" ht="15" customHeight="1" x14ac:dyDescent="0.2">
      <c r="A123" s="173"/>
      <c r="B123" s="12"/>
      <c r="C123" s="67" t="s">
        <v>127</v>
      </c>
      <c r="D123" s="16"/>
      <c r="E123" s="105"/>
      <c r="F123" s="111"/>
      <c r="G123" s="111"/>
      <c r="H123" s="105"/>
      <c r="I123" s="108"/>
      <c r="J123" s="111"/>
    </row>
    <row r="124" spans="1:10" ht="15" customHeight="1" x14ac:dyDescent="0.2">
      <c r="A124" s="173"/>
      <c r="B124" s="12"/>
      <c r="C124" s="67" t="s">
        <v>138</v>
      </c>
      <c r="D124" s="16"/>
      <c r="E124" s="105"/>
      <c r="F124" s="111"/>
      <c r="G124" s="111"/>
      <c r="H124" s="105"/>
      <c r="I124" s="108"/>
      <c r="J124" s="111"/>
    </row>
    <row r="125" spans="1:10" ht="15" customHeight="1" x14ac:dyDescent="0.2">
      <c r="A125" s="173"/>
      <c r="B125" s="12"/>
      <c r="C125" s="67" t="s">
        <v>139</v>
      </c>
      <c r="D125" s="16"/>
      <c r="E125" s="105"/>
      <c r="F125" s="111"/>
      <c r="G125" s="111"/>
      <c r="H125" s="105"/>
      <c r="I125" s="108"/>
      <c r="J125" s="111"/>
    </row>
    <row r="126" spans="1:10" ht="15" customHeight="1" x14ac:dyDescent="0.2">
      <c r="A126" s="173"/>
      <c r="B126" s="12"/>
      <c r="C126" s="67" t="s">
        <v>140</v>
      </c>
      <c r="D126" s="16"/>
      <c r="E126" s="105"/>
      <c r="F126" s="111"/>
      <c r="G126" s="111"/>
      <c r="H126" s="105"/>
      <c r="I126" s="108"/>
      <c r="J126" s="111"/>
    </row>
    <row r="127" spans="1:10" ht="15" customHeight="1" x14ac:dyDescent="0.2">
      <c r="A127" s="173"/>
      <c r="B127" s="12"/>
      <c r="C127" s="67" t="s">
        <v>141</v>
      </c>
      <c r="D127" s="16"/>
      <c r="E127" s="105"/>
      <c r="F127" s="111"/>
      <c r="G127" s="111"/>
      <c r="H127" s="105"/>
      <c r="I127" s="108"/>
      <c r="J127" s="111"/>
    </row>
    <row r="128" spans="1:10" ht="19.5" customHeight="1" thickBot="1" x14ac:dyDescent="0.25">
      <c r="A128" s="174"/>
      <c r="B128" s="14"/>
      <c r="C128" s="75" t="s">
        <v>142</v>
      </c>
      <c r="D128" s="17"/>
      <c r="E128" s="106"/>
      <c r="F128" s="112"/>
      <c r="G128" s="112"/>
      <c r="H128" s="106"/>
      <c r="I128" s="109"/>
      <c r="J128" s="112"/>
    </row>
    <row r="129" spans="1:10" ht="48" customHeight="1" thickBot="1" x14ac:dyDescent="0.25">
      <c r="A129" s="20" t="s">
        <v>143</v>
      </c>
      <c r="B129" s="116" t="s">
        <v>144</v>
      </c>
      <c r="C129" s="117"/>
      <c r="D129" s="118"/>
      <c r="E129" s="19">
        <v>1</v>
      </c>
      <c r="F129" s="52">
        <v>6825</v>
      </c>
      <c r="G129" s="52">
        <f>+E129*F129</f>
        <v>6825</v>
      </c>
      <c r="H129" s="19">
        <v>1</v>
      </c>
      <c r="I129" s="90"/>
      <c r="J129" s="52">
        <f>+H129*I129</f>
        <v>0</v>
      </c>
    </row>
    <row r="130" spans="1:10" ht="15.75" customHeight="1" thickBot="1" x14ac:dyDescent="0.25">
      <c r="A130" s="163" t="s">
        <v>145</v>
      </c>
      <c r="B130" s="164"/>
      <c r="C130" s="164"/>
      <c r="D130" s="164"/>
      <c r="E130" s="164"/>
      <c r="F130" s="164"/>
      <c r="G130" s="164"/>
      <c r="H130" s="164"/>
      <c r="I130" s="164"/>
      <c r="J130" s="165"/>
    </row>
    <row r="131" spans="1:10" ht="54" customHeight="1" thickBot="1" x14ac:dyDescent="0.25">
      <c r="A131" s="18" t="s">
        <v>146</v>
      </c>
      <c r="B131" s="116" t="s">
        <v>147</v>
      </c>
      <c r="C131" s="117"/>
      <c r="D131" s="118"/>
      <c r="E131" s="21">
        <v>36</v>
      </c>
      <c r="F131" s="53">
        <v>269.39999999999998</v>
      </c>
      <c r="G131" s="53">
        <f>+E131*F131</f>
        <v>9698.4</v>
      </c>
      <c r="H131" s="21">
        <v>36</v>
      </c>
      <c r="I131" s="91"/>
      <c r="J131" s="53">
        <f>+H131*I131</f>
        <v>0</v>
      </c>
    </row>
    <row r="132" spans="1:10" ht="32.25" customHeight="1" thickBot="1" x14ac:dyDescent="0.25">
      <c r="A132" s="18" t="s">
        <v>148</v>
      </c>
      <c r="B132" s="116" t="s">
        <v>149</v>
      </c>
      <c r="C132" s="117"/>
      <c r="D132" s="118"/>
      <c r="E132" s="21">
        <v>3</v>
      </c>
      <c r="F132" s="53">
        <v>339.1</v>
      </c>
      <c r="G132" s="53">
        <f t="shared" ref="G132:G133" si="4">+E132*F132</f>
        <v>1017.3000000000001</v>
      </c>
      <c r="H132" s="21">
        <v>3</v>
      </c>
      <c r="I132" s="91"/>
      <c r="J132" s="53">
        <f t="shared" ref="J132:J133" si="5">+H132*I132</f>
        <v>0</v>
      </c>
    </row>
    <row r="133" spans="1:10" ht="39.75" customHeight="1" thickBot="1" x14ac:dyDescent="0.25">
      <c r="A133" s="18" t="s">
        <v>150</v>
      </c>
      <c r="B133" s="116" t="s">
        <v>151</v>
      </c>
      <c r="C133" s="117"/>
      <c r="D133" s="118"/>
      <c r="E133" s="21">
        <v>1</v>
      </c>
      <c r="F133" s="53">
        <v>2047.5</v>
      </c>
      <c r="G133" s="53">
        <f t="shared" si="4"/>
        <v>2047.5</v>
      </c>
      <c r="H133" s="21">
        <v>1</v>
      </c>
      <c r="I133" s="91"/>
      <c r="J133" s="53">
        <f t="shared" si="5"/>
        <v>0</v>
      </c>
    </row>
    <row r="134" spans="1:10" ht="15.75" customHeight="1" thickBot="1" x14ac:dyDescent="0.25">
      <c r="A134" s="2" t="s">
        <v>0</v>
      </c>
      <c r="B134" s="193" t="s">
        <v>1</v>
      </c>
      <c r="C134" s="194"/>
      <c r="D134" s="195"/>
      <c r="E134" s="3" t="s">
        <v>314</v>
      </c>
      <c r="F134" s="51" t="s">
        <v>315</v>
      </c>
      <c r="G134" s="3" t="s">
        <v>316</v>
      </c>
      <c r="H134" s="3" t="s">
        <v>314</v>
      </c>
      <c r="I134" s="51" t="s">
        <v>315</v>
      </c>
      <c r="J134" s="3" t="s">
        <v>316</v>
      </c>
    </row>
    <row r="135" spans="1:10" ht="12.75" customHeight="1" x14ac:dyDescent="0.2">
      <c r="A135" s="166" t="s">
        <v>152</v>
      </c>
      <c r="B135" s="167"/>
      <c r="C135" s="167"/>
      <c r="D135" s="167"/>
      <c r="E135" s="167"/>
      <c r="F135" s="167"/>
      <c r="G135" s="167"/>
      <c r="H135" s="167"/>
      <c r="I135" s="167"/>
      <c r="J135" s="168"/>
    </row>
    <row r="136" spans="1:10" ht="24.75" customHeight="1" thickBot="1" x14ac:dyDescent="0.25">
      <c r="A136" s="169" t="s">
        <v>153</v>
      </c>
      <c r="B136" s="170"/>
      <c r="C136" s="170"/>
      <c r="D136" s="170"/>
      <c r="E136" s="170"/>
      <c r="F136" s="170"/>
      <c r="G136" s="170"/>
      <c r="H136" s="170"/>
      <c r="I136" s="170"/>
      <c r="J136" s="171"/>
    </row>
    <row r="137" spans="1:10" ht="15" customHeight="1" x14ac:dyDescent="0.2">
      <c r="A137" s="134" t="s">
        <v>154</v>
      </c>
      <c r="B137" s="155" t="s">
        <v>155</v>
      </c>
      <c r="C137" s="156"/>
      <c r="D137" s="157"/>
      <c r="E137" s="137">
        <v>1</v>
      </c>
      <c r="F137" s="143">
        <v>3216.5</v>
      </c>
      <c r="G137" s="143">
        <f>+E137*F137</f>
        <v>3216.5</v>
      </c>
      <c r="H137" s="137">
        <v>1</v>
      </c>
      <c r="I137" s="140"/>
      <c r="J137" s="143">
        <f>+H137*I137</f>
        <v>0</v>
      </c>
    </row>
    <row r="138" spans="1:10" ht="15" customHeight="1" x14ac:dyDescent="0.2">
      <c r="A138" s="135"/>
      <c r="B138" s="7"/>
      <c r="C138" s="63" t="s">
        <v>156</v>
      </c>
      <c r="D138" s="8"/>
      <c r="E138" s="138"/>
      <c r="F138" s="144"/>
      <c r="G138" s="144"/>
      <c r="H138" s="138"/>
      <c r="I138" s="141"/>
      <c r="J138" s="144"/>
    </row>
    <row r="139" spans="1:10" ht="15" customHeight="1" x14ac:dyDescent="0.2">
      <c r="A139" s="135"/>
      <c r="B139" s="7"/>
      <c r="C139" s="63" t="s">
        <v>157</v>
      </c>
      <c r="D139" s="8"/>
      <c r="E139" s="138"/>
      <c r="F139" s="144"/>
      <c r="G139" s="144"/>
      <c r="H139" s="138"/>
      <c r="I139" s="141"/>
      <c r="J139" s="144"/>
    </row>
    <row r="140" spans="1:10" ht="15.75" customHeight="1" thickBot="1" x14ac:dyDescent="0.25">
      <c r="A140" s="136"/>
      <c r="B140" s="9"/>
      <c r="C140" s="64" t="s">
        <v>158</v>
      </c>
      <c r="D140" s="10"/>
      <c r="E140" s="139"/>
      <c r="F140" s="145"/>
      <c r="G140" s="145"/>
      <c r="H140" s="139"/>
      <c r="I140" s="142"/>
      <c r="J140" s="145"/>
    </row>
    <row r="141" spans="1:10" ht="15.75" customHeight="1" thickBot="1" x14ac:dyDescent="0.25">
      <c r="A141" s="23" t="s">
        <v>159</v>
      </c>
      <c r="B141" s="149" t="s">
        <v>160</v>
      </c>
      <c r="C141" s="150"/>
      <c r="D141" s="151"/>
      <c r="E141" s="25">
        <v>1</v>
      </c>
      <c r="F141" s="50">
        <v>50.1</v>
      </c>
      <c r="G141" s="50">
        <f>+E141*F141</f>
        <v>50.1</v>
      </c>
      <c r="H141" s="25">
        <v>1</v>
      </c>
      <c r="I141" s="92"/>
      <c r="J141" s="50">
        <f>+H141*I141</f>
        <v>0</v>
      </c>
    </row>
    <row r="142" spans="1:10" ht="42" customHeight="1" thickBot="1" x14ac:dyDescent="0.25">
      <c r="A142" s="23" t="s">
        <v>161</v>
      </c>
      <c r="B142" s="149" t="s">
        <v>162</v>
      </c>
      <c r="C142" s="150"/>
      <c r="D142" s="151"/>
      <c r="E142" s="25">
        <v>1</v>
      </c>
      <c r="F142" s="50">
        <v>183.9</v>
      </c>
      <c r="G142" s="50">
        <f>+E142*F142</f>
        <v>183.9</v>
      </c>
      <c r="H142" s="25">
        <v>1</v>
      </c>
      <c r="I142" s="92"/>
      <c r="J142" s="50">
        <f>+H142*I142</f>
        <v>0</v>
      </c>
    </row>
    <row r="143" spans="1:10" ht="15.75" customHeight="1" thickBot="1" x14ac:dyDescent="0.25">
      <c r="A143" s="23" t="s">
        <v>163</v>
      </c>
      <c r="B143" s="149" t="s">
        <v>164</v>
      </c>
      <c r="C143" s="150"/>
      <c r="D143" s="151"/>
      <c r="E143" s="27">
        <v>1</v>
      </c>
      <c r="F143" s="54">
        <v>52.3</v>
      </c>
      <c r="G143" s="54">
        <f>+E143*F143</f>
        <v>52.3</v>
      </c>
      <c r="H143" s="27">
        <v>1</v>
      </c>
      <c r="I143" s="93"/>
      <c r="J143" s="54">
        <f>+H143*I143</f>
        <v>0</v>
      </c>
    </row>
    <row r="144" spans="1:10" ht="28.5" customHeight="1" thickBot="1" x14ac:dyDescent="0.25">
      <c r="A144" s="23" t="s">
        <v>165</v>
      </c>
      <c r="B144" s="149" t="s">
        <v>166</v>
      </c>
      <c r="C144" s="150"/>
      <c r="D144" s="151"/>
      <c r="E144" s="27">
        <v>1</v>
      </c>
      <c r="F144" s="54">
        <v>421.75</v>
      </c>
      <c r="G144" s="54">
        <f t="shared" ref="G144:G150" si="6">+E144*F144</f>
        <v>421.75</v>
      </c>
      <c r="H144" s="27">
        <v>1</v>
      </c>
      <c r="I144" s="93"/>
      <c r="J144" s="54">
        <f t="shared" ref="J144:J150" si="7">+H144*I144</f>
        <v>0</v>
      </c>
    </row>
    <row r="145" spans="1:10" ht="37.5" customHeight="1" thickBot="1" x14ac:dyDescent="0.25">
      <c r="A145" s="23" t="s">
        <v>167</v>
      </c>
      <c r="B145" s="149" t="s">
        <v>168</v>
      </c>
      <c r="C145" s="150"/>
      <c r="D145" s="151"/>
      <c r="E145" s="27">
        <v>1</v>
      </c>
      <c r="F145" s="54">
        <v>262.5</v>
      </c>
      <c r="G145" s="54">
        <f t="shared" si="6"/>
        <v>262.5</v>
      </c>
      <c r="H145" s="27">
        <v>1</v>
      </c>
      <c r="I145" s="93"/>
      <c r="J145" s="54">
        <f t="shared" si="7"/>
        <v>0</v>
      </c>
    </row>
    <row r="146" spans="1:10" ht="36.75" customHeight="1" thickBot="1" x14ac:dyDescent="0.25">
      <c r="A146" s="23" t="s">
        <v>169</v>
      </c>
      <c r="B146" s="149" t="s">
        <v>170</v>
      </c>
      <c r="C146" s="150"/>
      <c r="D146" s="151"/>
      <c r="E146" s="27">
        <v>2</v>
      </c>
      <c r="F146" s="54">
        <v>317.125</v>
      </c>
      <c r="G146" s="54">
        <f t="shared" si="6"/>
        <v>634.25</v>
      </c>
      <c r="H146" s="27">
        <v>2</v>
      </c>
      <c r="I146" s="93"/>
      <c r="J146" s="54">
        <f t="shared" si="7"/>
        <v>0</v>
      </c>
    </row>
    <row r="147" spans="1:10" ht="34.5" customHeight="1" thickBot="1" x14ac:dyDescent="0.25">
      <c r="A147" s="23" t="s">
        <v>171</v>
      </c>
      <c r="B147" s="149" t="s">
        <v>172</v>
      </c>
      <c r="C147" s="150"/>
      <c r="D147" s="151"/>
      <c r="E147" s="27">
        <v>1</v>
      </c>
      <c r="F147" s="54">
        <v>350</v>
      </c>
      <c r="G147" s="54">
        <f t="shared" si="6"/>
        <v>350</v>
      </c>
      <c r="H147" s="27">
        <v>1</v>
      </c>
      <c r="I147" s="93"/>
      <c r="J147" s="54">
        <f t="shared" si="7"/>
        <v>0</v>
      </c>
    </row>
    <row r="148" spans="1:10" ht="15.75" customHeight="1" thickBot="1" x14ac:dyDescent="0.25">
      <c r="A148" s="23" t="s">
        <v>173</v>
      </c>
      <c r="B148" s="149" t="s">
        <v>174</v>
      </c>
      <c r="C148" s="150"/>
      <c r="D148" s="151"/>
      <c r="E148" s="27">
        <v>2</v>
      </c>
      <c r="F148" s="54">
        <v>59.6</v>
      </c>
      <c r="G148" s="54">
        <f t="shared" si="6"/>
        <v>119.2</v>
      </c>
      <c r="H148" s="27">
        <v>2</v>
      </c>
      <c r="I148" s="93"/>
      <c r="J148" s="54">
        <f t="shared" si="7"/>
        <v>0</v>
      </c>
    </row>
    <row r="149" spans="1:10" ht="39" customHeight="1" thickBot="1" x14ac:dyDescent="0.25">
      <c r="A149" s="23" t="s">
        <v>175</v>
      </c>
      <c r="B149" s="149" t="s">
        <v>176</v>
      </c>
      <c r="C149" s="150"/>
      <c r="D149" s="151"/>
      <c r="E149" s="27">
        <v>1</v>
      </c>
      <c r="F149" s="54">
        <v>51.4</v>
      </c>
      <c r="G149" s="54">
        <f t="shared" si="6"/>
        <v>51.4</v>
      </c>
      <c r="H149" s="27">
        <v>1</v>
      </c>
      <c r="I149" s="93"/>
      <c r="J149" s="54">
        <f t="shared" si="7"/>
        <v>0</v>
      </c>
    </row>
    <row r="150" spans="1:10" ht="15.75" customHeight="1" thickBot="1" x14ac:dyDescent="0.25">
      <c r="A150" s="23" t="s">
        <v>177</v>
      </c>
      <c r="B150" s="149" t="s">
        <v>178</v>
      </c>
      <c r="C150" s="150"/>
      <c r="D150" s="151"/>
      <c r="E150" s="27">
        <v>1</v>
      </c>
      <c r="F150" s="54">
        <v>32.799999999999997</v>
      </c>
      <c r="G150" s="54">
        <f t="shared" si="6"/>
        <v>32.799999999999997</v>
      </c>
      <c r="H150" s="27">
        <v>1</v>
      </c>
      <c r="I150" s="93"/>
      <c r="J150" s="54">
        <f t="shared" si="7"/>
        <v>0</v>
      </c>
    </row>
    <row r="151" spans="1:10" ht="15.75" thickBot="1" x14ac:dyDescent="0.25">
      <c r="A151" s="2" t="s">
        <v>0</v>
      </c>
      <c r="B151" s="193" t="s">
        <v>1</v>
      </c>
      <c r="C151" s="194"/>
      <c r="D151" s="195"/>
      <c r="E151" s="3" t="s">
        <v>314</v>
      </c>
      <c r="F151" s="51" t="s">
        <v>315</v>
      </c>
      <c r="G151" s="3" t="s">
        <v>316</v>
      </c>
      <c r="H151" s="3" t="s">
        <v>314</v>
      </c>
      <c r="I151" s="51" t="s">
        <v>315</v>
      </c>
      <c r="J151" s="3" t="s">
        <v>316</v>
      </c>
    </row>
    <row r="152" spans="1:10" ht="24.75" customHeight="1" thickBot="1" x14ac:dyDescent="0.25">
      <c r="A152" s="131" t="s">
        <v>179</v>
      </c>
      <c r="B152" s="132"/>
      <c r="C152" s="132"/>
      <c r="D152" s="132"/>
      <c r="E152" s="132"/>
      <c r="F152" s="132"/>
      <c r="G152" s="132"/>
      <c r="H152" s="132"/>
      <c r="I152" s="132"/>
      <c r="J152" s="133"/>
    </row>
    <row r="153" spans="1:10" ht="45.75" customHeight="1" thickBot="1" x14ac:dyDescent="0.25">
      <c r="A153" s="23" t="s">
        <v>180</v>
      </c>
      <c r="B153" s="149" t="s">
        <v>181</v>
      </c>
      <c r="C153" s="150"/>
      <c r="D153" s="151"/>
      <c r="E153" s="19">
        <v>2</v>
      </c>
      <c r="F153" s="52">
        <v>280</v>
      </c>
      <c r="G153" s="52">
        <f>+E153*F153</f>
        <v>560</v>
      </c>
      <c r="H153" s="19">
        <v>2</v>
      </c>
      <c r="I153" s="90"/>
      <c r="J153" s="52">
        <f>+H153*I153</f>
        <v>0</v>
      </c>
    </row>
    <row r="154" spans="1:10" ht="48.75" customHeight="1" thickBot="1" x14ac:dyDescent="0.25">
      <c r="A154" s="26" t="s">
        <v>182</v>
      </c>
      <c r="B154" s="230" t="s">
        <v>183</v>
      </c>
      <c r="C154" s="230"/>
      <c r="D154" s="230"/>
      <c r="E154" s="27">
        <v>3</v>
      </c>
      <c r="F154" s="54">
        <v>188.25</v>
      </c>
      <c r="G154" s="54">
        <f>+E154*F154</f>
        <v>564.75</v>
      </c>
      <c r="H154" s="27">
        <v>3</v>
      </c>
      <c r="I154" s="93"/>
      <c r="J154" s="54">
        <f>+H154*I154</f>
        <v>0</v>
      </c>
    </row>
    <row r="155" spans="1:10" ht="91.5" customHeight="1" thickBot="1" x14ac:dyDescent="0.25">
      <c r="A155" s="26" t="s">
        <v>184</v>
      </c>
      <c r="B155" s="230" t="s">
        <v>185</v>
      </c>
      <c r="C155" s="230"/>
      <c r="D155" s="230"/>
      <c r="E155" s="27">
        <v>2</v>
      </c>
      <c r="F155" s="54">
        <v>177.25</v>
      </c>
      <c r="G155" s="54">
        <f>+E155*F155</f>
        <v>354.5</v>
      </c>
      <c r="H155" s="27">
        <v>2</v>
      </c>
      <c r="I155" s="93"/>
      <c r="J155" s="54">
        <f>+H155*I155</f>
        <v>0</v>
      </c>
    </row>
    <row r="156" spans="1:10" ht="66.75" customHeight="1" thickBot="1" x14ac:dyDescent="0.25">
      <c r="A156" s="6" t="s">
        <v>186</v>
      </c>
      <c r="B156" s="149" t="s">
        <v>187</v>
      </c>
      <c r="C156" s="150"/>
      <c r="D156" s="151"/>
      <c r="E156" s="22">
        <v>3</v>
      </c>
      <c r="F156" s="55">
        <v>44.25</v>
      </c>
      <c r="G156" s="55">
        <f>+E156*F156</f>
        <v>132.75</v>
      </c>
      <c r="H156" s="22">
        <v>3</v>
      </c>
      <c r="I156" s="94"/>
      <c r="J156" s="55">
        <f>+H156*I156</f>
        <v>0</v>
      </c>
    </row>
    <row r="157" spans="1:10" ht="15.75" customHeight="1" thickBot="1" x14ac:dyDescent="0.25">
      <c r="A157" s="9"/>
      <c r="B157" s="23"/>
      <c r="C157" s="65" t="s">
        <v>188</v>
      </c>
      <c r="D157" s="24"/>
      <c r="E157" s="28"/>
      <c r="F157" s="56"/>
      <c r="G157" s="56"/>
      <c r="H157" s="28"/>
      <c r="I157" s="95"/>
      <c r="J157" s="56"/>
    </row>
    <row r="158" spans="1:10" ht="38.25" customHeight="1" x14ac:dyDescent="0.2">
      <c r="A158" s="161" t="s">
        <v>189</v>
      </c>
      <c r="B158" s="155" t="s">
        <v>190</v>
      </c>
      <c r="C158" s="156"/>
      <c r="D158" s="157"/>
      <c r="E158" s="152">
        <v>1</v>
      </c>
      <c r="F158" s="146">
        <v>43.375</v>
      </c>
      <c r="G158" s="146">
        <f>+E158*F158</f>
        <v>43.375</v>
      </c>
      <c r="H158" s="137">
        <v>1</v>
      </c>
      <c r="I158" s="140"/>
      <c r="J158" s="143">
        <f>+H158*I158</f>
        <v>0</v>
      </c>
    </row>
    <row r="159" spans="1:10" ht="15.75" customHeight="1" thickBot="1" x14ac:dyDescent="0.25">
      <c r="A159" s="162"/>
      <c r="B159" s="9"/>
      <c r="C159" s="64" t="s">
        <v>191</v>
      </c>
      <c r="D159" s="10"/>
      <c r="E159" s="154"/>
      <c r="F159" s="148"/>
      <c r="G159" s="148"/>
      <c r="H159" s="139"/>
      <c r="I159" s="142"/>
      <c r="J159" s="145"/>
    </row>
    <row r="160" spans="1:10" ht="78.75" customHeight="1" thickBot="1" x14ac:dyDescent="0.25">
      <c r="A160" s="161" t="s">
        <v>192</v>
      </c>
      <c r="B160" s="155" t="s">
        <v>193</v>
      </c>
      <c r="C160" s="156"/>
      <c r="D160" s="157"/>
      <c r="E160" s="152">
        <v>1</v>
      </c>
      <c r="F160" s="146">
        <v>335.875</v>
      </c>
      <c r="G160" s="146">
        <f>+E160*F160</f>
        <v>335.875</v>
      </c>
      <c r="H160" s="137">
        <v>1</v>
      </c>
      <c r="I160" s="140"/>
      <c r="J160" s="143">
        <f>+H160*I160</f>
        <v>0</v>
      </c>
    </row>
    <row r="161" spans="1:10" ht="19.5" customHeight="1" thickBot="1" x14ac:dyDescent="0.25">
      <c r="A161" s="162"/>
      <c r="B161" s="23"/>
      <c r="C161" s="65" t="s">
        <v>194</v>
      </c>
      <c r="D161" s="24"/>
      <c r="E161" s="154"/>
      <c r="F161" s="148"/>
      <c r="G161" s="148"/>
      <c r="H161" s="139"/>
      <c r="I161" s="142"/>
      <c r="J161" s="145"/>
    </row>
    <row r="162" spans="1:10" ht="15.75" customHeight="1" thickBot="1" x14ac:dyDescent="0.25">
      <c r="A162" s="23" t="s">
        <v>195</v>
      </c>
      <c r="B162" s="149" t="s">
        <v>196</v>
      </c>
      <c r="C162" s="150"/>
      <c r="D162" s="151"/>
      <c r="E162" s="25">
        <v>1</v>
      </c>
      <c r="F162" s="50">
        <v>71.375</v>
      </c>
      <c r="G162" s="50">
        <f>+E162*F162</f>
        <v>71.375</v>
      </c>
      <c r="H162" s="25">
        <v>1</v>
      </c>
      <c r="I162" s="92"/>
      <c r="J162" s="50">
        <f>+H162*I162</f>
        <v>0</v>
      </c>
    </row>
    <row r="163" spans="1:10" ht="15.75" customHeight="1" thickBot="1" x14ac:dyDescent="0.25">
      <c r="A163" s="131" t="s">
        <v>197</v>
      </c>
      <c r="B163" s="132"/>
      <c r="C163" s="132"/>
      <c r="D163" s="132"/>
      <c r="E163" s="132"/>
      <c r="F163" s="132"/>
      <c r="G163" s="132"/>
      <c r="H163" s="132"/>
      <c r="I163" s="132"/>
      <c r="J163" s="133"/>
    </row>
    <row r="164" spans="1:10" ht="51" customHeight="1" thickBot="1" x14ac:dyDescent="0.25">
      <c r="A164" s="23" t="s">
        <v>198</v>
      </c>
      <c r="B164" s="149" t="s">
        <v>199</v>
      </c>
      <c r="C164" s="150"/>
      <c r="D164" s="151"/>
      <c r="E164" s="25">
        <v>1</v>
      </c>
      <c r="F164" s="50">
        <v>2147.1</v>
      </c>
      <c r="G164" s="50">
        <f>+E164*F164</f>
        <v>2147.1</v>
      </c>
      <c r="H164" s="25">
        <v>1</v>
      </c>
      <c r="I164" s="92"/>
      <c r="J164" s="50">
        <f>+H164*I164</f>
        <v>0</v>
      </c>
    </row>
    <row r="165" spans="1:10" ht="27" customHeight="1" thickBot="1" x14ac:dyDescent="0.25">
      <c r="A165" s="131" t="s">
        <v>200</v>
      </c>
      <c r="B165" s="132"/>
      <c r="C165" s="132"/>
      <c r="D165" s="132"/>
      <c r="E165" s="132"/>
      <c r="F165" s="132"/>
      <c r="G165" s="132"/>
      <c r="H165" s="132"/>
      <c r="I165" s="132"/>
      <c r="J165" s="133"/>
    </row>
    <row r="166" spans="1:10" ht="44.25" customHeight="1" thickBot="1" x14ac:dyDescent="0.25">
      <c r="A166" s="18" t="s">
        <v>201</v>
      </c>
      <c r="B166" s="149" t="s">
        <v>202</v>
      </c>
      <c r="C166" s="150"/>
      <c r="D166" s="151"/>
      <c r="E166" s="25">
        <v>1</v>
      </c>
      <c r="F166" s="50">
        <v>11161.800000000001</v>
      </c>
      <c r="G166" s="50">
        <f>+E166*F166</f>
        <v>11161.800000000001</v>
      </c>
      <c r="H166" s="25">
        <v>1</v>
      </c>
      <c r="I166" s="92"/>
      <c r="J166" s="50">
        <f>+H166*I166</f>
        <v>0</v>
      </c>
    </row>
    <row r="167" spans="1:10" ht="24.75" customHeight="1" thickBot="1" x14ac:dyDescent="0.25">
      <c r="A167" s="131" t="s">
        <v>203</v>
      </c>
      <c r="B167" s="132"/>
      <c r="C167" s="132"/>
      <c r="D167" s="132"/>
      <c r="E167" s="132"/>
      <c r="F167" s="132"/>
      <c r="G167" s="132"/>
      <c r="H167" s="132"/>
      <c r="I167" s="132"/>
      <c r="J167" s="133"/>
    </row>
    <row r="168" spans="1:10" ht="37.5" customHeight="1" x14ac:dyDescent="0.2">
      <c r="A168" s="125" t="s">
        <v>204</v>
      </c>
      <c r="B168" s="155" t="s">
        <v>205</v>
      </c>
      <c r="C168" s="156"/>
      <c r="D168" s="157"/>
      <c r="E168" s="104">
        <v>1</v>
      </c>
      <c r="F168" s="110">
        <v>4655.79</v>
      </c>
      <c r="G168" s="110">
        <f>+E168*F168</f>
        <v>4655.79</v>
      </c>
      <c r="H168" s="104">
        <v>1</v>
      </c>
      <c r="I168" s="107"/>
      <c r="J168" s="110">
        <f>+H168*I168</f>
        <v>0</v>
      </c>
    </row>
    <row r="169" spans="1:10" ht="15.75" customHeight="1" thickBot="1" x14ac:dyDescent="0.25">
      <c r="A169" s="127"/>
      <c r="B169" s="158"/>
      <c r="C169" s="159"/>
      <c r="D169" s="160"/>
      <c r="E169" s="106"/>
      <c r="F169" s="112"/>
      <c r="G169" s="112"/>
      <c r="H169" s="106"/>
      <c r="I169" s="109"/>
      <c r="J169" s="112"/>
    </row>
    <row r="170" spans="1:10" ht="15.75" customHeight="1" thickBot="1" x14ac:dyDescent="0.25">
      <c r="A170" s="131" t="s">
        <v>206</v>
      </c>
      <c r="B170" s="132"/>
      <c r="C170" s="132"/>
      <c r="D170" s="132"/>
      <c r="E170" s="132"/>
      <c r="F170" s="132"/>
      <c r="G170" s="132"/>
      <c r="H170" s="132"/>
      <c r="I170" s="132"/>
      <c r="J170" s="133"/>
    </row>
    <row r="171" spans="1:10" ht="34.5" customHeight="1" thickBot="1" x14ac:dyDescent="0.25">
      <c r="A171" s="23" t="s">
        <v>207</v>
      </c>
      <c r="B171" s="149" t="s">
        <v>208</v>
      </c>
      <c r="C171" s="150"/>
      <c r="D171" s="151"/>
      <c r="E171" s="25">
        <v>1</v>
      </c>
      <c r="F171" s="50">
        <v>732.9</v>
      </c>
      <c r="G171" s="25">
        <f>+E171*F171</f>
        <v>732.9</v>
      </c>
      <c r="H171" s="25">
        <v>1</v>
      </c>
      <c r="I171" s="92"/>
      <c r="J171" s="25">
        <f>+H171*I171</f>
        <v>0</v>
      </c>
    </row>
    <row r="172" spans="1:10" ht="24.75" customHeight="1" x14ac:dyDescent="0.2">
      <c r="A172" s="134" t="s">
        <v>209</v>
      </c>
      <c r="B172" s="155" t="s">
        <v>210</v>
      </c>
      <c r="C172" s="156"/>
      <c r="D172" s="157"/>
      <c r="E172" s="137">
        <v>1</v>
      </c>
      <c r="F172" s="143">
        <v>946.7</v>
      </c>
      <c r="G172" s="137">
        <f>+E172*F172</f>
        <v>946.7</v>
      </c>
      <c r="H172" s="137">
        <v>1</v>
      </c>
      <c r="I172" s="140"/>
      <c r="J172" s="137">
        <f>+H172*I172</f>
        <v>0</v>
      </c>
    </row>
    <row r="173" spans="1:10" ht="12.75" thickBot="1" x14ac:dyDescent="0.25">
      <c r="A173" s="136"/>
      <c r="B173" s="7"/>
      <c r="C173" s="63" t="s">
        <v>211</v>
      </c>
      <c r="D173" s="8"/>
      <c r="E173" s="139"/>
      <c r="F173" s="145"/>
      <c r="G173" s="139"/>
      <c r="H173" s="139"/>
      <c r="I173" s="142"/>
      <c r="J173" s="139"/>
    </row>
    <row r="174" spans="1:10" ht="15" customHeight="1" x14ac:dyDescent="0.2">
      <c r="A174" s="134" t="s">
        <v>212</v>
      </c>
      <c r="B174" s="155" t="s">
        <v>213</v>
      </c>
      <c r="C174" s="156"/>
      <c r="D174" s="157"/>
      <c r="E174" s="137">
        <v>1</v>
      </c>
      <c r="F174" s="143">
        <v>1500</v>
      </c>
      <c r="G174" s="143">
        <f>+E174*F174</f>
        <v>1500</v>
      </c>
      <c r="H174" s="137">
        <v>1</v>
      </c>
      <c r="I174" s="140"/>
      <c r="J174" s="143">
        <f>+H174*I174</f>
        <v>0</v>
      </c>
    </row>
    <row r="175" spans="1:10" ht="15" customHeight="1" x14ac:dyDescent="0.2">
      <c r="A175" s="135"/>
      <c r="B175" s="7"/>
      <c r="C175" s="30" t="s">
        <v>214</v>
      </c>
      <c r="D175" s="8"/>
      <c r="E175" s="138"/>
      <c r="F175" s="144"/>
      <c r="G175" s="144"/>
      <c r="H175" s="138"/>
      <c r="I175" s="141"/>
      <c r="J175" s="144"/>
    </row>
    <row r="176" spans="1:10" ht="15" customHeight="1" x14ac:dyDescent="0.2">
      <c r="A176" s="135"/>
      <c r="B176" s="7"/>
      <c r="C176" s="30" t="s">
        <v>215</v>
      </c>
      <c r="D176" s="8"/>
      <c r="E176" s="138"/>
      <c r="F176" s="144"/>
      <c r="G176" s="144"/>
      <c r="H176" s="138"/>
      <c r="I176" s="141"/>
      <c r="J176" s="144"/>
    </row>
    <row r="177" spans="1:10" ht="15" customHeight="1" x14ac:dyDescent="0.2">
      <c r="A177" s="135"/>
      <c r="B177" s="7"/>
      <c r="C177" s="30" t="s">
        <v>216</v>
      </c>
      <c r="D177" s="8"/>
      <c r="E177" s="138"/>
      <c r="F177" s="144"/>
      <c r="G177" s="144"/>
      <c r="H177" s="138"/>
      <c r="I177" s="141"/>
      <c r="J177" s="144"/>
    </row>
    <row r="178" spans="1:10" ht="15" customHeight="1" x14ac:dyDescent="0.2">
      <c r="A178" s="135"/>
      <c r="B178" s="7"/>
      <c r="C178" s="30" t="s">
        <v>217</v>
      </c>
      <c r="D178" s="8"/>
      <c r="E178" s="138"/>
      <c r="F178" s="144"/>
      <c r="G178" s="144"/>
      <c r="H178" s="138"/>
      <c r="I178" s="141"/>
      <c r="J178" s="144"/>
    </row>
    <row r="179" spans="1:10" ht="15" customHeight="1" x14ac:dyDescent="0.2">
      <c r="A179" s="135"/>
      <c r="B179" s="7"/>
      <c r="C179" s="30" t="s">
        <v>218</v>
      </c>
      <c r="D179" s="8"/>
      <c r="E179" s="138"/>
      <c r="F179" s="144"/>
      <c r="G179" s="144"/>
      <c r="H179" s="138"/>
      <c r="I179" s="141"/>
      <c r="J179" s="144"/>
    </row>
    <row r="180" spans="1:10" ht="15" customHeight="1" x14ac:dyDescent="0.2">
      <c r="A180" s="135"/>
      <c r="B180" s="7"/>
      <c r="C180" s="30" t="s">
        <v>219</v>
      </c>
      <c r="D180" s="8"/>
      <c r="E180" s="138"/>
      <c r="F180" s="144"/>
      <c r="G180" s="144"/>
      <c r="H180" s="138"/>
      <c r="I180" s="141"/>
      <c r="J180" s="144"/>
    </row>
    <row r="181" spans="1:10" ht="15" customHeight="1" x14ac:dyDescent="0.2">
      <c r="A181" s="135"/>
      <c r="B181" s="7"/>
      <c r="C181" s="30" t="s">
        <v>220</v>
      </c>
      <c r="D181" s="8"/>
      <c r="E181" s="138"/>
      <c r="F181" s="144"/>
      <c r="G181" s="144"/>
      <c r="H181" s="138"/>
      <c r="I181" s="141"/>
      <c r="J181" s="144"/>
    </row>
    <row r="182" spans="1:10" ht="15" customHeight="1" x14ac:dyDescent="0.2">
      <c r="A182" s="135"/>
      <c r="B182" s="7"/>
      <c r="C182" s="30" t="s">
        <v>221</v>
      </c>
      <c r="D182" s="8"/>
      <c r="E182" s="138"/>
      <c r="F182" s="144"/>
      <c r="G182" s="144"/>
      <c r="H182" s="138"/>
      <c r="I182" s="141"/>
      <c r="J182" s="144"/>
    </row>
    <row r="183" spans="1:10" ht="15" customHeight="1" x14ac:dyDescent="0.2">
      <c r="A183" s="135"/>
      <c r="B183" s="7"/>
      <c r="C183" s="30" t="s">
        <v>222</v>
      </c>
      <c r="D183" s="8"/>
      <c r="E183" s="138"/>
      <c r="F183" s="144"/>
      <c r="G183" s="144"/>
      <c r="H183" s="138"/>
      <c r="I183" s="141"/>
      <c r="J183" s="144"/>
    </row>
    <row r="184" spans="1:10" ht="15" customHeight="1" x14ac:dyDescent="0.2">
      <c r="A184" s="135"/>
      <c r="B184" s="7"/>
      <c r="C184" s="30" t="s">
        <v>223</v>
      </c>
      <c r="D184" s="8"/>
      <c r="E184" s="138"/>
      <c r="F184" s="144"/>
      <c r="G184" s="144"/>
      <c r="H184" s="138"/>
      <c r="I184" s="141"/>
      <c r="J184" s="144"/>
    </row>
    <row r="185" spans="1:10" ht="15" customHeight="1" x14ac:dyDescent="0.2">
      <c r="A185" s="135"/>
      <c r="B185" s="7"/>
      <c r="C185" s="30" t="s">
        <v>224</v>
      </c>
      <c r="D185" s="8"/>
      <c r="E185" s="138"/>
      <c r="F185" s="144"/>
      <c r="G185" s="144"/>
      <c r="H185" s="138"/>
      <c r="I185" s="141"/>
      <c r="J185" s="144"/>
    </row>
    <row r="186" spans="1:10" ht="15" customHeight="1" x14ac:dyDescent="0.2">
      <c r="A186" s="135"/>
      <c r="B186" s="7"/>
      <c r="C186" s="30" t="s">
        <v>225</v>
      </c>
      <c r="D186" s="8"/>
      <c r="E186" s="138"/>
      <c r="F186" s="144"/>
      <c r="G186" s="144"/>
      <c r="H186" s="138"/>
      <c r="I186" s="141"/>
      <c r="J186" s="144"/>
    </row>
    <row r="187" spans="1:10" ht="15" customHeight="1" x14ac:dyDescent="0.2">
      <c r="A187" s="135"/>
      <c r="B187" s="7"/>
      <c r="C187" s="30" t="s">
        <v>226</v>
      </c>
      <c r="D187" s="8"/>
      <c r="E187" s="138"/>
      <c r="F187" s="144"/>
      <c r="G187" s="144"/>
      <c r="H187" s="138"/>
      <c r="I187" s="141"/>
      <c r="J187" s="144"/>
    </row>
    <row r="188" spans="1:10" ht="15" customHeight="1" x14ac:dyDescent="0.2">
      <c r="A188" s="135"/>
      <c r="B188" s="7"/>
      <c r="C188" s="30" t="s">
        <v>227</v>
      </c>
      <c r="D188" s="8"/>
      <c r="E188" s="138"/>
      <c r="F188" s="144"/>
      <c r="G188" s="144"/>
      <c r="H188" s="138"/>
      <c r="I188" s="141"/>
      <c r="J188" s="144"/>
    </row>
    <row r="189" spans="1:10" ht="15" customHeight="1" x14ac:dyDescent="0.2">
      <c r="A189" s="135"/>
      <c r="B189" s="7"/>
      <c r="C189" s="30" t="s">
        <v>228</v>
      </c>
      <c r="D189" s="8"/>
      <c r="E189" s="138"/>
      <c r="F189" s="144"/>
      <c r="G189" s="144"/>
      <c r="H189" s="138"/>
      <c r="I189" s="141"/>
      <c r="J189" s="144"/>
    </row>
    <row r="190" spans="1:10" ht="15" customHeight="1" x14ac:dyDescent="0.2">
      <c r="A190" s="135"/>
      <c r="B190" s="7"/>
      <c r="C190" s="30" t="s">
        <v>229</v>
      </c>
      <c r="D190" s="8"/>
      <c r="E190" s="138"/>
      <c r="F190" s="144"/>
      <c r="G190" s="144"/>
      <c r="H190" s="138"/>
      <c r="I190" s="141"/>
      <c r="J190" s="144"/>
    </row>
    <row r="191" spans="1:10" ht="15" customHeight="1" x14ac:dyDescent="0.2">
      <c r="A191" s="135"/>
      <c r="B191" s="7"/>
      <c r="C191" s="30" t="s">
        <v>230</v>
      </c>
      <c r="D191" s="8"/>
      <c r="E191" s="138"/>
      <c r="F191" s="144"/>
      <c r="G191" s="144"/>
      <c r="H191" s="138"/>
      <c r="I191" s="141"/>
      <c r="J191" s="144"/>
    </row>
    <row r="192" spans="1:10" ht="15" customHeight="1" x14ac:dyDescent="0.2">
      <c r="A192" s="135"/>
      <c r="B192" s="7"/>
      <c r="C192" s="30" t="s">
        <v>231</v>
      </c>
      <c r="D192" s="8"/>
      <c r="E192" s="138"/>
      <c r="F192" s="144"/>
      <c r="G192" s="144"/>
      <c r="H192" s="138"/>
      <c r="I192" s="141"/>
      <c r="J192" s="144"/>
    </row>
    <row r="193" spans="1:10" ht="15" customHeight="1" x14ac:dyDescent="0.2">
      <c r="A193" s="135"/>
      <c r="B193" s="7"/>
      <c r="C193" s="30" t="s">
        <v>232</v>
      </c>
      <c r="D193" s="8"/>
      <c r="E193" s="138"/>
      <c r="F193" s="144"/>
      <c r="G193" s="144"/>
      <c r="H193" s="138"/>
      <c r="I193" s="141"/>
      <c r="J193" s="144"/>
    </row>
    <row r="194" spans="1:10" ht="15" customHeight="1" x14ac:dyDescent="0.2">
      <c r="A194" s="135"/>
      <c r="B194" s="7"/>
      <c r="C194" s="30" t="s">
        <v>233</v>
      </c>
      <c r="D194" s="8"/>
      <c r="E194" s="138"/>
      <c r="F194" s="144"/>
      <c r="G194" s="144"/>
      <c r="H194" s="138"/>
      <c r="I194" s="141"/>
      <c r="J194" s="144"/>
    </row>
    <row r="195" spans="1:10" ht="15" customHeight="1" x14ac:dyDescent="0.2">
      <c r="A195" s="135"/>
      <c r="B195" s="7"/>
      <c r="C195" s="30" t="s">
        <v>234</v>
      </c>
      <c r="D195" s="8"/>
      <c r="E195" s="138"/>
      <c r="F195" s="144"/>
      <c r="G195" s="144"/>
      <c r="H195" s="138"/>
      <c r="I195" s="141"/>
      <c r="J195" s="144"/>
    </row>
    <row r="196" spans="1:10" ht="15.75" customHeight="1" thickBot="1" x14ac:dyDescent="0.25">
      <c r="A196" s="136"/>
      <c r="B196" s="9"/>
      <c r="C196" s="66" t="s">
        <v>235</v>
      </c>
      <c r="D196" s="10"/>
      <c r="E196" s="139"/>
      <c r="F196" s="145"/>
      <c r="G196" s="145"/>
      <c r="H196" s="139"/>
      <c r="I196" s="142"/>
      <c r="J196" s="145"/>
    </row>
    <row r="197" spans="1:10" ht="15.75" thickBot="1" x14ac:dyDescent="0.25">
      <c r="A197" s="2" t="s">
        <v>0</v>
      </c>
      <c r="B197" s="193" t="s">
        <v>1</v>
      </c>
      <c r="C197" s="194"/>
      <c r="D197" s="195"/>
      <c r="E197" s="3" t="s">
        <v>314</v>
      </c>
      <c r="F197" s="51" t="s">
        <v>315</v>
      </c>
      <c r="G197" s="3" t="s">
        <v>316</v>
      </c>
      <c r="H197" s="3" t="s">
        <v>314</v>
      </c>
      <c r="I197" s="51" t="s">
        <v>315</v>
      </c>
      <c r="J197" s="3" t="s">
        <v>316</v>
      </c>
    </row>
    <row r="198" spans="1:10" ht="15.75" customHeight="1" thickBot="1" x14ac:dyDescent="0.25">
      <c r="A198" s="163" t="s">
        <v>236</v>
      </c>
      <c r="B198" s="164"/>
      <c r="C198" s="164"/>
      <c r="D198" s="164"/>
      <c r="E198" s="164"/>
      <c r="F198" s="164"/>
      <c r="G198" s="164"/>
      <c r="H198" s="164"/>
      <c r="I198" s="164"/>
      <c r="J198" s="165"/>
    </row>
    <row r="199" spans="1:10" ht="24.75" customHeight="1" thickBot="1" x14ac:dyDescent="0.25">
      <c r="A199" s="131" t="s">
        <v>237</v>
      </c>
      <c r="B199" s="132"/>
      <c r="C199" s="132"/>
      <c r="D199" s="132"/>
      <c r="E199" s="132"/>
      <c r="F199" s="132"/>
      <c r="G199" s="132"/>
      <c r="H199" s="132"/>
      <c r="I199" s="132"/>
      <c r="J199" s="133"/>
    </row>
    <row r="200" spans="1:10" ht="15" customHeight="1" x14ac:dyDescent="0.2">
      <c r="A200" s="125" t="s">
        <v>238</v>
      </c>
      <c r="B200" s="155" t="s">
        <v>239</v>
      </c>
      <c r="C200" s="156"/>
      <c r="D200" s="157"/>
      <c r="E200" s="137">
        <v>1</v>
      </c>
      <c r="F200" s="143">
        <v>949.6</v>
      </c>
      <c r="G200" s="143">
        <f>+E200*F200</f>
        <v>949.6</v>
      </c>
      <c r="H200" s="137">
        <v>1</v>
      </c>
      <c r="I200" s="140"/>
      <c r="J200" s="143">
        <f>+H200*I200</f>
        <v>0</v>
      </c>
    </row>
    <row r="201" spans="1:10" ht="15" customHeight="1" x14ac:dyDescent="0.2">
      <c r="A201" s="126"/>
      <c r="B201" s="12"/>
      <c r="C201" s="63" t="s">
        <v>240</v>
      </c>
      <c r="D201" s="8"/>
      <c r="E201" s="138"/>
      <c r="F201" s="144"/>
      <c r="G201" s="144"/>
      <c r="H201" s="138"/>
      <c r="I201" s="141"/>
      <c r="J201" s="144"/>
    </row>
    <row r="202" spans="1:10" ht="15" customHeight="1" x14ac:dyDescent="0.2">
      <c r="A202" s="126"/>
      <c r="B202" s="12"/>
      <c r="C202" s="63" t="s">
        <v>241</v>
      </c>
      <c r="D202" s="8"/>
      <c r="E202" s="138"/>
      <c r="F202" s="144"/>
      <c r="G202" s="144"/>
      <c r="H202" s="138"/>
      <c r="I202" s="141"/>
      <c r="J202" s="144"/>
    </row>
    <row r="203" spans="1:10" ht="15" customHeight="1" x14ac:dyDescent="0.2">
      <c r="A203" s="126"/>
      <c r="B203" s="12"/>
      <c r="C203" s="63" t="s">
        <v>242</v>
      </c>
      <c r="D203" s="8"/>
      <c r="E203" s="138"/>
      <c r="F203" s="144"/>
      <c r="G203" s="144"/>
      <c r="H203" s="138"/>
      <c r="I203" s="141"/>
      <c r="J203" s="144"/>
    </row>
    <row r="204" spans="1:10" ht="15" customHeight="1" x14ac:dyDescent="0.2">
      <c r="A204" s="126"/>
      <c r="B204" s="12"/>
      <c r="C204" s="63" t="s">
        <v>243</v>
      </c>
      <c r="D204" s="8"/>
      <c r="E204" s="138"/>
      <c r="F204" s="144"/>
      <c r="G204" s="144"/>
      <c r="H204" s="138"/>
      <c r="I204" s="141"/>
      <c r="J204" s="144"/>
    </row>
    <row r="205" spans="1:10" ht="15" customHeight="1" x14ac:dyDescent="0.2">
      <c r="A205" s="126"/>
      <c r="B205" s="12"/>
      <c r="C205" s="63" t="s">
        <v>244</v>
      </c>
      <c r="D205" s="8"/>
      <c r="E205" s="138"/>
      <c r="F205" s="144"/>
      <c r="G205" s="144"/>
      <c r="H205" s="138"/>
      <c r="I205" s="141"/>
      <c r="J205" s="144"/>
    </row>
    <row r="206" spans="1:10" ht="15" customHeight="1" x14ac:dyDescent="0.2">
      <c r="A206" s="126"/>
      <c r="B206" s="12"/>
      <c r="C206" s="63" t="s">
        <v>245</v>
      </c>
      <c r="D206" s="8"/>
      <c r="E206" s="138"/>
      <c r="F206" s="144"/>
      <c r="G206" s="144"/>
      <c r="H206" s="138"/>
      <c r="I206" s="141"/>
      <c r="J206" s="144"/>
    </row>
    <row r="207" spans="1:10" ht="15.75" customHeight="1" thickBot="1" x14ac:dyDescent="0.25">
      <c r="A207" s="127"/>
      <c r="B207" s="14"/>
      <c r="C207" s="64" t="s">
        <v>246</v>
      </c>
      <c r="D207" s="10"/>
      <c r="E207" s="139"/>
      <c r="F207" s="145"/>
      <c r="G207" s="145"/>
      <c r="H207" s="139"/>
      <c r="I207" s="142"/>
      <c r="J207" s="145"/>
    </row>
    <row r="208" spans="1:10" ht="31.5" customHeight="1" thickBot="1" x14ac:dyDescent="0.25">
      <c r="A208" s="18" t="s">
        <v>247</v>
      </c>
      <c r="B208" s="149" t="s">
        <v>248</v>
      </c>
      <c r="C208" s="150"/>
      <c r="D208" s="151"/>
      <c r="E208" s="25">
        <v>1</v>
      </c>
      <c r="F208" s="50">
        <v>474.8</v>
      </c>
      <c r="G208" s="50">
        <f>+E208*F208</f>
        <v>474.8</v>
      </c>
      <c r="H208" s="25">
        <v>1</v>
      </c>
      <c r="I208" s="92"/>
      <c r="J208" s="50">
        <f>+H208*I208</f>
        <v>0</v>
      </c>
    </row>
    <row r="209" spans="1:10" ht="15.75" customHeight="1" thickBot="1" x14ac:dyDescent="0.25">
      <c r="A209" s="18" t="s">
        <v>249</v>
      </c>
      <c r="B209" s="149" t="s">
        <v>250</v>
      </c>
      <c r="C209" s="150"/>
      <c r="D209" s="151"/>
      <c r="E209" s="25">
        <v>1</v>
      </c>
      <c r="F209" s="50">
        <v>189</v>
      </c>
      <c r="G209" s="50">
        <f>+E209*F209</f>
        <v>189</v>
      </c>
      <c r="H209" s="25">
        <v>1</v>
      </c>
      <c r="I209" s="92"/>
      <c r="J209" s="50">
        <f>+H209*I209</f>
        <v>0</v>
      </c>
    </row>
    <row r="210" spans="1:10" ht="15" customHeight="1" x14ac:dyDescent="0.2">
      <c r="A210" s="119" t="s">
        <v>251</v>
      </c>
      <c r="B210" s="155" t="s">
        <v>252</v>
      </c>
      <c r="C210" s="156"/>
      <c r="D210" s="157"/>
      <c r="E210" s="152">
        <v>4</v>
      </c>
      <c r="F210" s="146">
        <v>1353</v>
      </c>
      <c r="G210" s="146">
        <f>+E210*F210</f>
        <v>5412</v>
      </c>
      <c r="H210" s="137">
        <v>4</v>
      </c>
      <c r="I210" s="140"/>
      <c r="J210" s="143">
        <f>+H210*I210</f>
        <v>0</v>
      </c>
    </row>
    <row r="211" spans="1:10" ht="15" customHeight="1" x14ac:dyDescent="0.2">
      <c r="A211" s="120"/>
      <c r="B211" s="12"/>
      <c r="C211" s="63" t="s">
        <v>253</v>
      </c>
      <c r="D211" s="8"/>
      <c r="E211" s="153"/>
      <c r="F211" s="147"/>
      <c r="G211" s="147"/>
      <c r="H211" s="138"/>
      <c r="I211" s="141"/>
      <c r="J211" s="144"/>
    </row>
    <row r="212" spans="1:10" ht="15" customHeight="1" x14ac:dyDescent="0.2">
      <c r="A212" s="120"/>
      <c r="B212" s="12"/>
      <c r="C212" s="63" t="s">
        <v>254</v>
      </c>
      <c r="D212" s="8"/>
      <c r="E212" s="153"/>
      <c r="F212" s="147"/>
      <c r="G212" s="147"/>
      <c r="H212" s="138"/>
      <c r="I212" s="141"/>
      <c r="J212" s="144"/>
    </row>
    <row r="213" spans="1:10" ht="15" customHeight="1" x14ac:dyDescent="0.2">
      <c r="A213" s="120"/>
      <c r="B213" s="12"/>
      <c r="C213" s="63" t="s">
        <v>255</v>
      </c>
      <c r="D213" s="8"/>
      <c r="E213" s="153"/>
      <c r="F213" s="147"/>
      <c r="G213" s="147"/>
      <c r="H213" s="138"/>
      <c r="I213" s="141"/>
      <c r="J213" s="144"/>
    </row>
    <row r="214" spans="1:10" ht="15" customHeight="1" x14ac:dyDescent="0.2">
      <c r="A214" s="120"/>
      <c r="B214" s="12"/>
      <c r="C214" s="63" t="s">
        <v>256</v>
      </c>
      <c r="D214" s="8"/>
      <c r="E214" s="153"/>
      <c r="F214" s="147"/>
      <c r="G214" s="147"/>
      <c r="H214" s="138"/>
      <c r="I214" s="141"/>
      <c r="J214" s="144"/>
    </row>
    <row r="215" spans="1:10" ht="15.75" customHeight="1" thickBot="1" x14ac:dyDescent="0.25">
      <c r="A215" s="121"/>
      <c r="B215" s="14"/>
      <c r="C215" s="64" t="s">
        <v>257</v>
      </c>
      <c r="D215" s="10"/>
      <c r="E215" s="154"/>
      <c r="F215" s="148"/>
      <c r="G215" s="148"/>
      <c r="H215" s="139"/>
      <c r="I215" s="142"/>
      <c r="J215" s="145"/>
    </row>
    <row r="216" spans="1:10" ht="27.75" customHeight="1" thickBot="1" x14ac:dyDescent="0.25">
      <c r="A216" s="119" t="s">
        <v>258</v>
      </c>
      <c r="B216" s="155" t="s">
        <v>259</v>
      </c>
      <c r="C216" s="156"/>
      <c r="D216" s="157"/>
      <c r="E216" s="152">
        <v>1</v>
      </c>
      <c r="F216" s="143">
        <v>131</v>
      </c>
      <c r="G216" s="146">
        <f>+E216*F216</f>
        <v>131</v>
      </c>
      <c r="H216" s="137">
        <v>1</v>
      </c>
      <c r="I216" s="140"/>
      <c r="J216" s="143">
        <f>+H216*I216</f>
        <v>0</v>
      </c>
    </row>
    <row r="217" spans="1:10" ht="15.75" hidden="1" customHeight="1" thickBot="1" x14ac:dyDescent="0.25">
      <c r="A217" s="121"/>
      <c r="B217" s="158"/>
      <c r="C217" s="159"/>
      <c r="D217" s="160"/>
      <c r="E217" s="154"/>
      <c r="F217" s="145"/>
      <c r="G217" s="148"/>
      <c r="H217" s="139"/>
      <c r="I217" s="142"/>
      <c r="J217" s="145"/>
    </row>
    <row r="218" spans="1:10" ht="15.75" thickBot="1" x14ac:dyDescent="0.25">
      <c r="A218" s="2" t="s">
        <v>0</v>
      </c>
      <c r="B218" s="193" t="s">
        <v>1</v>
      </c>
      <c r="C218" s="194"/>
      <c r="D218" s="195"/>
      <c r="E218" s="3" t="s">
        <v>314</v>
      </c>
      <c r="F218" s="51" t="s">
        <v>315</v>
      </c>
      <c r="G218" s="3" t="s">
        <v>316</v>
      </c>
      <c r="H218" s="3" t="s">
        <v>314</v>
      </c>
      <c r="I218" s="51" t="s">
        <v>315</v>
      </c>
      <c r="J218" s="3" t="s">
        <v>316</v>
      </c>
    </row>
    <row r="219" spans="1:10" ht="15.75" customHeight="1" thickBot="1" x14ac:dyDescent="0.25">
      <c r="A219" s="100" t="s">
        <v>260</v>
      </c>
      <c r="B219" s="101"/>
      <c r="C219" s="101"/>
      <c r="D219" s="101"/>
      <c r="E219" s="101"/>
      <c r="F219" s="101"/>
      <c r="G219" s="101"/>
      <c r="H219" s="101"/>
      <c r="I219" s="101"/>
      <c r="J219" s="102"/>
    </row>
    <row r="220" spans="1:10" ht="30.75" customHeight="1" x14ac:dyDescent="0.2">
      <c r="A220" s="119" t="s">
        <v>261</v>
      </c>
      <c r="B220" s="113" t="s">
        <v>262</v>
      </c>
      <c r="C220" s="114"/>
      <c r="D220" s="115"/>
      <c r="E220" s="128">
        <v>1</v>
      </c>
      <c r="F220" s="122">
        <v>3477.6</v>
      </c>
      <c r="G220" s="122">
        <f>+E220*F220</f>
        <v>3477.6</v>
      </c>
      <c r="H220" s="104">
        <v>1</v>
      </c>
      <c r="I220" s="107"/>
      <c r="J220" s="110">
        <f>+H220*I220</f>
        <v>0</v>
      </c>
    </row>
    <row r="221" spans="1:10" ht="24" x14ac:dyDescent="0.2">
      <c r="A221" s="120"/>
      <c r="B221" s="12"/>
      <c r="C221" s="67" t="s">
        <v>263</v>
      </c>
      <c r="D221" s="13"/>
      <c r="E221" s="129"/>
      <c r="F221" s="123"/>
      <c r="G221" s="123"/>
      <c r="H221" s="105"/>
      <c r="I221" s="108"/>
      <c r="J221" s="111"/>
    </row>
    <row r="222" spans="1:10" ht="15" customHeight="1" x14ac:dyDescent="0.2">
      <c r="A222" s="120"/>
      <c r="B222" s="12"/>
      <c r="C222" s="67" t="s">
        <v>264</v>
      </c>
      <c r="D222" s="13"/>
      <c r="E222" s="129"/>
      <c r="F222" s="123"/>
      <c r="G222" s="123"/>
      <c r="H222" s="105"/>
      <c r="I222" s="108"/>
      <c r="J222" s="111"/>
    </row>
    <row r="223" spans="1:10" ht="15.75" customHeight="1" thickBot="1" x14ac:dyDescent="0.25">
      <c r="A223" s="121"/>
      <c r="B223" s="14"/>
      <c r="C223" s="75" t="s">
        <v>265</v>
      </c>
      <c r="D223" s="15"/>
      <c r="E223" s="130"/>
      <c r="F223" s="124"/>
      <c r="G223" s="124"/>
      <c r="H223" s="106"/>
      <c r="I223" s="109"/>
      <c r="J223" s="112"/>
    </row>
    <row r="224" spans="1:10" ht="15.75" customHeight="1" thickBot="1" x14ac:dyDescent="0.25">
      <c r="A224" s="5" t="s">
        <v>266</v>
      </c>
      <c r="B224" s="116" t="s">
        <v>267</v>
      </c>
      <c r="C224" s="117"/>
      <c r="D224" s="118"/>
      <c r="E224" s="31">
        <v>4</v>
      </c>
      <c r="F224" s="57">
        <v>154</v>
      </c>
      <c r="G224" s="57">
        <f>+E224*F224</f>
        <v>616</v>
      </c>
      <c r="H224" s="31">
        <v>4</v>
      </c>
      <c r="I224" s="96"/>
      <c r="J224" s="57">
        <f>+H224*I224</f>
        <v>0</v>
      </c>
    </row>
    <row r="225" spans="1:10" ht="15.75" customHeight="1" thickBot="1" x14ac:dyDescent="0.25">
      <c r="A225" s="100" t="s">
        <v>268</v>
      </c>
      <c r="B225" s="101"/>
      <c r="C225" s="101"/>
      <c r="D225" s="101"/>
      <c r="E225" s="101"/>
      <c r="F225" s="101"/>
      <c r="G225" s="101"/>
      <c r="H225" s="101"/>
      <c r="I225" s="101"/>
      <c r="J225" s="102"/>
    </row>
    <row r="226" spans="1:10" ht="33" customHeight="1" x14ac:dyDescent="0.2">
      <c r="A226" s="125" t="s">
        <v>269</v>
      </c>
      <c r="B226" s="113" t="s">
        <v>270</v>
      </c>
      <c r="C226" s="114"/>
      <c r="D226" s="115"/>
      <c r="E226" s="104">
        <v>1</v>
      </c>
      <c r="F226" s="110">
        <v>13162.5</v>
      </c>
      <c r="G226" s="110">
        <f>+E226*F226</f>
        <v>13162.5</v>
      </c>
      <c r="H226" s="104">
        <v>1</v>
      </c>
      <c r="I226" s="107"/>
      <c r="J226" s="110">
        <f>+H226*I226</f>
        <v>0</v>
      </c>
    </row>
    <row r="227" spans="1:10" ht="36" x14ac:dyDescent="0.2">
      <c r="A227" s="126"/>
      <c r="B227" s="12"/>
      <c r="C227" s="67" t="s">
        <v>271</v>
      </c>
      <c r="D227" s="13"/>
      <c r="E227" s="105"/>
      <c r="F227" s="111"/>
      <c r="G227" s="111"/>
      <c r="H227" s="105"/>
      <c r="I227" s="108"/>
      <c r="J227" s="111"/>
    </row>
    <row r="228" spans="1:10" ht="15.75" customHeight="1" thickBot="1" x14ac:dyDescent="0.25">
      <c r="A228" s="127"/>
      <c r="B228" s="14"/>
      <c r="C228" s="75" t="s">
        <v>272</v>
      </c>
      <c r="D228" s="15"/>
      <c r="E228" s="106"/>
      <c r="F228" s="112"/>
      <c r="G228" s="112"/>
      <c r="H228" s="106"/>
      <c r="I228" s="109"/>
      <c r="J228" s="112"/>
    </row>
    <row r="229" spans="1:10" ht="67.5" customHeight="1" thickBot="1" x14ac:dyDescent="0.25">
      <c r="A229" s="18" t="s">
        <v>273</v>
      </c>
      <c r="B229" s="116" t="s">
        <v>274</v>
      </c>
      <c r="C229" s="117"/>
      <c r="D229" s="118"/>
      <c r="E229" s="21">
        <v>1</v>
      </c>
      <c r="F229" s="53">
        <v>6868.125</v>
      </c>
      <c r="G229" s="53">
        <f>+E229*F229</f>
        <v>6868.125</v>
      </c>
      <c r="H229" s="21">
        <v>1</v>
      </c>
      <c r="I229" s="91"/>
      <c r="J229" s="53">
        <f>+H229*I229</f>
        <v>0</v>
      </c>
    </row>
    <row r="230" spans="1:10" ht="15.75" customHeight="1" thickBot="1" x14ac:dyDescent="0.25">
      <c r="A230" s="18" t="s">
        <v>275</v>
      </c>
      <c r="B230" s="116" t="s">
        <v>276</v>
      </c>
      <c r="C230" s="117"/>
      <c r="D230" s="118"/>
      <c r="E230" s="21">
        <v>2</v>
      </c>
      <c r="F230" s="53">
        <v>216</v>
      </c>
      <c r="G230" s="53">
        <f>+E230*F230</f>
        <v>432</v>
      </c>
      <c r="H230" s="21">
        <v>2</v>
      </c>
      <c r="I230" s="91"/>
      <c r="J230" s="53">
        <f>+H230*I230</f>
        <v>0</v>
      </c>
    </row>
    <row r="231" spans="1:10" ht="15.75" customHeight="1" thickBot="1" x14ac:dyDescent="0.25">
      <c r="A231" s="18" t="s">
        <v>277</v>
      </c>
      <c r="B231" s="116" t="s">
        <v>278</v>
      </c>
      <c r="C231" s="117"/>
      <c r="D231" s="118"/>
      <c r="E231" s="19">
        <v>24</v>
      </c>
      <c r="F231" s="52">
        <v>43.2</v>
      </c>
      <c r="G231" s="52">
        <f>+E231*F231</f>
        <v>1036.8000000000002</v>
      </c>
      <c r="H231" s="19">
        <v>24</v>
      </c>
      <c r="I231" s="90"/>
      <c r="J231" s="52">
        <f>+H231*I231</f>
        <v>0</v>
      </c>
    </row>
    <row r="232" spans="1:10" ht="38.25" customHeight="1" thickBot="1" x14ac:dyDescent="0.25">
      <c r="A232" s="18" t="s">
        <v>279</v>
      </c>
      <c r="B232" s="116" t="s">
        <v>280</v>
      </c>
      <c r="C232" s="117"/>
      <c r="D232" s="118"/>
      <c r="E232" s="19">
        <v>17</v>
      </c>
      <c r="F232" s="52">
        <v>148.5</v>
      </c>
      <c r="G232" s="52">
        <f>+E232*F232</f>
        <v>2524.5</v>
      </c>
      <c r="H232" s="19">
        <v>17</v>
      </c>
      <c r="I232" s="90"/>
      <c r="J232" s="52">
        <f>+H232*I232</f>
        <v>0</v>
      </c>
    </row>
    <row r="233" spans="1:10" ht="45" customHeight="1" x14ac:dyDescent="0.2">
      <c r="A233" s="119" t="s">
        <v>281</v>
      </c>
      <c r="B233" s="113" t="s">
        <v>282</v>
      </c>
      <c r="C233" s="114"/>
      <c r="D233" s="115"/>
      <c r="E233" s="128">
        <v>1</v>
      </c>
      <c r="F233" s="122">
        <v>51761.614999999998</v>
      </c>
      <c r="G233" s="122">
        <f>+E233*F233</f>
        <v>51761.614999999998</v>
      </c>
      <c r="H233" s="104">
        <v>1</v>
      </c>
      <c r="I233" s="107"/>
      <c r="J233" s="110">
        <f>+H233*I233</f>
        <v>0</v>
      </c>
    </row>
    <row r="234" spans="1:10" ht="15" customHeight="1" x14ac:dyDescent="0.2">
      <c r="A234" s="120"/>
      <c r="B234" s="12"/>
      <c r="C234" s="32" t="s">
        <v>283</v>
      </c>
      <c r="D234" s="13"/>
      <c r="E234" s="129"/>
      <c r="F234" s="123"/>
      <c r="G234" s="123"/>
      <c r="H234" s="105"/>
      <c r="I234" s="108"/>
      <c r="J234" s="111"/>
    </row>
    <row r="235" spans="1:10" ht="15" customHeight="1" x14ac:dyDescent="0.2">
      <c r="A235" s="120"/>
      <c r="B235" s="12"/>
      <c r="C235" s="70" t="s">
        <v>284</v>
      </c>
      <c r="D235" s="13"/>
      <c r="E235" s="129"/>
      <c r="F235" s="123"/>
      <c r="G235" s="123"/>
      <c r="H235" s="105"/>
      <c r="I235" s="108"/>
      <c r="J235" s="111"/>
    </row>
    <row r="236" spans="1:10" ht="24" x14ac:dyDescent="0.2">
      <c r="A236" s="120"/>
      <c r="B236" s="12"/>
      <c r="C236" s="70" t="s">
        <v>285</v>
      </c>
      <c r="D236" s="13"/>
      <c r="E236" s="129"/>
      <c r="F236" s="123"/>
      <c r="G236" s="123"/>
      <c r="H236" s="105"/>
      <c r="I236" s="108"/>
      <c r="J236" s="111"/>
    </row>
    <row r="237" spans="1:10" ht="15" customHeight="1" x14ac:dyDescent="0.2">
      <c r="A237" s="120"/>
      <c r="B237" s="12"/>
      <c r="C237" s="32" t="s">
        <v>286</v>
      </c>
      <c r="D237" s="13"/>
      <c r="E237" s="129"/>
      <c r="F237" s="123"/>
      <c r="G237" s="123"/>
      <c r="H237" s="105"/>
      <c r="I237" s="108"/>
      <c r="J237" s="111"/>
    </row>
    <row r="238" spans="1:10" ht="15" customHeight="1" x14ac:dyDescent="0.2">
      <c r="A238" s="120"/>
      <c r="B238" s="12"/>
      <c r="C238" s="70" t="s">
        <v>287</v>
      </c>
      <c r="D238" s="13"/>
      <c r="E238" s="129"/>
      <c r="F238" s="123"/>
      <c r="G238" s="123"/>
      <c r="H238" s="105"/>
      <c r="I238" s="108"/>
      <c r="J238" s="111"/>
    </row>
    <row r="239" spans="1:10" ht="24" x14ac:dyDescent="0.2">
      <c r="A239" s="120"/>
      <c r="B239" s="12"/>
      <c r="C239" s="70" t="s">
        <v>288</v>
      </c>
      <c r="D239" s="13"/>
      <c r="E239" s="129"/>
      <c r="F239" s="123"/>
      <c r="G239" s="123"/>
      <c r="H239" s="105"/>
      <c r="I239" s="108"/>
      <c r="J239" s="111"/>
    </row>
    <row r="240" spans="1:10" ht="15" customHeight="1" x14ac:dyDescent="0.2">
      <c r="A240" s="120"/>
      <c r="B240" s="12"/>
      <c r="C240" s="32" t="s">
        <v>289</v>
      </c>
      <c r="D240" s="13"/>
      <c r="E240" s="129"/>
      <c r="F240" s="123"/>
      <c r="G240" s="123"/>
      <c r="H240" s="105"/>
      <c r="I240" s="108"/>
      <c r="J240" s="111"/>
    </row>
    <row r="241" spans="1:18" ht="15" customHeight="1" x14ac:dyDescent="0.2">
      <c r="A241" s="120"/>
      <c r="B241" s="12"/>
      <c r="C241" s="70" t="s">
        <v>290</v>
      </c>
      <c r="D241" s="13"/>
      <c r="E241" s="129"/>
      <c r="F241" s="123"/>
      <c r="G241" s="123"/>
      <c r="H241" s="105"/>
      <c r="I241" s="108"/>
      <c r="J241" s="111"/>
    </row>
    <row r="242" spans="1:18" ht="24" x14ac:dyDescent="0.2">
      <c r="A242" s="120"/>
      <c r="B242" s="12"/>
      <c r="C242" s="70" t="s">
        <v>291</v>
      </c>
      <c r="D242" s="13"/>
      <c r="E242" s="129"/>
      <c r="F242" s="123"/>
      <c r="G242" s="123"/>
      <c r="H242" s="105"/>
      <c r="I242" s="108"/>
      <c r="J242" s="111"/>
    </row>
    <row r="243" spans="1:18" ht="15.75" customHeight="1" thickBot="1" x14ac:dyDescent="0.25">
      <c r="A243" s="121"/>
      <c r="B243" s="14"/>
      <c r="C243" s="62" t="s">
        <v>292</v>
      </c>
      <c r="D243" s="15"/>
      <c r="E243" s="130"/>
      <c r="F243" s="124"/>
      <c r="G243" s="124"/>
      <c r="H243" s="106"/>
      <c r="I243" s="109"/>
      <c r="J243" s="112"/>
    </row>
    <row r="244" spans="1:18" ht="15.75" customHeight="1" thickBot="1" x14ac:dyDescent="0.25">
      <c r="A244" s="18" t="s">
        <v>293</v>
      </c>
      <c r="B244" s="116" t="s">
        <v>294</v>
      </c>
      <c r="C244" s="117"/>
      <c r="D244" s="118"/>
      <c r="E244" s="21">
        <v>1</v>
      </c>
      <c r="F244" s="53">
        <v>2889</v>
      </c>
      <c r="G244" s="53">
        <f>+E244*F244</f>
        <v>2889</v>
      </c>
      <c r="H244" s="21">
        <v>1</v>
      </c>
      <c r="I244" s="91"/>
      <c r="J244" s="53">
        <f>+H244*I244</f>
        <v>0</v>
      </c>
    </row>
    <row r="245" spans="1:18" ht="48.75" customHeight="1" thickBot="1" x14ac:dyDescent="0.25">
      <c r="A245" s="11" t="s">
        <v>295</v>
      </c>
      <c r="B245" s="113" t="s">
        <v>296</v>
      </c>
      <c r="C245" s="114"/>
      <c r="D245" s="115"/>
      <c r="E245" s="29">
        <v>1</v>
      </c>
      <c r="F245" s="58">
        <v>405</v>
      </c>
      <c r="G245" s="58">
        <f>+E245*F245</f>
        <v>405</v>
      </c>
      <c r="H245" s="29">
        <v>1</v>
      </c>
      <c r="I245" s="97"/>
      <c r="J245" s="58">
        <f>+H245*I245</f>
        <v>0</v>
      </c>
    </row>
    <row r="246" spans="1:18" ht="15.75" hidden="1" customHeight="1" thickBot="1" x14ac:dyDescent="0.25">
      <c r="A246" s="14"/>
      <c r="B246" s="200"/>
      <c r="C246" s="201"/>
      <c r="D246" s="202"/>
      <c r="E246" s="15"/>
      <c r="F246" s="59"/>
      <c r="G246" s="15"/>
      <c r="H246" s="15"/>
      <c r="I246" s="59"/>
      <c r="J246" s="15"/>
    </row>
    <row r="247" spans="1:18" ht="15.75" thickBot="1" x14ac:dyDescent="0.25">
      <c r="A247" s="2" t="s">
        <v>0</v>
      </c>
      <c r="B247" s="193" t="s">
        <v>1</v>
      </c>
      <c r="C247" s="194"/>
      <c r="D247" s="195"/>
      <c r="E247" s="3" t="s">
        <v>314</v>
      </c>
      <c r="F247" s="51" t="s">
        <v>315</v>
      </c>
      <c r="G247" s="3" t="s">
        <v>316</v>
      </c>
      <c r="H247" s="3" t="s">
        <v>314</v>
      </c>
      <c r="I247" s="51" t="s">
        <v>315</v>
      </c>
      <c r="J247" s="3" t="s">
        <v>316</v>
      </c>
    </row>
    <row r="248" spans="1:18" ht="15.75" customHeight="1" thickBot="1" x14ac:dyDescent="0.25">
      <c r="A248" s="100" t="s">
        <v>297</v>
      </c>
      <c r="B248" s="101"/>
      <c r="C248" s="101"/>
      <c r="D248" s="101"/>
      <c r="E248" s="101"/>
      <c r="F248" s="101"/>
      <c r="G248" s="101"/>
      <c r="H248" s="101"/>
      <c r="I248" s="101"/>
      <c r="J248" s="102"/>
    </row>
    <row r="249" spans="1:18" ht="34.5" customHeight="1" thickBot="1" x14ac:dyDescent="0.25">
      <c r="A249" s="18" t="s">
        <v>298</v>
      </c>
      <c r="B249" s="149" t="s">
        <v>299</v>
      </c>
      <c r="C249" s="150"/>
      <c r="D249" s="151"/>
      <c r="E249" s="25">
        <v>1</v>
      </c>
      <c r="F249" s="50">
        <v>2520</v>
      </c>
      <c r="G249" s="50">
        <f>+E249*F249</f>
        <v>2520</v>
      </c>
      <c r="H249" s="25">
        <v>1</v>
      </c>
      <c r="I249" s="92"/>
      <c r="J249" s="50">
        <f>+H249*I249</f>
        <v>0</v>
      </c>
    </row>
    <row r="250" spans="1:18" ht="27.75" customHeight="1" thickBot="1" x14ac:dyDescent="0.25">
      <c r="A250" s="18" t="s">
        <v>300</v>
      </c>
      <c r="B250" s="149" t="s">
        <v>301</v>
      </c>
      <c r="C250" s="150"/>
      <c r="D250" s="151"/>
      <c r="E250" s="25">
        <v>1</v>
      </c>
      <c r="F250" s="50">
        <v>3000</v>
      </c>
      <c r="G250" s="50">
        <f>+E250*F250</f>
        <v>3000</v>
      </c>
      <c r="H250" s="25">
        <v>1</v>
      </c>
      <c r="I250" s="92"/>
      <c r="J250" s="50">
        <f>+H250*I250</f>
        <v>0</v>
      </c>
    </row>
    <row r="251" spans="1:18" ht="15.75" customHeight="1" thickBot="1" x14ac:dyDescent="0.25">
      <c r="A251" s="100" t="s">
        <v>302</v>
      </c>
      <c r="B251" s="101"/>
      <c r="C251" s="101"/>
      <c r="D251" s="101"/>
      <c r="E251" s="101"/>
      <c r="F251" s="101"/>
      <c r="G251" s="101"/>
      <c r="H251" s="101"/>
      <c r="I251" s="101"/>
      <c r="J251" s="102"/>
    </row>
    <row r="252" spans="1:18" ht="15.75" customHeight="1" thickBot="1" x14ac:dyDescent="0.25">
      <c r="A252" s="18" t="s">
        <v>303</v>
      </c>
      <c r="B252" s="116" t="s">
        <v>304</v>
      </c>
      <c r="C252" s="117"/>
      <c r="D252" s="118"/>
      <c r="E252" s="21">
        <v>1</v>
      </c>
      <c r="F252" s="53">
        <v>5820</v>
      </c>
      <c r="G252" s="53">
        <f>+E252*F252</f>
        <v>5820</v>
      </c>
      <c r="H252" s="76">
        <v>1</v>
      </c>
      <c r="I252" s="98"/>
      <c r="J252" s="77">
        <f>+H252*I252</f>
        <v>0</v>
      </c>
    </row>
    <row r="253" spans="1:18" ht="15.75" customHeight="1" thickBot="1" x14ac:dyDescent="0.25">
      <c r="A253" s="100" t="s">
        <v>305</v>
      </c>
      <c r="B253" s="101"/>
      <c r="C253" s="101"/>
      <c r="D253" s="101"/>
      <c r="E253" s="101"/>
      <c r="F253" s="101"/>
      <c r="G253" s="101"/>
      <c r="H253" s="101"/>
      <c r="I253" s="101"/>
      <c r="J253" s="102"/>
    </row>
    <row r="254" spans="1:18" ht="15.75" customHeight="1" thickBot="1" x14ac:dyDescent="0.25">
      <c r="A254" s="18" t="s">
        <v>306</v>
      </c>
      <c r="B254" s="116" t="s">
        <v>307</v>
      </c>
      <c r="C254" s="117"/>
      <c r="D254" s="118"/>
      <c r="E254" s="104">
        <v>1</v>
      </c>
      <c r="F254" s="110">
        <v>9331.98</v>
      </c>
      <c r="G254" s="110">
        <f>+E254*F254</f>
        <v>9331.98</v>
      </c>
      <c r="H254" s="104">
        <v>1</v>
      </c>
      <c r="I254" s="107"/>
      <c r="J254" s="110">
        <f>+H254*I254</f>
        <v>0</v>
      </c>
      <c r="Q254" s="46"/>
      <c r="R254" s="46"/>
    </row>
    <row r="255" spans="1:18" ht="15.75" customHeight="1" thickBot="1" x14ac:dyDescent="0.25">
      <c r="A255" s="18" t="s">
        <v>308</v>
      </c>
      <c r="B255" s="116" t="s">
        <v>309</v>
      </c>
      <c r="C255" s="117"/>
      <c r="D255" s="118"/>
      <c r="E255" s="105"/>
      <c r="F255" s="111"/>
      <c r="G255" s="111"/>
      <c r="H255" s="105"/>
      <c r="I255" s="108"/>
      <c r="J255" s="111"/>
      <c r="Q255" s="46"/>
      <c r="R255" s="46"/>
    </row>
    <row r="256" spans="1:18" ht="15.75" customHeight="1" thickBot="1" x14ac:dyDescent="0.25">
      <c r="A256" s="18" t="s">
        <v>310</v>
      </c>
      <c r="B256" s="116" t="s">
        <v>311</v>
      </c>
      <c r="C256" s="117"/>
      <c r="D256" s="118"/>
      <c r="E256" s="105"/>
      <c r="F256" s="111"/>
      <c r="G256" s="111"/>
      <c r="H256" s="105"/>
      <c r="I256" s="108"/>
      <c r="J256" s="111"/>
      <c r="Q256" s="46"/>
      <c r="R256" s="46"/>
    </row>
    <row r="257" spans="1:18" ht="15.75" customHeight="1" thickBot="1" x14ac:dyDescent="0.25">
      <c r="A257" s="18" t="s">
        <v>312</v>
      </c>
      <c r="B257" s="116" t="s">
        <v>313</v>
      </c>
      <c r="C257" s="117"/>
      <c r="D257" s="118"/>
      <c r="E257" s="105"/>
      <c r="F257" s="111"/>
      <c r="G257" s="111"/>
      <c r="H257" s="105"/>
      <c r="I257" s="108"/>
      <c r="J257" s="111"/>
      <c r="Q257" s="46"/>
      <c r="R257" s="46"/>
    </row>
    <row r="258" spans="1:18" ht="15.75" customHeight="1" thickBot="1" x14ac:dyDescent="0.25">
      <c r="A258" s="18" t="s">
        <v>346</v>
      </c>
      <c r="B258" s="116" t="s">
        <v>347</v>
      </c>
      <c r="C258" s="117"/>
      <c r="D258" s="118"/>
      <c r="E258" s="106"/>
      <c r="F258" s="112"/>
      <c r="G258" s="112"/>
      <c r="H258" s="106"/>
      <c r="I258" s="109"/>
      <c r="J258" s="112"/>
      <c r="Q258" s="46"/>
      <c r="R258" s="46"/>
    </row>
    <row r="259" spans="1:18" ht="12.75" thickBot="1" x14ac:dyDescent="0.25">
      <c r="Q259" s="46"/>
      <c r="R259" s="46"/>
    </row>
    <row r="260" spans="1:18" ht="12.75" thickBot="1" x14ac:dyDescent="0.25">
      <c r="A260" s="37"/>
      <c r="B260" s="37"/>
      <c r="C260" s="103" t="s">
        <v>350</v>
      </c>
      <c r="D260" s="103"/>
      <c r="E260" s="84"/>
      <c r="F260" s="53"/>
      <c r="G260" s="52">
        <f>SUM(G5:G259)</f>
        <v>291554.90199999994</v>
      </c>
      <c r="H260" s="84"/>
      <c r="I260" s="53"/>
      <c r="J260" s="52">
        <f>SUM(J5:J259)</f>
        <v>0</v>
      </c>
      <c r="K260" s="60"/>
      <c r="N260" s="37"/>
      <c r="O260" s="37"/>
      <c r="P260" s="37"/>
      <c r="Q260" s="47"/>
      <c r="R260" s="46"/>
    </row>
    <row r="261" spans="1:18" ht="12.75" thickBot="1" x14ac:dyDescent="0.25">
      <c r="A261" s="37"/>
      <c r="B261" s="37"/>
      <c r="C261" s="103" t="s">
        <v>351</v>
      </c>
      <c r="D261" s="103"/>
      <c r="E261" s="85">
        <v>0.19</v>
      </c>
      <c r="F261" s="53"/>
      <c r="G261" s="52">
        <f>E261*G260</f>
        <v>55395.431379999987</v>
      </c>
      <c r="H261" s="99">
        <v>0.19</v>
      </c>
      <c r="I261" s="53"/>
      <c r="J261" s="52">
        <f>+H261*J260</f>
        <v>0</v>
      </c>
      <c r="N261" s="37"/>
      <c r="O261" s="37"/>
      <c r="P261" s="37"/>
      <c r="Q261" s="47"/>
      <c r="R261" s="46"/>
    </row>
    <row r="262" spans="1:18" ht="15.75" thickBot="1" x14ac:dyDescent="0.3">
      <c r="A262" s="37"/>
      <c r="B262" s="37"/>
      <c r="C262" s="103" t="s">
        <v>349</v>
      </c>
      <c r="D262" s="103"/>
      <c r="E262" s="84"/>
      <c r="F262" s="86"/>
      <c r="G262" s="52">
        <f>+G260+G261</f>
        <v>346950.33337999991</v>
      </c>
      <c r="H262" s="84"/>
      <c r="I262" s="86"/>
      <c r="J262" s="52">
        <f>+J260+J261</f>
        <v>0</v>
      </c>
      <c r="L262" s="34"/>
      <c r="M262"/>
      <c r="N262" s="38"/>
      <c r="O262" s="39"/>
      <c r="P262" s="40"/>
      <c r="Q262" s="45"/>
      <c r="R262" s="36"/>
    </row>
    <row r="263" spans="1:18" ht="15.75" thickBot="1" x14ac:dyDescent="0.3">
      <c r="A263" s="37"/>
      <c r="B263" s="37"/>
      <c r="C263" s="103" t="s">
        <v>352</v>
      </c>
      <c r="D263" s="103"/>
      <c r="E263" s="85">
        <v>0.21</v>
      </c>
      <c r="F263" s="86"/>
      <c r="G263" s="52">
        <f>E263*G262</f>
        <v>72859.57000979998</v>
      </c>
      <c r="H263" s="85">
        <v>0.21</v>
      </c>
      <c r="I263" s="86"/>
      <c r="J263" s="52">
        <f>+H263*J262</f>
        <v>0</v>
      </c>
      <c r="L263" s="34"/>
      <c r="M263"/>
      <c r="N263" s="38"/>
      <c r="O263" s="39"/>
      <c r="P263" s="40"/>
      <c r="Q263" s="45"/>
      <c r="R263" s="36"/>
    </row>
    <row r="264" spans="1:18" ht="15.75" thickBot="1" x14ac:dyDescent="0.3">
      <c r="A264" s="37"/>
      <c r="B264" s="37"/>
      <c r="C264" s="103" t="s">
        <v>353</v>
      </c>
      <c r="D264" s="103"/>
      <c r="E264" s="84"/>
      <c r="F264" s="86"/>
      <c r="G264" s="52">
        <f>+G262+G263</f>
        <v>419809.90338979987</v>
      </c>
      <c r="H264" s="84"/>
      <c r="I264" s="86"/>
      <c r="J264" s="52">
        <f>+J262+J263</f>
        <v>0</v>
      </c>
      <c r="L264" s="34"/>
      <c r="M264"/>
      <c r="N264" s="38"/>
      <c r="O264" s="39"/>
      <c r="P264" s="40"/>
      <c r="Q264" s="45"/>
      <c r="R264" s="36"/>
    </row>
    <row r="265" spans="1:18" ht="15" x14ac:dyDescent="0.25">
      <c r="A265" s="37"/>
      <c r="B265" s="37"/>
      <c r="C265" s="37"/>
      <c r="D265" s="37"/>
      <c r="E265" s="81"/>
      <c r="F265" s="82"/>
      <c r="G265" s="83"/>
      <c r="H265" s="81"/>
      <c r="I265" s="82"/>
      <c r="J265" s="83"/>
      <c r="L265" s="34"/>
      <c r="M265"/>
      <c r="N265" s="38"/>
      <c r="O265" s="39"/>
      <c r="P265" s="40"/>
      <c r="Q265" s="45"/>
      <c r="R265" s="36"/>
    </row>
    <row r="266" spans="1:18" ht="15" x14ac:dyDescent="0.25">
      <c r="A266" s="37"/>
      <c r="B266" s="37"/>
      <c r="C266" s="37"/>
      <c r="D266" s="37"/>
      <c r="E266" s="81"/>
      <c r="F266" s="82"/>
      <c r="G266" s="83"/>
      <c r="H266" s="81"/>
      <c r="I266" s="82"/>
      <c r="J266" s="83"/>
      <c r="L266" s="34"/>
      <c r="M266"/>
      <c r="N266" s="38"/>
      <c r="O266" s="39"/>
      <c r="P266" s="40"/>
      <c r="Q266" s="45"/>
      <c r="R266" s="36"/>
    </row>
    <row r="267" spans="1:18" ht="15" x14ac:dyDescent="0.25">
      <c r="L267" s="35"/>
      <c r="M267"/>
      <c r="N267" s="38"/>
      <c r="O267" s="41"/>
      <c r="P267" s="42"/>
      <c r="Q267" s="43"/>
      <c r="R267" s="36"/>
    </row>
    <row r="268" spans="1:18" ht="15" x14ac:dyDescent="0.25">
      <c r="L268" s="35"/>
      <c r="M268"/>
      <c r="N268" s="38"/>
      <c r="O268" s="41"/>
      <c r="P268" s="44"/>
      <c r="Q268" s="45"/>
      <c r="R268" s="36"/>
    </row>
    <row r="269" spans="1:18" ht="15" x14ac:dyDescent="0.25">
      <c r="A269" s="240" t="s">
        <v>317</v>
      </c>
      <c r="B269" s="242"/>
      <c r="C269" s="242"/>
      <c r="D269" s="242"/>
      <c r="E269" s="242"/>
      <c r="F269" s="242"/>
      <c r="G269" s="242"/>
      <c r="H269" s="60"/>
      <c r="I269" s="1"/>
      <c r="L269"/>
      <c r="M269"/>
      <c r="N269" s="38"/>
      <c r="O269" s="38"/>
      <c r="P269" s="38"/>
      <c r="Q269" s="48"/>
      <c r="R269" s="49"/>
    </row>
    <row r="270" spans="1:18" ht="15" x14ac:dyDescent="0.25">
      <c r="A270" s="241"/>
      <c r="B270" s="242"/>
      <c r="C270" s="242"/>
      <c r="D270" s="242"/>
      <c r="E270" s="242"/>
      <c r="F270" s="242"/>
      <c r="G270" s="242"/>
      <c r="H270" s="60"/>
      <c r="I270" s="1"/>
      <c r="L270"/>
      <c r="M270"/>
      <c r="N270"/>
      <c r="O270"/>
      <c r="P270"/>
      <c r="Q270" s="49"/>
      <c r="R270" s="49"/>
    </row>
    <row r="271" spans="1:18" x14ac:dyDescent="0.2">
      <c r="A271" s="243" t="s">
        <v>318</v>
      </c>
      <c r="B271" s="242"/>
      <c r="C271" s="242"/>
      <c r="D271" s="242"/>
      <c r="E271" s="242"/>
      <c r="F271" s="242"/>
      <c r="G271" s="242"/>
      <c r="H271" s="60"/>
      <c r="I271" s="1"/>
      <c r="Q271" s="46"/>
      <c r="R271" s="46"/>
    </row>
    <row r="272" spans="1:18" x14ac:dyDescent="0.2">
      <c r="A272" s="244"/>
      <c r="B272" s="242"/>
      <c r="C272" s="242"/>
      <c r="D272" s="242"/>
      <c r="E272" s="242"/>
      <c r="F272" s="242"/>
      <c r="G272" s="242"/>
      <c r="H272" s="60"/>
      <c r="I272" s="1"/>
      <c r="Q272" s="46"/>
      <c r="R272" s="46"/>
    </row>
    <row r="273" spans="1:18" x14ac:dyDescent="0.2">
      <c r="A273" s="245" t="s">
        <v>319</v>
      </c>
      <c r="B273" s="246"/>
      <c r="C273" s="245" t="s">
        <v>320</v>
      </c>
      <c r="D273" s="249"/>
      <c r="E273" s="249"/>
      <c r="F273" s="249"/>
      <c r="G273" s="246"/>
      <c r="H273" s="60"/>
      <c r="I273" s="1"/>
      <c r="Q273" s="46"/>
      <c r="R273" s="46"/>
    </row>
    <row r="274" spans="1:18" x14ac:dyDescent="0.2">
      <c r="A274" s="247"/>
      <c r="B274" s="248"/>
      <c r="C274" s="247"/>
      <c r="D274" s="250"/>
      <c r="E274" s="250"/>
      <c r="F274" s="250"/>
      <c r="G274" s="248"/>
      <c r="H274" s="60"/>
      <c r="I274" s="1"/>
      <c r="Q274" s="46"/>
      <c r="R274" s="46"/>
    </row>
    <row r="275" spans="1:18" x14ac:dyDescent="0.2">
      <c r="A275" s="231" t="s">
        <v>321</v>
      </c>
      <c r="B275" s="232"/>
      <c r="C275" s="231" t="s">
        <v>322</v>
      </c>
      <c r="D275" s="237"/>
      <c r="E275" s="237"/>
      <c r="F275" s="237"/>
      <c r="G275" s="232"/>
      <c r="H275" s="60"/>
      <c r="I275" s="1"/>
      <c r="Q275" s="46"/>
      <c r="R275" s="46"/>
    </row>
    <row r="276" spans="1:18" x14ac:dyDescent="0.2">
      <c r="A276" s="233"/>
      <c r="B276" s="234"/>
      <c r="C276" s="233"/>
      <c r="D276" s="238"/>
      <c r="E276" s="238"/>
      <c r="F276" s="238"/>
      <c r="G276" s="234"/>
      <c r="H276" s="60"/>
      <c r="I276" s="1"/>
    </row>
    <row r="277" spans="1:18" x14ac:dyDescent="0.2">
      <c r="A277" s="233"/>
      <c r="B277" s="234"/>
      <c r="C277" s="233"/>
      <c r="D277" s="238"/>
      <c r="E277" s="238"/>
      <c r="F277" s="238"/>
      <c r="G277" s="234"/>
      <c r="H277" s="60"/>
      <c r="I277" s="1"/>
    </row>
    <row r="278" spans="1:18" x14ac:dyDescent="0.2">
      <c r="A278" s="235"/>
      <c r="B278" s="236"/>
      <c r="C278" s="235"/>
      <c r="D278" s="239"/>
      <c r="E278" s="239"/>
      <c r="F278" s="239"/>
      <c r="G278" s="236"/>
      <c r="H278" s="60"/>
      <c r="I278" s="1"/>
    </row>
  </sheetData>
  <sheetProtection algorithmName="SHA-512" hashValue="VdJqPrNmv2wkCeRL3LczRezWMc5NIltvY7BKy6mQrlxADcMW/9fFgHV1b3JjmG4NJ4DA2138X1y0V7ZYCuFpiA==" saltValue="qwjZoCT4Jj+H2UmbeW/xlQ==" spinCount="100000" sheet="1" objects="1" scenarios="1"/>
  <mergeCells count="443">
    <mergeCell ref="B257:D257"/>
    <mergeCell ref="E22:E26"/>
    <mergeCell ref="F17:F21"/>
    <mergeCell ref="G17:G21"/>
    <mergeCell ref="F22:F26"/>
    <mergeCell ref="G22:G26"/>
    <mergeCell ref="B64:D64"/>
    <mergeCell ref="B48:D48"/>
    <mergeCell ref="B49:D49"/>
    <mergeCell ref="B50:D50"/>
    <mergeCell ref="B51:D51"/>
    <mergeCell ref="B52:D52"/>
    <mergeCell ref="B53:D53"/>
    <mergeCell ref="B40:D40"/>
    <mergeCell ref="B43:D43"/>
    <mergeCell ref="B44:D44"/>
    <mergeCell ref="B45:D45"/>
    <mergeCell ref="B46:D46"/>
    <mergeCell ref="B47:D47"/>
    <mergeCell ref="B34:D34"/>
    <mergeCell ref="B35:D35"/>
    <mergeCell ref="B36:D36"/>
    <mergeCell ref="E43:E53"/>
    <mergeCell ref="F43:F53"/>
    <mergeCell ref="J172:J173"/>
    <mergeCell ref="H174:H196"/>
    <mergeCell ref="I174:I196"/>
    <mergeCell ref="J174:J196"/>
    <mergeCell ref="H200:H207"/>
    <mergeCell ref="I200:I207"/>
    <mergeCell ref="J200:J207"/>
    <mergeCell ref="A275:B278"/>
    <mergeCell ref="C275:G278"/>
    <mergeCell ref="A269:A270"/>
    <mergeCell ref="B269:G270"/>
    <mergeCell ref="A271:A272"/>
    <mergeCell ref="B271:G272"/>
    <mergeCell ref="A273:B274"/>
    <mergeCell ref="C273:G274"/>
    <mergeCell ref="G233:G243"/>
    <mergeCell ref="B258:D258"/>
    <mergeCell ref="B244:D244"/>
    <mergeCell ref="B245:D246"/>
    <mergeCell ref="B249:D249"/>
    <mergeCell ref="B250:D250"/>
    <mergeCell ref="B252:D252"/>
    <mergeCell ref="B256:D256"/>
    <mergeCell ref="A233:A243"/>
    <mergeCell ref="G69:G70"/>
    <mergeCell ref="G71:G72"/>
    <mergeCell ref="G73:G74"/>
    <mergeCell ref="G75:G76"/>
    <mergeCell ref="F172:F173"/>
    <mergeCell ref="F174:F196"/>
    <mergeCell ref="G107:G116"/>
    <mergeCell ref="G77:G78"/>
    <mergeCell ref="G80:G81"/>
    <mergeCell ref="G82:G83"/>
    <mergeCell ref="G84:G85"/>
    <mergeCell ref="G86:G88"/>
    <mergeCell ref="G89:G90"/>
    <mergeCell ref="G91:G92"/>
    <mergeCell ref="G93:G94"/>
    <mergeCell ref="G95:G96"/>
    <mergeCell ref="G98:G99"/>
    <mergeCell ref="G100:G102"/>
    <mergeCell ref="F95:F96"/>
    <mergeCell ref="G117:G128"/>
    <mergeCell ref="G137:G140"/>
    <mergeCell ref="G158:G159"/>
    <mergeCell ref="G160:G161"/>
    <mergeCell ref="F137:F140"/>
    <mergeCell ref="F69:F70"/>
    <mergeCell ref="F71:F72"/>
    <mergeCell ref="F73:F74"/>
    <mergeCell ref="F75:F76"/>
    <mergeCell ref="F77:F78"/>
    <mergeCell ref="F80:F81"/>
    <mergeCell ref="F82:F83"/>
    <mergeCell ref="A77:A78"/>
    <mergeCell ref="B77:D77"/>
    <mergeCell ref="B78:D78"/>
    <mergeCell ref="E77:E78"/>
    <mergeCell ref="A80:A81"/>
    <mergeCell ref="B80:D80"/>
    <mergeCell ref="B81:D81"/>
    <mergeCell ref="E80:E81"/>
    <mergeCell ref="A73:A74"/>
    <mergeCell ref="B73:D73"/>
    <mergeCell ref="B74:D74"/>
    <mergeCell ref="A82:A83"/>
    <mergeCell ref="B82:D82"/>
    <mergeCell ref="B83:D83"/>
    <mergeCell ref="E82:E83"/>
    <mergeCell ref="F107:F116"/>
    <mergeCell ref="F117:F128"/>
    <mergeCell ref="F84:F85"/>
    <mergeCell ref="F86:F88"/>
    <mergeCell ref="B107:D107"/>
    <mergeCell ref="E107:E116"/>
    <mergeCell ref="B147:D147"/>
    <mergeCell ref="B141:D141"/>
    <mergeCell ref="B142:D142"/>
    <mergeCell ref="B144:D144"/>
    <mergeCell ref="F89:F90"/>
    <mergeCell ref="F91:F92"/>
    <mergeCell ref="F93:F94"/>
    <mergeCell ref="B145:D145"/>
    <mergeCell ref="B100:D100"/>
    <mergeCell ref="B101:D101"/>
    <mergeCell ref="B102:D102"/>
    <mergeCell ref="E100:E102"/>
    <mergeCell ref="B103:D103"/>
    <mergeCell ref="B97:D97"/>
    <mergeCell ref="A105:J105"/>
    <mergeCell ref="A106:J106"/>
    <mergeCell ref="A89:A90"/>
    <mergeCell ref="B89:D89"/>
    <mergeCell ref="A152:J152"/>
    <mergeCell ref="F200:F207"/>
    <mergeCell ref="F158:F159"/>
    <mergeCell ref="B200:D200"/>
    <mergeCell ref="A160:A161"/>
    <mergeCell ref="B162:D162"/>
    <mergeCell ref="B160:D160"/>
    <mergeCell ref="B158:D158"/>
    <mergeCell ref="B155:D155"/>
    <mergeCell ref="B156:D156"/>
    <mergeCell ref="B153:D153"/>
    <mergeCell ref="B154:D154"/>
    <mergeCell ref="G174:G196"/>
    <mergeCell ref="G200:G207"/>
    <mergeCell ref="F160:F161"/>
    <mergeCell ref="F168:F169"/>
    <mergeCell ref="A168:A169"/>
    <mergeCell ref="E168:E169"/>
    <mergeCell ref="A172:A173"/>
    <mergeCell ref="A170:J170"/>
    <mergeCell ref="G168:G169"/>
    <mergeCell ref="G172:G173"/>
    <mergeCell ref="H172:H173"/>
    <mergeCell ref="I172:I173"/>
    <mergeCell ref="B149:D149"/>
    <mergeCell ref="B230:D230"/>
    <mergeCell ref="B231:D231"/>
    <mergeCell ref="B232:D232"/>
    <mergeCell ref="F233:F243"/>
    <mergeCell ref="B150:D150"/>
    <mergeCell ref="B143:D143"/>
    <mergeCell ref="E172:E173"/>
    <mergeCell ref="E174:E196"/>
    <mergeCell ref="B174:D174"/>
    <mergeCell ref="E158:E159"/>
    <mergeCell ref="E160:E161"/>
    <mergeCell ref="B146:D146"/>
    <mergeCell ref="B148:D148"/>
    <mergeCell ref="B151:D151"/>
    <mergeCell ref="B218:D218"/>
    <mergeCell ref="B229:D229"/>
    <mergeCell ref="E220:E223"/>
    <mergeCell ref="E200:E207"/>
    <mergeCell ref="B171:D171"/>
    <mergeCell ref="B172:D172"/>
    <mergeCell ref="B168:D169"/>
    <mergeCell ref="B164:D164"/>
    <mergeCell ref="A198:J198"/>
    <mergeCell ref="B104:D104"/>
    <mergeCell ref="A93:A94"/>
    <mergeCell ref="B93:D93"/>
    <mergeCell ref="B94:D94"/>
    <mergeCell ref="E93:E94"/>
    <mergeCell ref="A95:A96"/>
    <mergeCell ref="B95:D95"/>
    <mergeCell ref="B96:D96"/>
    <mergeCell ref="E95:E96"/>
    <mergeCell ref="F98:F99"/>
    <mergeCell ref="F100:F102"/>
    <mergeCell ref="A98:A99"/>
    <mergeCell ref="B98:D98"/>
    <mergeCell ref="B99:D99"/>
    <mergeCell ref="E98:E99"/>
    <mergeCell ref="A100:A102"/>
    <mergeCell ref="A86:A88"/>
    <mergeCell ref="B86:D86"/>
    <mergeCell ref="B87:D87"/>
    <mergeCell ref="B88:D88"/>
    <mergeCell ref="E86:E88"/>
    <mergeCell ref="B90:D90"/>
    <mergeCell ref="E89:E90"/>
    <mergeCell ref="A91:A92"/>
    <mergeCell ref="B91:D91"/>
    <mergeCell ref="B92:D92"/>
    <mergeCell ref="E91:E92"/>
    <mergeCell ref="A84:A85"/>
    <mergeCell ref="B84:D84"/>
    <mergeCell ref="B85:D85"/>
    <mergeCell ref="E84:E85"/>
    <mergeCell ref="E73:E74"/>
    <mergeCell ref="A75:A76"/>
    <mergeCell ref="B75:D75"/>
    <mergeCell ref="B76:D76"/>
    <mergeCell ref="E75:E76"/>
    <mergeCell ref="B68:D68"/>
    <mergeCell ref="A69:A70"/>
    <mergeCell ref="B69:D69"/>
    <mergeCell ref="B70:D70"/>
    <mergeCell ref="E69:E70"/>
    <mergeCell ref="A71:A72"/>
    <mergeCell ref="B71:D71"/>
    <mergeCell ref="B72:D72"/>
    <mergeCell ref="E71:E72"/>
    <mergeCell ref="B38:D38"/>
    <mergeCell ref="B39:D39"/>
    <mergeCell ref="B42:D42"/>
    <mergeCell ref="B28:D28"/>
    <mergeCell ref="B29:D29"/>
    <mergeCell ref="B30:D30"/>
    <mergeCell ref="B31:D31"/>
    <mergeCell ref="B33:D33"/>
    <mergeCell ref="A66:A67"/>
    <mergeCell ref="B66:D66"/>
    <mergeCell ref="B67:D67"/>
    <mergeCell ref="A41:G41"/>
    <mergeCell ref="A43:A53"/>
    <mergeCell ref="A32:J32"/>
    <mergeCell ref="E66:E67"/>
    <mergeCell ref="B55:D55"/>
    <mergeCell ref="B56:D56"/>
    <mergeCell ref="B57:D57"/>
    <mergeCell ref="B58:D58"/>
    <mergeCell ref="B59:D59"/>
    <mergeCell ref="B60:D60"/>
    <mergeCell ref="B61:D61"/>
    <mergeCell ref="B62:D62"/>
    <mergeCell ref="B63:D63"/>
    <mergeCell ref="B27:D27"/>
    <mergeCell ref="B54:D54"/>
    <mergeCell ref="B79:D79"/>
    <mergeCell ref="B134:D134"/>
    <mergeCell ref="B197:D197"/>
    <mergeCell ref="B247:D247"/>
    <mergeCell ref="E5:E11"/>
    <mergeCell ref="B12:D12"/>
    <mergeCell ref="B13:D13"/>
    <mergeCell ref="B14:D14"/>
    <mergeCell ref="B15:D15"/>
    <mergeCell ref="B22:D22"/>
    <mergeCell ref="B23:D23"/>
    <mergeCell ref="B24:D24"/>
    <mergeCell ref="B25:D25"/>
    <mergeCell ref="B26:D26"/>
    <mergeCell ref="B17:D17"/>
    <mergeCell ref="B18:D18"/>
    <mergeCell ref="B19:D19"/>
    <mergeCell ref="B20:D20"/>
    <mergeCell ref="B21:D21"/>
    <mergeCell ref="B37:D37"/>
    <mergeCell ref="B5:D5"/>
    <mergeCell ref="B6:D6"/>
    <mergeCell ref="A1:G1"/>
    <mergeCell ref="H5:H11"/>
    <mergeCell ref="I5:I11"/>
    <mergeCell ref="J5:J11"/>
    <mergeCell ref="H17:H21"/>
    <mergeCell ref="I17:I21"/>
    <mergeCell ref="J17:J21"/>
    <mergeCell ref="H22:H26"/>
    <mergeCell ref="I22:I26"/>
    <mergeCell ref="J22:J26"/>
    <mergeCell ref="A4:J4"/>
    <mergeCell ref="A16:J16"/>
    <mergeCell ref="G5:G11"/>
    <mergeCell ref="B3:D3"/>
    <mergeCell ref="A5:A11"/>
    <mergeCell ref="B7:D7"/>
    <mergeCell ref="B8:D8"/>
    <mergeCell ref="B9:D9"/>
    <mergeCell ref="B10:D10"/>
    <mergeCell ref="B11:D11"/>
    <mergeCell ref="F5:F11"/>
    <mergeCell ref="E17:E21"/>
    <mergeCell ref="A17:A21"/>
    <mergeCell ref="A22:A26"/>
    <mergeCell ref="H43:H53"/>
    <mergeCell ref="I43:I53"/>
    <mergeCell ref="J43:J53"/>
    <mergeCell ref="H55:H64"/>
    <mergeCell ref="I55:I64"/>
    <mergeCell ref="J55:J64"/>
    <mergeCell ref="H66:H67"/>
    <mergeCell ref="I66:I67"/>
    <mergeCell ref="J66:J67"/>
    <mergeCell ref="A65:J65"/>
    <mergeCell ref="F66:F67"/>
    <mergeCell ref="A55:A64"/>
    <mergeCell ref="E55:E64"/>
    <mergeCell ref="F55:F64"/>
    <mergeCell ref="G55:G64"/>
    <mergeCell ref="G66:G67"/>
    <mergeCell ref="G43:G53"/>
    <mergeCell ref="H69:H70"/>
    <mergeCell ref="I69:I70"/>
    <mergeCell ref="J69:J70"/>
    <mergeCell ref="H71:H72"/>
    <mergeCell ref="I71:I72"/>
    <mergeCell ref="J71:J72"/>
    <mergeCell ref="H73:H74"/>
    <mergeCell ref="I73:I74"/>
    <mergeCell ref="J73:J74"/>
    <mergeCell ref="H75:H76"/>
    <mergeCell ref="I75:I76"/>
    <mergeCell ref="J75:J76"/>
    <mergeCell ref="H77:H78"/>
    <mergeCell ref="I77:I78"/>
    <mergeCell ref="J77:J78"/>
    <mergeCell ref="H80:H81"/>
    <mergeCell ref="I80:I81"/>
    <mergeCell ref="J80:J81"/>
    <mergeCell ref="H82:H83"/>
    <mergeCell ref="I82:I83"/>
    <mergeCell ref="J82:J83"/>
    <mergeCell ref="H84:H85"/>
    <mergeCell ref="I84:I85"/>
    <mergeCell ref="J84:J85"/>
    <mergeCell ref="H86:H88"/>
    <mergeCell ref="I86:I88"/>
    <mergeCell ref="J86:J88"/>
    <mergeCell ref="H89:H90"/>
    <mergeCell ref="I89:I90"/>
    <mergeCell ref="J89:J90"/>
    <mergeCell ref="H91:H92"/>
    <mergeCell ref="I91:I92"/>
    <mergeCell ref="J91:J92"/>
    <mergeCell ref="H93:H94"/>
    <mergeCell ref="I93:I94"/>
    <mergeCell ref="J93:J94"/>
    <mergeCell ref="H95:H96"/>
    <mergeCell ref="I95:I96"/>
    <mergeCell ref="J95:J96"/>
    <mergeCell ref="H98:H99"/>
    <mergeCell ref="I98:I99"/>
    <mergeCell ref="J98:J99"/>
    <mergeCell ref="H100:H102"/>
    <mergeCell ref="I100:I102"/>
    <mergeCell ref="J100:J102"/>
    <mergeCell ref="H107:H116"/>
    <mergeCell ref="I107:I116"/>
    <mergeCell ref="J107:J116"/>
    <mergeCell ref="H117:H128"/>
    <mergeCell ref="I117:I128"/>
    <mergeCell ref="J117:J128"/>
    <mergeCell ref="H137:H140"/>
    <mergeCell ref="I137:I140"/>
    <mergeCell ref="J137:J140"/>
    <mergeCell ref="A130:J130"/>
    <mergeCell ref="A135:J135"/>
    <mergeCell ref="A136:J136"/>
    <mergeCell ref="A137:A140"/>
    <mergeCell ref="E137:E140"/>
    <mergeCell ref="B137:D137"/>
    <mergeCell ref="B129:D129"/>
    <mergeCell ref="B131:D131"/>
    <mergeCell ref="B132:D132"/>
    <mergeCell ref="B133:D133"/>
    <mergeCell ref="A117:A128"/>
    <mergeCell ref="E117:E128"/>
    <mergeCell ref="B117:D117"/>
    <mergeCell ref="B118:D118"/>
    <mergeCell ref="A107:A116"/>
    <mergeCell ref="H158:H159"/>
    <mergeCell ref="I158:I159"/>
    <mergeCell ref="J158:J159"/>
    <mergeCell ref="H160:H161"/>
    <mergeCell ref="I160:I161"/>
    <mergeCell ref="J160:J161"/>
    <mergeCell ref="H168:H169"/>
    <mergeCell ref="I168:I169"/>
    <mergeCell ref="J168:J169"/>
    <mergeCell ref="A163:J163"/>
    <mergeCell ref="A165:J165"/>
    <mergeCell ref="A167:J167"/>
    <mergeCell ref="A158:A159"/>
    <mergeCell ref="B166:D166"/>
    <mergeCell ref="A199:J199"/>
    <mergeCell ref="A174:A196"/>
    <mergeCell ref="A200:A207"/>
    <mergeCell ref="H210:H215"/>
    <mergeCell ref="I210:I215"/>
    <mergeCell ref="J210:J215"/>
    <mergeCell ref="H216:H217"/>
    <mergeCell ref="I216:I217"/>
    <mergeCell ref="J216:J217"/>
    <mergeCell ref="G210:G215"/>
    <mergeCell ref="G216:G217"/>
    <mergeCell ref="F210:F215"/>
    <mergeCell ref="B208:D208"/>
    <mergeCell ref="B209:D209"/>
    <mergeCell ref="A216:A217"/>
    <mergeCell ref="E210:E215"/>
    <mergeCell ref="E216:E217"/>
    <mergeCell ref="B210:D210"/>
    <mergeCell ref="B216:D217"/>
    <mergeCell ref="A210:A215"/>
    <mergeCell ref="F216:F217"/>
    <mergeCell ref="H220:H223"/>
    <mergeCell ref="I220:I223"/>
    <mergeCell ref="J220:J223"/>
    <mergeCell ref="A219:J219"/>
    <mergeCell ref="A220:A223"/>
    <mergeCell ref="F220:F223"/>
    <mergeCell ref="B220:D220"/>
    <mergeCell ref="A225:J225"/>
    <mergeCell ref="A248:J248"/>
    <mergeCell ref="B224:D224"/>
    <mergeCell ref="A226:A228"/>
    <mergeCell ref="E226:E228"/>
    <mergeCell ref="B226:D226"/>
    <mergeCell ref="G220:G223"/>
    <mergeCell ref="E233:E243"/>
    <mergeCell ref="A251:J251"/>
    <mergeCell ref="A253:J253"/>
    <mergeCell ref="C260:D260"/>
    <mergeCell ref="C261:D261"/>
    <mergeCell ref="C262:D262"/>
    <mergeCell ref="C263:D263"/>
    <mergeCell ref="C264:D264"/>
    <mergeCell ref="H226:H228"/>
    <mergeCell ref="I226:I228"/>
    <mergeCell ref="J226:J228"/>
    <mergeCell ref="H233:H243"/>
    <mergeCell ref="I233:I243"/>
    <mergeCell ref="J233:J243"/>
    <mergeCell ref="H254:H258"/>
    <mergeCell ref="I254:I258"/>
    <mergeCell ref="J254:J258"/>
    <mergeCell ref="B233:D233"/>
    <mergeCell ref="G226:G228"/>
    <mergeCell ref="F226:F228"/>
    <mergeCell ref="B254:D254"/>
    <mergeCell ref="B255:D255"/>
    <mergeCell ref="E254:E258"/>
    <mergeCell ref="F254:F258"/>
    <mergeCell ref="G254:G258"/>
  </mergeCells>
  <dataValidations count="8">
    <dataValidation type="decimal" operator="lessThanOrEqual" allowBlank="1" showErrorMessage="1" errorTitle="ERROR" error="EL VALOR DEBE ESTAR COMPRENDIDO ENTRE EL 0 Y EL 19%" sqref="H261" xr:uid="{00000000-0002-0000-0000-000000000000}">
      <formula1>0.19</formula1>
    </dataValidation>
    <dataValidation type="decimal" operator="lessThanOrEqual" allowBlank="1" showInputMessage="1" showErrorMessage="1" errorTitle="ERROR" error="NO PUEDE SUPERAR PRECIO UNITARIO DE LICITACIÓN" sqref="I17:I26 I28:I31 I33:I40 I42:I53 I55:I64 I68:I74 I77:I78 I80:I103 I107:I129 I131:I133 I137:I150 I5:I14" xr:uid="{5D9976F1-1F27-4914-9529-EB3EAAC3BFA1}">
      <formula1>F5</formula1>
    </dataValidation>
    <dataValidation type="decimal" operator="lessThanOrEqual" allowBlank="1" showInputMessage="1" showErrorMessage="1" sqref="I15" xr:uid="{87FAEF44-FBBE-429F-93D5-4E7328113C82}">
      <formula1>F15</formula1>
    </dataValidation>
    <dataValidation allowBlank="1" showInputMessage="1" showErrorMessage="1" errorTitle="ERROR" error="NO PUEDE SUPERAR PRECIO UNITARIO DE LICITACIÓN" sqref="F15" xr:uid="{62DBC580-6210-418B-89F1-174EA360DED7}"/>
    <dataValidation type="decimal" operator="lessThanOrEqual" allowBlank="1" showInputMessage="1" showErrorMessage="1" errorTitle="ERROR" error="NO PUEDE SUPERAR PRECIO UNITARIO DE LICITACIÓN" sqref="I66:I67" xr:uid="{98FAF6FB-C818-45D0-8709-51FBDE7B678F}">
      <formula1>F68</formula1>
    </dataValidation>
    <dataValidation type="decimal" operator="lessThanOrEqual" allowBlank="1" showInputMessage="1" showErrorMessage="1" errorTitle="ERROR" error="NO PUEDE SUPERAR PRECIO UNITARIO DE LICITACIÓN" sqref="I75:I76" xr:uid="{E09D9BDF-ED43-4AC3-AE9E-0D5FF974FA6D}">
      <formula1>F73</formula1>
    </dataValidation>
    <dataValidation type="decimal" operator="lessThanOrEqual" allowBlank="1" showInputMessage="1" showErrorMessage="1" errorTitle="ERROR" error="NO PUEDE SUPERAR EL PRECIO UNITARIO DE LICITACIÓN" sqref="I153 I154 I155 I156 I158:I159 I160:I161 I162 I164 I166 I168:I169 I171 I172:I173 I174:I196 I200:I207 I208 I209 I210:I215 I216:I217 I220:I223 I224 I226:I228 I229 I230 I231 I232 I244 I245 I249 I250 I252 I254:I258" xr:uid="{D953518C-D895-42C5-A882-3BAA3DF390C1}">
      <formula1>F153</formula1>
    </dataValidation>
    <dataValidation type="decimal" operator="lessThanOrEqual" allowBlank="1" showInputMessage="1" showErrorMessage="1" errorTitle="ERROR" error="NO PUEDE SUPERAR EL PRECIO UNITARIO DE LICITACIÓN" sqref="I233:I243" xr:uid="{82983552-6F60-4F60-881C-76ABBE5B5C80}">
      <formula1>I233</formula1>
    </dataValidation>
  </dataValidations>
  <pageMargins left="0.70866141732283472" right="0.70866141732283472" top="0.74803149606299213" bottom="0.74803149606299213" header="0.31496062992125984" footer="0.31496062992125984"/>
  <pageSetup paperSize="9" scale="45" fitToHeight="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Villa González, María</dc:creator>
  <cp:lastModifiedBy>Villa González, María</cp:lastModifiedBy>
  <cp:lastPrinted>2019-10-17T06:56:20Z</cp:lastPrinted>
  <dcterms:created xsi:type="dcterms:W3CDTF">2019-09-23T09:22:41Z</dcterms:created>
  <dcterms:modified xsi:type="dcterms:W3CDTF">2019-12-05T08:58:18Z</dcterms:modified>
</cp:coreProperties>
</file>