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xr:revisionPtr revIDLastSave="0" documentId="13_ncr:1_{E906642D-5C45-4DB4-B645-4645134AB132}" xr6:coauthVersionLast="36" xr6:coauthVersionMax="36" xr10:uidLastSave="{00000000-0000-0000-0000-000000000000}"/>
  <bookViews>
    <workbookView xWindow="0" yWindow="0" windowWidth="14910" windowHeight="7320" xr2:uid="{45366BCE-2E84-4440-9940-745CD33CDEDC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I16" i="1" s="1"/>
  <c r="H14" i="1"/>
  <c r="J11" i="1"/>
  <c r="J10" i="1"/>
  <c r="H9" i="1"/>
  <c r="J6" i="1"/>
  <c r="J5" i="1"/>
  <c r="I7" i="1" s="1"/>
  <c r="H4" i="1"/>
  <c r="E14" i="1"/>
  <c r="G15" i="1"/>
  <c r="F16" i="1" s="1"/>
  <c r="E9" i="1"/>
  <c r="G11" i="1"/>
  <c r="G10" i="1"/>
  <c r="E4" i="1"/>
  <c r="G6" i="1"/>
  <c r="G5" i="1"/>
  <c r="F12" i="1" l="1"/>
  <c r="G12" i="1" s="1"/>
  <c r="G9" i="1" s="1"/>
  <c r="I12" i="1"/>
  <c r="I9" i="1" s="1"/>
  <c r="F7" i="1"/>
  <c r="I14" i="1"/>
  <c r="J16" i="1"/>
  <c r="J14" i="1" s="1"/>
  <c r="J7" i="1"/>
  <c r="J4" i="1" s="1"/>
  <c r="I4" i="1"/>
  <c r="G16" i="1"/>
  <c r="G14" i="1" s="1"/>
  <c r="F14" i="1"/>
  <c r="G7" i="1"/>
  <c r="G4" i="1" s="1"/>
  <c r="F4" i="1"/>
  <c r="F9" i="1"/>
  <c r="J12" i="1" l="1"/>
  <c r="J9" i="1" s="1"/>
  <c r="I18" i="1" s="1"/>
  <c r="J18" i="1" s="1"/>
  <c r="J20" i="1" s="1"/>
  <c r="F18" i="1"/>
  <c r="G18" i="1" s="1"/>
  <c r="G20" i="1" s="1"/>
  <c r="J21" i="1" l="1"/>
  <c r="J22" i="1" s="1"/>
  <c r="J23" i="1" s="1"/>
  <c r="J24" i="1" s="1"/>
  <c r="G21" i="1"/>
  <c r="G22" i="1" s="1"/>
  <c r="G23" i="1" l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CABFAE03-E27F-421A-814C-8E95CBA3A5B8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BC3A3828-2658-4EEE-8616-E487A59CDBD9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6C5EF73B-7DEA-403F-AE2A-25302D64838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D8D4333A-EAB1-46CA-810A-F46C7799F031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4AEC0A99-8280-483A-848D-D0C865ABCA0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6D4DE316-90EC-4810-853D-A979D4FE2DB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5F045A11-BA6E-49E3-89B8-F0D61F53908E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D47312CB-9C5F-43C4-9C50-7F109FE0EA6A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51D0DAC7-5E27-44DA-9B05-3F2240BA147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57241C71-D897-4890-BEB2-9B302193859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22" authorId="0" shapeId="0" xr:uid="{C658D178-8A13-4638-977B-3968B458C3A8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4" authorId="0" shapeId="0" xr:uid="{4E9777B9-A96A-49C8-9E7A-50936FD53F8C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<sst xmlns="http://schemas.openxmlformats.org/spreadsheetml/2006/main" count="59" uniqueCount="45">
  <si>
    <t>INSTALACIÓN Y MEJORA DE TIRAS ANTIDESLIZANTES EN LÍNEA 6 LOTE 1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</si>
  <si>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</si>
  <si>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</si>
  <si>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</si>
  <si>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</si>
  <si>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</si>
  <si>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</si>
  <si>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</si>
  <si>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</si>
  <si>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EGC</t>
  </si>
  <si>
    <t>Capítulo</t>
  </si>
  <si>
    <t/>
  </si>
  <si>
    <t>DEMOLICIONES Y DESMONTAJES</t>
  </si>
  <si>
    <t>EGC0300</t>
  </si>
  <si>
    <t>Partida</t>
  </si>
  <si>
    <t>m</t>
  </si>
  <si>
    <t>RETIRADA DE TIRA ANTIDESLIZANTE (NOCTURNO)</t>
  </si>
  <si>
    <t>EGC0060</t>
  </si>
  <si>
    <t>FRESADO DE PELDAÑO (NOCTURNO)</t>
  </si>
  <si>
    <t>Total EGC</t>
  </si>
  <si>
    <t>EGE</t>
  </si>
  <si>
    <t>MEDIDAS TECNOLÓGICAS DE AYUDA AL VIAJERO</t>
  </si>
  <si>
    <t>EGE0067</t>
  </si>
  <si>
    <t>INSTALACIÓN DE ANTIDESLIZANTE "IN SITU" PARA PELDAÑO (NOCTURNO)</t>
  </si>
  <si>
    <t>EGE0080</t>
  </si>
  <si>
    <t>INSTALACIÓN DE TIRA ANTIDESLIZANTE DE 25mm PARA PELDAÑO (NOCTURNO)</t>
  </si>
  <si>
    <t>Total EGE</t>
  </si>
  <si>
    <t>GAMB</t>
  </si>
  <si>
    <t>GESTIÓN AMBIENTAL</t>
  </si>
  <si>
    <t>00000GA</t>
  </si>
  <si>
    <t>Gestión Ambiental</t>
  </si>
  <si>
    <t>Total GAMB</t>
  </si>
  <si>
    <t>Total 0</t>
  </si>
  <si>
    <t>PA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</si>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</sst>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4" fontId="9" fillId="0" borderId="0" xfId="0" applyNumberFormat="1" applyFont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0" fontId="10" fillId="0" borderId="9" xfId="0" applyFont="1" applyFill="1" applyBorder="1" applyAlignment="1">
      <alignment horizontal="left" wrapText="1"/>
    </xf>
    <xf numFmtId="0" fontId="10" fillId="0" borderId="9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left"/>
      <protection locked="0"/>
    </xf>
    <xf numFmtId="0" fontId="10" fillId="0" borderId="9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B8C3F-9D93-4D94-81D0-FFEF03633DC2}">
  <dimension ref="A1:J3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10" sqref="I10"/>
    </sheetView>
  </sheetViews>
  <sheetFormatPr baseColWidth="10" defaultRowHeight="15" x14ac:dyDescent="0.25"/>
  <cols>
    <col min="1" max="1" width="7.140625" bestFit="1" customWidth="1"/>
    <col min="2" max="2" width="6.5703125" bestFit="1" customWidth="1"/>
    <col min="3" max="3" width="3.7109375" bestFit="1" customWidth="1"/>
    <col min="4" max="4" width="32.85546875" customWidth="1"/>
    <col min="5" max="5" width="7.85546875" bestFit="1" customWidth="1"/>
    <col min="6" max="7" width="8.7109375" bestFit="1" customWidth="1"/>
    <col min="8" max="8" width="7.85546875" hidden="1" customWidth="1"/>
    <col min="9" max="10" width="8.7109375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E7</f>
        <v>1</v>
      </c>
      <c r="F4" s="7">
        <f t="shared" si="0"/>
        <v>86627.09</v>
      </c>
      <c r="G4" s="7">
        <f t="shared" si="0"/>
        <v>86627.09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25">
      <c r="A5" s="8" t="s">
        <v>13</v>
      </c>
      <c r="B5" s="9" t="s">
        <v>14</v>
      </c>
      <c r="C5" s="9" t="s">
        <v>15</v>
      </c>
      <c r="D5" s="18" t="s">
        <v>16</v>
      </c>
      <c r="E5" s="10">
        <v>5101.05</v>
      </c>
      <c r="F5" s="10">
        <v>16.62</v>
      </c>
      <c r="G5" s="11">
        <f>ROUND(E5*F5,2)</f>
        <v>84779.45</v>
      </c>
      <c r="H5" s="10">
        <v>5101.05</v>
      </c>
      <c r="I5" s="22">
        <v>0</v>
      </c>
      <c r="J5" s="11">
        <f>ROUND(H5*I5,2)</f>
        <v>0</v>
      </c>
    </row>
    <row r="6" spans="1:10" x14ac:dyDescent="0.25">
      <c r="A6" s="8" t="s">
        <v>17</v>
      </c>
      <c r="B6" s="9" t="s">
        <v>14</v>
      </c>
      <c r="C6" s="9" t="s">
        <v>15</v>
      </c>
      <c r="D6" s="18" t="s">
        <v>18</v>
      </c>
      <c r="E6" s="10">
        <v>105.7</v>
      </c>
      <c r="F6" s="10">
        <v>17.48</v>
      </c>
      <c r="G6" s="11">
        <f>ROUND(E6*F6,2)</f>
        <v>1847.64</v>
      </c>
      <c r="H6" s="10">
        <v>105.7</v>
      </c>
      <c r="I6" s="22">
        <v>0</v>
      </c>
      <c r="J6" s="11">
        <f>ROUND(H6*I6,2)</f>
        <v>0</v>
      </c>
    </row>
    <row r="7" spans="1:10" x14ac:dyDescent="0.25">
      <c r="A7" s="12"/>
      <c r="B7" s="12"/>
      <c r="C7" s="12"/>
      <c r="D7" s="19" t="s">
        <v>19</v>
      </c>
      <c r="E7" s="13">
        <v>1</v>
      </c>
      <c r="F7" s="14">
        <f>SUM(G5:G6)</f>
        <v>86627.09</v>
      </c>
      <c r="G7" s="14">
        <f>ROUND(E7*F7,2)</f>
        <v>86627.09</v>
      </c>
      <c r="H7" s="13">
        <v>1</v>
      </c>
      <c r="I7" s="14">
        <f>SUM(J5:J6)</f>
        <v>0</v>
      </c>
      <c r="J7" s="14">
        <f>ROUND(H7*I7,2)</f>
        <v>0</v>
      </c>
    </row>
    <row r="8" spans="1:10" ht="0.95" customHeight="1" x14ac:dyDescent="0.25">
      <c r="A8" s="15"/>
      <c r="B8" s="15"/>
      <c r="C8" s="15"/>
      <c r="D8" s="20"/>
      <c r="E8" s="15"/>
      <c r="F8" s="15"/>
      <c r="G8" s="15"/>
      <c r="H8" s="15"/>
      <c r="I8" s="15"/>
      <c r="J8" s="15"/>
    </row>
    <row r="9" spans="1:10" ht="22.5" x14ac:dyDescent="0.25">
      <c r="A9" s="5" t="s">
        <v>20</v>
      </c>
      <c r="B9" s="5" t="s">
        <v>10</v>
      </c>
      <c r="C9" s="5" t="s">
        <v>11</v>
      </c>
      <c r="D9" s="17" t="s">
        <v>21</v>
      </c>
      <c r="E9" s="6">
        <f t="shared" ref="E9:J9" si="1">E12</f>
        <v>1</v>
      </c>
      <c r="F9" s="7">
        <f t="shared" si="1"/>
        <v>131544.66</v>
      </c>
      <c r="G9" s="7">
        <f t="shared" si="1"/>
        <v>131544.66</v>
      </c>
      <c r="H9" s="6">
        <f t="shared" si="1"/>
        <v>1</v>
      </c>
      <c r="I9" s="7">
        <f t="shared" si="1"/>
        <v>0</v>
      </c>
      <c r="J9" s="7">
        <f t="shared" si="1"/>
        <v>0</v>
      </c>
    </row>
    <row r="10" spans="1:10" ht="22.5" x14ac:dyDescent="0.25">
      <c r="A10" s="8" t="s">
        <v>22</v>
      </c>
      <c r="B10" s="9" t="s">
        <v>14</v>
      </c>
      <c r="C10" s="9" t="s">
        <v>15</v>
      </c>
      <c r="D10" s="18" t="s">
        <v>23</v>
      </c>
      <c r="E10" s="10">
        <v>4781.75</v>
      </c>
      <c r="F10" s="10">
        <v>26.44</v>
      </c>
      <c r="G10" s="11">
        <f>ROUND(E10*F10,2)</f>
        <v>126429.47</v>
      </c>
      <c r="H10" s="10">
        <v>4781.75</v>
      </c>
      <c r="I10" s="22">
        <v>0</v>
      </c>
      <c r="J10" s="11">
        <f>ROUND(H10*I10,2)</f>
        <v>0</v>
      </c>
    </row>
    <row r="11" spans="1:10" ht="22.5" x14ac:dyDescent="0.25">
      <c r="A11" s="8" t="s">
        <v>24</v>
      </c>
      <c r="B11" s="9" t="s">
        <v>14</v>
      </c>
      <c r="C11" s="9" t="s">
        <v>15</v>
      </c>
      <c r="D11" s="18" t="s">
        <v>25</v>
      </c>
      <c r="E11" s="10">
        <v>319.3</v>
      </c>
      <c r="F11" s="10">
        <v>16.02</v>
      </c>
      <c r="G11" s="11">
        <f>ROUND(E11*F11,2)</f>
        <v>5115.1899999999996</v>
      </c>
      <c r="H11" s="10">
        <v>319.3</v>
      </c>
      <c r="I11" s="22">
        <v>0</v>
      </c>
      <c r="J11" s="11">
        <f>ROUND(H11*I11,2)</f>
        <v>0</v>
      </c>
    </row>
    <row r="12" spans="1:10" x14ac:dyDescent="0.25">
      <c r="A12" s="12"/>
      <c r="B12" s="12"/>
      <c r="C12" s="12"/>
      <c r="D12" s="19" t="s">
        <v>26</v>
      </c>
      <c r="E12" s="13">
        <v>1</v>
      </c>
      <c r="F12" s="14">
        <f>SUM(G10:G11)</f>
        <v>131544.66</v>
      </c>
      <c r="G12" s="14">
        <f>ROUND(E12*F12,2)</f>
        <v>131544.66</v>
      </c>
      <c r="H12" s="13">
        <v>1</v>
      </c>
      <c r="I12" s="14">
        <f>SUM(J10:J11)</f>
        <v>0</v>
      </c>
      <c r="J12" s="14">
        <f>ROUND(H12*I12,2)</f>
        <v>0</v>
      </c>
    </row>
    <row r="13" spans="1:10" ht="0.95" customHeight="1" x14ac:dyDescent="0.25">
      <c r="A13" s="15"/>
      <c r="B13" s="15"/>
      <c r="C13" s="15"/>
      <c r="D13" s="20"/>
      <c r="E13" s="15"/>
      <c r="F13" s="15"/>
      <c r="G13" s="15"/>
      <c r="H13" s="15"/>
      <c r="I13" s="15"/>
      <c r="J13" s="15"/>
    </row>
    <row r="14" spans="1:10" x14ac:dyDescent="0.25">
      <c r="A14" s="5" t="s">
        <v>27</v>
      </c>
      <c r="B14" s="5" t="s">
        <v>10</v>
      </c>
      <c r="C14" s="5" t="s">
        <v>11</v>
      </c>
      <c r="D14" s="17" t="s">
        <v>28</v>
      </c>
      <c r="E14" s="6">
        <f t="shared" ref="E14:J14" si="2">E16</f>
        <v>1</v>
      </c>
      <c r="F14" s="7">
        <f t="shared" si="2"/>
        <v>133.35</v>
      </c>
      <c r="G14" s="7">
        <f t="shared" si="2"/>
        <v>133.35</v>
      </c>
      <c r="H14" s="6">
        <f t="shared" si="2"/>
        <v>1</v>
      </c>
      <c r="I14" s="7">
        <f t="shared" si="2"/>
        <v>133.35</v>
      </c>
      <c r="J14" s="7">
        <f t="shared" si="2"/>
        <v>133.35</v>
      </c>
    </row>
    <row r="15" spans="1:10" x14ac:dyDescent="0.25">
      <c r="A15" s="8" t="s">
        <v>29</v>
      </c>
      <c r="B15" s="9" t="s">
        <v>14</v>
      </c>
      <c r="C15" s="9" t="s">
        <v>33</v>
      </c>
      <c r="D15" s="18" t="s">
        <v>30</v>
      </c>
      <c r="E15" s="10">
        <v>1</v>
      </c>
      <c r="F15" s="10">
        <v>133.35</v>
      </c>
      <c r="G15" s="11">
        <f>ROUND(E15*F15,2)</f>
        <v>133.35</v>
      </c>
      <c r="H15" s="10">
        <v>1</v>
      </c>
      <c r="I15" s="21">
        <v>133.35</v>
      </c>
      <c r="J15" s="11">
        <f>ROUND(H15*I15,2)</f>
        <v>133.35</v>
      </c>
    </row>
    <row r="16" spans="1:10" x14ac:dyDescent="0.25">
      <c r="A16" s="12"/>
      <c r="B16" s="12"/>
      <c r="C16" s="12"/>
      <c r="D16" s="19" t="s">
        <v>31</v>
      </c>
      <c r="E16" s="13">
        <v>1</v>
      </c>
      <c r="F16" s="14">
        <f>G15</f>
        <v>133.35</v>
      </c>
      <c r="G16" s="14">
        <f>ROUND(E16*F16,2)</f>
        <v>133.35</v>
      </c>
      <c r="H16" s="13">
        <v>1</v>
      </c>
      <c r="I16" s="14">
        <f>J15</f>
        <v>133.35</v>
      </c>
      <c r="J16" s="14">
        <f>ROUND(H16*I16,2)</f>
        <v>133.35</v>
      </c>
    </row>
    <row r="17" spans="1:10" ht="0.95" customHeight="1" x14ac:dyDescent="0.25">
      <c r="A17" s="15"/>
      <c r="B17" s="15"/>
      <c r="C17" s="15"/>
      <c r="D17" s="20"/>
      <c r="E17" s="15"/>
      <c r="F17" s="15"/>
      <c r="G17" s="15"/>
      <c r="H17" s="15"/>
      <c r="I17" s="15"/>
      <c r="J17" s="15"/>
    </row>
    <row r="18" spans="1:10" x14ac:dyDescent="0.25">
      <c r="A18" s="12"/>
      <c r="B18" s="12"/>
      <c r="C18" s="12"/>
      <c r="D18" s="19" t="s">
        <v>32</v>
      </c>
      <c r="E18" s="13">
        <v>1</v>
      </c>
      <c r="F18" s="14">
        <f>G4+G9+G14</f>
        <v>218305.1</v>
      </c>
      <c r="G18" s="14">
        <f>ROUND(E18*F18,2)</f>
        <v>218305.1</v>
      </c>
      <c r="H18" s="13">
        <v>1</v>
      </c>
      <c r="I18" s="14">
        <f>J4+J9+J14</f>
        <v>133.35</v>
      </c>
      <c r="J18" s="14">
        <f>ROUND(H18*I18,2)</f>
        <v>133.35</v>
      </c>
    </row>
    <row r="19" spans="1:10" ht="0.95" customHeight="1" x14ac:dyDescent="0.25">
      <c r="A19" s="15"/>
      <c r="B19" s="15"/>
      <c r="C19" s="15"/>
      <c r="D19" s="20"/>
      <c r="E19" s="15"/>
      <c r="F19" s="15"/>
      <c r="G19" s="15"/>
      <c r="H19" s="15"/>
      <c r="I19" s="15"/>
      <c r="J19" s="15"/>
    </row>
    <row r="20" spans="1:10" x14ac:dyDescent="0.25">
      <c r="A20" s="23"/>
      <c r="B20" s="24"/>
      <c r="C20" s="24"/>
      <c r="D20" s="25" t="s">
        <v>34</v>
      </c>
      <c r="E20" s="23"/>
      <c r="F20" s="24"/>
      <c r="G20" s="26">
        <f>G18</f>
        <v>218305.1</v>
      </c>
      <c r="H20" s="24"/>
      <c r="I20" s="23"/>
      <c r="J20" s="26">
        <f>J18</f>
        <v>133.35</v>
      </c>
    </row>
    <row r="21" spans="1:10" x14ac:dyDescent="0.25">
      <c r="A21" s="27"/>
      <c r="B21" s="28"/>
      <c r="C21" s="28"/>
      <c r="D21" s="29" t="s">
        <v>35</v>
      </c>
      <c r="E21" s="30">
        <v>0.19</v>
      </c>
      <c r="F21" s="28"/>
      <c r="G21" s="31">
        <f>G20*E21</f>
        <v>41477.97</v>
      </c>
      <c r="H21" s="32"/>
      <c r="I21" s="33">
        <v>0.19</v>
      </c>
      <c r="J21" s="31">
        <f>J20*I21</f>
        <v>25.34</v>
      </c>
    </row>
    <row r="22" spans="1:10" x14ac:dyDescent="0.25">
      <c r="A22" s="27"/>
      <c r="B22" s="28"/>
      <c r="C22" s="28"/>
      <c r="D22" s="29" t="s">
        <v>36</v>
      </c>
      <c r="E22" s="27"/>
      <c r="F22" s="28"/>
      <c r="G22" s="31">
        <f>G20+G21</f>
        <v>259783.07</v>
      </c>
      <c r="H22" s="28"/>
      <c r="I22" s="27"/>
      <c r="J22" s="31">
        <f>J20+J21</f>
        <v>158.69</v>
      </c>
    </row>
    <row r="23" spans="1:10" x14ac:dyDescent="0.25">
      <c r="A23" s="27"/>
      <c r="B23" s="28"/>
      <c r="C23" s="28"/>
      <c r="D23" s="29" t="s">
        <v>37</v>
      </c>
      <c r="E23" s="30">
        <v>0.21</v>
      </c>
      <c r="F23" s="28"/>
      <c r="G23" s="31">
        <f>21*G22%</f>
        <v>54554.44</v>
      </c>
      <c r="H23" s="28"/>
      <c r="I23" s="30">
        <v>0.21</v>
      </c>
      <c r="J23" s="31">
        <f>E23*J22</f>
        <v>33.32</v>
      </c>
    </row>
    <row r="24" spans="1:10" x14ac:dyDescent="0.25">
      <c r="A24" s="34"/>
      <c r="B24" s="35"/>
      <c r="C24" s="35"/>
      <c r="D24" s="36" t="s">
        <v>38</v>
      </c>
      <c r="E24" s="34"/>
      <c r="F24" s="35"/>
      <c r="G24" s="37">
        <f>G22+G23</f>
        <v>314337.51</v>
      </c>
      <c r="H24" s="35"/>
      <c r="I24" s="34"/>
      <c r="J24" s="37">
        <f>J22+J23</f>
        <v>192.01</v>
      </c>
    </row>
    <row r="25" spans="1:10" x14ac:dyDescent="0.25">
      <c r="A25" s="38"/>
      <c r="B25" s="38"/>
      <c r="C25" s="38"/>
      <c r="D25" s="39"/>
      <c r="E25" s="38"/>
      <c r="F25" s="38"/>
      <c r="G25" s="40"/>
      <c r="H25" s="38"/>
      <c r="I25" s="38"/>
      <c r="J25" s="40"/>
    </row>
    <row r="27" spans="1:10" x14ac:dyDescent="0.25">
      <c r="A27" s="41" t="s">
        <v>39</v>
      </c>
      <c r="B27" s="42"/>
      <c r="C27" s="42"/>
      <c r="D27" s="42"/>
      <c r="E27" s="42"/>
      <c r="F27" s="42"/>
      <c r="G27" s="42"/>
      <c r="H27" s="42"/>
      <c r="I27" s="42"/>
      <c r="J27" s="42"/>
    </row>
    <row r="28" spans="1:10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</row>
    <row r="29" spans="1:10" x14ac:dyDescent="0.25">
      <c r="A29" s="41" t="s">
        <v>40</v>
      </c>
      <c r="B29" s="42"/>
      <c r="C29" s="42"/>
      <c r="D29" s="42"/>
      <c r="E29" s="42"/>
      <c r="F29" s="42"/>
      <c r="G29" s="42"/>
      <c r="H29" s="42"/>
      <c r="I29" s="42"/>
      <c r="J29" s="42"/>
    </row>
    <row r="30" spans="1:10" x14ac:dyDescent="0.25">
      <c r="A30" s="41"/>
      <c r="B30" s="42"/>
      <c r="C30" s="42"/>
      <c r="D30" s="42"/>
      <c r="E30" s="42"/>
      <c r="F30" s="42"/>
      <c r="G30" s="42"/>
      <c r="H30" s="42"/>
      <c r="I30" s="42"/>
      <c r="J30" s="42"/>
    </row>
    <row r="31" spans="1:10" x14ac:dyDescent="0.25">
      <c r="A31" s="43" t="s">
        <v>41</v>
      </c>
      <c r="B31" s="43"/>
      <c r="C31" s="43"/>
      <c r="D31" s="43" t="s">
        <v>42</v>
      </c>
      <c r="E31" s="43"/>
      <c r="F31" s="43"/>
      <c r="G31" s="43"/>
      <c r="H31" s="43"/>
      <c r="I31" s="43"/>
      <c r="J31" s="43"/>
    </row>
    <row r="32" spans="1:10" x14ac:dyDescent="0.25">
      <c r="A32" s="43"/>
      <c r="B32" s="43"/>
      <c r="C32" s="43"/>
      <c r="D32" s="43"/>
      <c r="E32" s="43"/>
      <c r="F32" s="43"/>
      <c r="G32" s="43"/>
      <c r="H32" s="43"/>
      <c r="I32" s="43"/>
      <c r="J32" s="43"/>
    </row>
    <row r="33" spans="1:10" x14ac:dyDescent="0.25">
      <c r="A33" s="44" t="s">
        <v>43</v>
      </c>
      <c r="B33" s="44"/>
      <c r="C33" s="44"/>
      <c r="D33" s="44" t="s">
        <v>44</v>
      </c>
      <c r="E33" s="44"/>
      <c r="F33" s="44"/>
      <c r="G33" s="44"/>
      <c r="H33" s="44"/>
      <c r="I33" s="44"/>
      <c r="J33" s="44"/>
    </row>
    <row r="34" spans="1:10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</row>
    <row r="35" spans="1:10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</row>
    <row r="36" spans="1:10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</row>
  </sheetData>
  <sheetProtection algorithmName="SHA-512" hashValue="oWNzLSOtmXjiE+id4wysIjF4HBEPseFM08NEEP4pcVwUont6yXQyKoprimxceko6lqlBxQoHPjnWCUhj6JEORg==" saltValue="ThPfdt8ard7+nqfMHCGsgQ==" spinCount="100000" sheet="1" objects="1" scenarios="1" selectLockedCells="1"/>
  <mergeCells count="8">
    <mergeCell ref="A33:C36"/>
    <mergeCell ref="D33:J36"/>
    <mergeCell ref="A27:A28"/>
    <mergeCell ref="B27:J28"/>
    <mergeCell ref="A29:A30"/>
    <mergeCell ref="B29:J30"/>
    <mergeCell ref="A31:C32"/>
    <mergeCell ref="D31:J32"/>
  </mergeCells>
  <dataValidations count="3">
    <dataValidation type="list" allowBlank="1" showInputMessage="1" showErrorMessage="1" sqref="B4:B19" xr:uid="{04B6DDD0-FE9B-431B-A860-14219188F220}">
      <formula1>"Capítulo,Partida,Mano de obra,Maquinaria,Material,Otros,Tarea,"</formula1>
    </dataValidation>
    <dataValidation type="whole" allowBlank="1" showErrorMessage="1" errorTitle="ERROR" error="El valor debe estar comprendido entre 0 y 19%" sqref="H21" xr:uid="{3ADEC6F2-04A6-4FFE-A46E-42ECD5696553}">
      <formula1>0</formula1>
      <formula2>19</formula2>
    </dataValidation>
    <dataValidation type="decimal" allowBlank="1" showErrorMessage="1" errorTitle="ERROR" error="El BI+GG debe estar comprendido entre el 0 y 19%" sqref="I21" xr:uid="{16547EFE-D2DE-40AD-9D26-08776BC23C89}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2019-11-06T10:34:49Z</dcterms:created>
  <dcterms:modified xsi:type="dcterms:W3CDTF">2019-11-06T11:24:18Z</dcterms:modified>
</cp:coreProperties>
</file>