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6349\Desktop\topografía L6\"/>
    </mc:Choice>
  </mc:AlternateContent>
  <xr:revisionPtr revIDLastSave="0" documentId="13_ncr:1_{C00F0308-2BAB-4824-A203-D8ADDC929BA7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OFERTA" sheetId="2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OFERTA!$A$1:$H$31</definedName>
    <definedName name="Curvaturas1">OFFSET('[1]Curvaturas-VI'!$A$1,0,0,COUNTA('[1]Curvaturas-VI'!$A:$A),COUNTA('[1]Curvaturas-VI'!$1:$1))</definedName>
    <definedName name="KK">OFFSET('[2]Curvaturas-VI'!$A$1,0,0,COUNTA('[2]Curvaturas-VI'!$A:$A),COUNTA('[2]Curvaturas-VI'!$1:$1))</definedName>
    <definedName name="Linea1">#REF!</definedName>
    <definedName name="nActualiza">'[3]FICHA CONTROL'!$IV$1</definedName>
    <definedName name="Perfil">OFFSET('[4]Perfil-Antiguo'!$A$1,0,0,COUNTA('[4]Perfil-Antiguo'!$A:$A),COUNTA('[4]Perfil-Antiguo'!$1:$1))</definedName>
    <definedName name="Tipos">OFFSET([5]HormigonBalasto!$N$1:$Q$6,0,0,COUNTA([5]HormigonBalasto!$N:$N),4)</definedName>
  </definedNames>
  <calcPr calcId="191029"/>
</workbook>
</file>

<file path=xl/calcChain.xml><?xml version="1.0" encoding="utf-8"?>
<calcChain xmlns="http://schemas.openxmlformats.org/spreadsheetml/2006/main">
  <c r="H16" i="2" l="1"/>
  <c r="H11" i="2"/>
  <c r="H10" i="2"/>
  <c r="H9" i="2"/>
  <c r="H8" i="2"/>
  <c r="D12" i="2"/>
  <c r="H12" i="2" s="1"/>
  <c r="D19" i="2" l="1"/>
  <c r="H19" i="2" s="1"/>
  <c r="F10" i="2"/>
  <c r="F9" i="2"/>
  <c r="D13" i="2" l="1"/>
  <c r="H13" i="2" s="1"/>
  <c r="D14" i="2" l="1"/>
  <c r="F16" i="2"/>
  <c r="H14" i="2" l="1"/>
  <c r="D15" i="2"/>
  <c r="H15" i="2" s="1"/>
  <c r="F14" i="2"/>
  <c r="F15" i="2" l="1"/>
  <c r="D21" i="2"/>
  <c r="H21" i="2" s="1"/>
  <c r="D20" i="2"/>
  <c r="H20" i="2" s="1"/>
  <c r="D18" i="2"/>
  <c r="H18" i="2" s="1"/>
  <c r="F13" i="2" l="1"/>
  <c r="F20" i="2" l="1"/>
  <c r="F19" i="2" l="1"/>
  <c r="F18" i="2"/>
  <c r="F12" i="2"/>
  <c r="F11" i="2"/>
  <c r="G30" i="2" l="1"/>
  <c r="G22" i="2" l="1"/>
  <c r="F21" i="2"/>
  <c r="F8" i="2"/>
  <c r="G28" i="2" l="1"/>
  <c r="G23" i="2"/>
  <c r="G24" i="2" s="1"/>
  <c r="E22" i="2"/>
  <c r="E23" i="2" l="1"/>
  <c r="E2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s/a</author>
    <author>Lozano Martín, Miriam Irene</author>
  </authors>
  <commentList>
    <comment ref="C3" authorId="0" shapeId="0" xr:uid="{00000000-0006-0000-0000-000001000000}">
      <text>
        <r>
          <rPr>
            <b/>
            <sz val="14"/>
            <color indexed="81"/>
            <rFont val="Tahoma"/>
            <family val="2"/>
          </rPr>
          <t>INSERTAR NOMBRE DE LA EMPRESA LICITADORA</t>
        </r>
      </text>
    </comment>
    <comment ref="F3" authorId="0" shapeId="0" xr:uid="{00000000-0006-0000-0000-000002000000}">
      <text>
        <r>
          <rPr>
            <b/>
            <sz val="14"/>
            <color indexed="81"/>
            <rFont val="Tahoma"/>
            <family val="2"/>
          </rPr>
          <t>INSERTAR LOGO DE LA EMPRESA</t>
        </r>
      </text>
    </comment>
    <comment ref="G22" authorId="1" shapeId="0" xr:uid="{00000000-0006-0000-0000-000003000000}">
      <text>
        <r>
          <rPr>
            <b/>
            <sz val="9"/>
            <color indexed="81"/>
            <rFont val="Tahoma"/>
            <charset val="1"/>
          </rPr>
          <t>PRESUPUESTO TOTAL DE LA OFERTA</t>
        </r>
      </text>
    </comment>
  </commentList>
</comments>
</file>

<file path=xl/sharedStrings.xml><?xml version="1.0" encoding="utf-8"?>
<sst xmlns="http://schemas.openxmlformats.org/spreadsheetml/2006/main" count="48" uniqueCount="35">
  <si>
    <t>Ud</t>
  </si>
  <si>
    <t>FIRMA</t>
  </si>
  <si>
    <t>RESUMEN</t>
  </si>
  <si>
    <t>PRESUPUESTO DE LICITACIÓN</t>
  </si>
  <si>
    <t>PRESUPUESTO OFERTA</t>
  </si>
  <si>
    <t>EMPRESA</t>
  </si>
  <si>
    <t xml:space="preserve">NIF: </t>
  </si>
  <si>
    <t>EMPRESA:</t>
  </si>
  <si>
    <t>MEDICIÓN</t>
  </si>
  <si>
    <t>COSTE UNITARIO</t>
  </si>
  <si>
    <t>COSTE TOTAL</t>
  </si>
  <si>
    <t>PRESUPUESTO TOTAL DE LA OFERTA:</t>
  </si>
  <si>
    <t>UNIDAD</t>
  </si>
  <si>
    <t>Suministro e instalación de pernos de prisma en hastiales del túnel.</t>
  </si>
  <si>
    <t>m</t>
  </si>
  <si>
    <t>Toma de datos para la creación de bases por metro lineal de túnel de vía doble, conforme a las especificaciones definidas para esta unidad, totalmente acabado y aceptado por el Director de los Trabajos.</t>
  </si>
  <si>
    <t>Suministro e instalación de chapas de red secundaria, conforme a las especificaciones definidas para esta unidad, totalmente acabado y aceptado por el Director de los Trabajos.</t>
  </si>
  <si>
    <t>Informe final de trabajos topográficos incluyendo toda la información incluida en la especificación de la unidad, totalmente acabado y aprobado por el Director de los Trabajos.</t>
  </si>
  <si>
    <t>Propuesta de mejora del trazado por metro de vía simple incluyendo todos los trabajos definidos en la especificación de la unidad, totalmente acabado y aprobado por el Director de los Trabajos.</t>
  </si>
  <si>
    <t>Análisis de gálibo por metro de vía simple incluyendo todos los trabajos definidos en la especificación de la unidad, totalmente acabado y aprobado por el Director de los Trabajos.</t>
  </si>
  <si>
    <t>Toma de secciones por metro de túnel, incluyendo trabajos de gabinete y conforme a las especificaciones definidas para esta unidad, totalmente acabado y aceptado por el Director de los Trabajos.</t>
  </si>
  <si>
    <t>Toma de datos adicional de secciones para comprobaciones de gálibo por metro de túnel, incluyendo trabajos de gabinete y conforme a las especificaciones definidas para esta unidad, totalmente acabado y aceptado por el Director de los Trabajos.</t>
  </si>
  <si>
    <t>Geometrización del trazado de las vías por metro de vía simple incluyendo todos los trabajos definidos en la especificación de la unidad, totalmente acabado y aprobado por el Director de los Trabajos.</t>
  </si>
  <si>
    <t>Definición del trazado definitivo por metro de vía simple incluyendo todos los trabajos definidos en la especificación de la unidad, totalmente acabado y aprobado por el Director de los Trabajos.</t>
  </si>
  <si>
    <t>TRABAJOS TOPOGRÁFICOS</t>
  </si>
  <si>
    <t>TRABAJOS DE TRAZADO Y ANÁLISIS DE GÁLIBOS</t>
  </si>
  <si>
    <t>TRABAJOS TOPOGRÁFICOS PARA LA IMPLANTACIÓN DE PERNOS, TOMA DE DATOS DE VÍA, SECCIONES DE TÚNEL, GEOMETRIZACIÓN DEL TRAZADO Y PROPUESTA PARA SU MEJORA EN LA LÍNEA 6 DE METRO DE MADRID</t>
  </si>
  <si>
    <t>Toma de datos con carro de vía por metro líneal de vía sencilla, incluyendo los aparatos de vía, conforme a las especificaciones definidas para esta unidad, totalmente acabado y aceptado por el Director de los Trabajos.</t>
  </si>
  <si>
    <t>Suministro e instalación de placa de anclaje para ménsulas en hastiales del túnel.</t>
  </si>
  <si>
    <t>Suministro de ménsulas desmontables para bases de poligonación.</t>
  </si>
  <si>
    <t>PRESUPUESTO BASE IMPONIBLE</t>
  </si>
  <si>
    <t>IVA</t>
  </si>
  <si>
    <t>PRESUPUESTO BASE DE LICITACIÓN</t>
  </si>
  <si>
    <r>
      <rPr>
        <sz val="10"/>
        <color theme="1"/>
        <rFont val="Verdana"/>
        <family val="2"/>
      </rPr>
      <t>*</t>
    </r>
    <r>
      <rPr>
        <sz val="9"/>
        <color theme="1"/>
        <rFont val="Verdana"/>
        <family val="2"/>
      </rPr>
      <t>El precio ofertado en cada una de las unidades no puede superar el precio unitario de licitación.</t>
    </r>
  </si>
  <si>
    <r>
      <rPr>
        <sz val="10"/>
        <color theme="1"/>
        <rFont val="Verdana"/>
        <family val="2"/>
      </rPr>
      <t>**</t>
    </r>
    <r>
      <rPr>
        <sz val="9"/>
        <color theme="1"/>
        <rFont val="Verdana"/>
        <family val="2"/>
      </rPr>
      <t>El sumatorio del total correspondiente a la celda presupuesto total de la oferta no puede superar el valor del presupuesto base imponible.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</si>
</sst>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"/>
      <color indexed="12"/>
      <name val="Arial"/>
      <family val="2"/>
    </font>
    <font>
      <b/>
      <sz val="14"/>
      <color theme="8" tint="0.79998168889431442"/>
      <name val="Arial"/>
      <family val="2"/>
    </font>
    <font>
      <b/>
      <sz val="14"/>
      <color theme="1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Verdana"/>
      <family val="2"/>
    </font>
    <font>
      <b/>
      <sz val="14"/>
      <color theme="8" tint="-0.499984740745262"/>
      <name val="Calibri"/>
      <family val="2"/>
      <scheme val="minor"/>
    </font>
    <font>
      <b/>
      <i/>
      <sz val="10"/>
      <name val="Arial"/>
      <family val="2"/>
    </font>
    <font>
      <b/>
      <i/>
      <sz val="14"/>
      <color theme="3"/>
      <name val="Calibri"/>
      <family val="2"/>
      <scheme val="minor"/>
    </font>
    <font>
      <b/>
      <i/>
      <sz val="13"/>
      <color theme="3" tint="-0.499984740745262"/>
      <name val="Calibri"/>
      <family val="2"/>
      <scheme val="minor"/>
    </font>
    <font>
      <b/>
      <sz val="15"/>
      <color theme="8" tint="-0.499984740745262"/>
      <name val="Arial"/>
      <family val="2"/>
    </font>
    <font>
      <b/>
      <sz val="12"/>
      <color theme="8" tint="-0.499984740745262"/>
      <name val="Arial"/>
      <family val="2"/>
    </font>
    <font>
      <b/>
      <i/>
      <sz val="14"/>
      <color rgb="FFFF0000"/>
      <name val="Calibri"/>
      <family val="2"/>
      <scheme val="minor"/>
    </font>
    <font>
      <b/>
      <sz val="14"/>
      <color indexed="81"/>
      <name val="Tahoma"/>
      <family val="2"/>
    </font>
    <font>
      <sz val="9"/>
      <color theme="1"/>
      <name val="Verdana"/>
      <family val="2"/>
    </font>
    <font>
      <sz val="10"/>
      <color theme="1"/>
      <name val="Verdana"/>
      <family val="2"/>
    </font>
    <font>
      <i/>
      <sz val="10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Gray">
        <fgColor indexed="2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6" fillId="0" borderId="0"/>
  </cellStyleXfs>
  <cellXfs count="8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/>
    <xf numFmtId="164" fontId="0" fillId="0" borderId="0" xfId="0" applyNumberFormat="1" applyAlignment="1"/>
    <xf numFmtId="4" fontId="3" fillId="0" borderId="0" xfId="0" applyNumberFormat="1" applyFont="1" applyFill="1" applyBorder="1" applyAlignment="1" applyProtection="1">
      <alignment wrapText="1"/>
      <protection locked="0"/>
    </xf>
    <xf numFmtId="4" fontId="3" fillId="5" borderId="0" xfId="0" applyNumberFormat="1" applyFont="1" applyFill="1" applyBorder="1" applyAlignment="1" applyProtection="1">
      <alignment wrapText="1"/>
      <protection locked="0"/>
    </xf>
    <xf numFmtId="0" fontId="15" fillId="0" borderId="21" xfId="2" applyFont="1" applyBorder="1" applyProtection="1"/>
    <xf numFmtId="49" fontId="6" fillId="0" borderId="22" xfId="2" applyNumberFormat="1" applyFont="1" applyBorder="1" applyAlignment="1" applyProtection="1">
      <alignment horizontal="right" vertical="top" wrapText="1"/>
    </xf>
    <xf numFmtId="0" fontId="2" fillId="0" borderId="22" xfId="2" applyBorder="1" applyAlignment="1" applyProtection="1">
      <alignment horizontal="center"/>
    </xf>
    <xf numFmtId="164" fontId="7" fillId="0" borderId="21" xfId="2" applyNumberFormat="1" applyFont="1" applyBorder="1" applyAlignment="1" applyProtection="1">
      <alignment horizontal="center"/>
    </xf>
    <xf numFmtId="0" fontId="2" fillId="0" borderId="21" xfId="2" applyBorder="1" applyAlignment="1" applyProtection="1">
      <alignment horizontal="center"/>
    </xf>
    <xf numFmtId="0" fontId="0" fillId="2" borderId="0" xfId="0" applyFill="1"/>
    <xf numFmtId="0" fontId="8" fillId="2" borderId="0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vertical="center"/>
      <protection locked="0"/>
    </xf>
    <xf numFmtId="49" fontId="18" fillId="6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</xf>
    <xf numFmtId="0" fontId="11" fillId="0" borderId="25" xfId="0" applyFont="1" applyBorder="1" applyAlignment="1" applyProtection="1">
      <alignment horizontal="center" vertical="center"/>
    </xf>
    <xf numFmtId="0" fontId="11" fillId="0" borderId="26" xfId="0" applyFont="1" applyBorder="1" applyAlignment="1" applyProtection="1">
      <alignment horizontal="center" vertical="center"/>
    </xf>
    <xf numFmtId="0" fontId="24" fillId="0" borderId="0" xfId="0" applyFont="1" applyBorder="1" applyAlignment="1">
      <alignment vertical="center" wrapText="1"/>
    </xf>
    <xf numFmtId="0" fontId="13" fillId="0" borderId="28" xfId="0" applyFont="1" applyFill="1" applyBorder="1" applyAlignment="1" applyProtection="1">
      <alignment horizontal="left" vertical="center" wrapText="1" indent="1"/>
    </xf>
    <xf numFmtId="4" fontId="13" fillId="0" borderId="29" xfId="0" applyNumberFormat="1" applyFont="1" applyFill="1" applyBorder="1" applyAlignment="1" applyProtection="1">
      <alignment horizontal="center" vertical="center"/>
    </xf>
    <xf numFmtId="164" fontId="13" fillId="0" borderId="28" xfId="0" applyNumberFormat="1" applyFont="1" applyFill="1" applyBorder="1" applyAlignment="1" applyProtection="1">
      <alignment horizontal="center" vertical="center"/>
    </xf>
    <xf numFmtId="4" fontId="13" fillId="0" borderId="14" xfId="0" applyNumberFormat="1" applyFont="1" applyFill="1" applyBorder="1" applyAlignment="1" applyProtection="1">
      <alignment horizontal="center" vertical="center"/>
    </xf>
    <xf numFmtId="164" fontId="13" fillId="0" borderId="15" xfId="0" applyNumberFormat="1" applyFont="1" applyFill="1" applyBorder="1" applyAlignment="1" applyProtection="1">
      <alignment horizontal="center" vertical="center"/>
    </xf>
    <xf numFmtId="4" fontId="13" fillId="0" borderId="18" xfId="0" applyNumberFormat="1" applyFont="1" applyFill="1" applyBorder="1" applyAlignment="1" applyProtection="1">
      <alignment horizontal="center" vertical="center"/>
    </xf>
    <xf numFmtId="164" fontId="13" fillId="0" borderId="19" xfId="0" applyNumberFormat="1" applyFont="1" applyFill="1" applyBorder="1" applyAlignment="1" applyProtection="1">
      <alignment horizontal="center" vertical="center"/>
    </xf>
    <xf numFmtId="164" fontId="13" fillId="0" borderId="20" xfId="0" applyNumberFormat="1" applyFont="1" applyFill="1" applyBorder="1" applyAlignment="1" applyProtection="1">
      <alignment horizontal="center" vertical="center"/>
    </xf>
    <xf numFmtId="4" fontId="13" fillId="0" borderId="3" xfId="0" applyNumberFormat="1" applyFont="1" applyFill="1" applyBorder="1" applyAlignment="1" applyProtection="1">
      <alignment horizontal="center" vertical="center"/>
    </xf>
    <xf numFmtId="0" fontId="13" fillId="0" borderId="19" xfId="0" applyFont="1" applyFill="1" applyBorder="1" applyAlignment="1" applyProtection="1">
      <alignment horizontal="left" vertical="center" wrapText="1" indent="1"/>
    </xf>
    <xf numFmtId="4" fontId="13" fillId="0" borderId="32" xfId="0" applyNumberFormat="1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left" vertical="center" wrapText="1" indent="1"/>
    </xf>
    <xf numFmtId="0" fontId="13" fillId="0" borderId="6" xfId="0" applyFont="1" applyFill="1" applyBorder="1" applyAlignment="1" applyProtection="1">
      <alignment horizontal="left" vertical="center" wrapText="1" indent="1"/>
    </xf>
    <xf numFmtId="164" fontId="13" fillId="0" borderId="5" xfId="0" applyNumberFormat="1" applyFont="1" applyFill="1" applyBorder="1" applyAlignment="1" applyProtection="1">
      <alignment horizontal="center" vertical="center"/>
      <protection locked="0"/>
    </xf>
    <xf numFmtId="164" fontId="13" fillId="0" borderId="17" xfId="0" applyNumberFormat="1" applyFont="1" applyFill="1" applyBorder="1" applyAlignment="1" applyProtection="1">
      <alignment horizontal="center" vertical="center"/>
      <protection locked="0"/>
    </xf>
    <xf numFmtId="164" fontId="13" fillId="0" borderId="27" xfId="0" applyNumberFormat="1" applyFont="1" applyFill="1" applyBorder="1" applyAlignment="1" applyProtection="1">
      <alignment horizontal="center" vertical="center"/>
    </xf>
    <xf numFmtId="164" fontId="13" fillId="0" borderId="17" xfId="0" applyNumberFormat="1" applyFont="1" applyFill="1" applyBorder="1" applyAlignment="1" applyProtection="1">
      <alignment horizontal="center" vertical="center"/>
    </xf>
    <xf numFmtId="0" fontId="13" fillId="0" borderId="19" xfId="0" applyFont="1" applyBorder="1" applyAlignment="1" applyProtection="1">
      <alignment horizontal="left" vertical="center" wrapText="1" indent="1"/>
    </xf>
    <xf numFmtId="0" fontId="11" fillId="8" borderId="11" xfId="0" applyFont="1" applyFill="1" applyBorder="1" applyAlignment="1" applyProtection="1">
      <alignment vertical="center"/>
    </xf>
    <xf numFmtId="0" fontId="11" fillId="8" borderId="4" xfId="0" applyFont="1" applyFill="1" applyBorder="1" applyAlignment="1" applyProtection="1">
      <alignment vertical="center"/>
    </xf>
    <xf numFmtId="0" fontId="11" fillId="8" borderId="8" xfId="0" applyFont="1" applyFill="1" applyBorder="1" applyAlignment="1" applyProtection="1">
      <alignment vertical="center"/>
    </xf>
    <xf numFmtId="0" fontId="11" fillId="8" borderId="13" xfId="0" applyFont="1" applyFill="1" applyBorder="1" applyAlignment="1" applyProtection="1">
      <alignment vertical="center"/>
    </xf>
    <xf numFmtId="0" fontId="11" fillId="8" borderId="9" xfId="0" applyFont="1" applyFill="1" applyBorder="1" applyAlignment="1" applyProtection="1">
      <alignment vertical="center"/>
    </xf>
    <xf numFmtId="164" fontId="13" fillId="0" borderId="27" xfId="0" applyNumberFormat="1" applyFont="1" applyFill="1" applyBorder="1" applyAlignment="1" applyProtection="1">
      <alignment horizontal="center" vertical="center"/>
      <protection locked="0"/>
    </xf>
    <xf numFmtId="0" fontId="15" fillId="7" borderId="0" xfId="2" applyFont="1" applyFill="1" applyAlignment="1" applyProtection="1"/>
    <xf numFmtId="164" fontId="13" fillId="2" borderId="5" xfId="0" applyNumberFormat="1" applyFont="1" applyFill="1" applyBorder="1" applyAlignment="1" applyProtection="1">
      <alignment horizontal="center" vertical="center"/>
    </xf>
    <xf numFmtId="164" fontId="13" fillId="2" borderId="27" xfId="0" applyNumberFormat="1" applyFont="1" applyFill="1" applyBorder="1" applyAlignment="1" applyProtection="1">
      <alignment horizontal="center" vertical="center"/>
    </xf>
    <xf numFmtId="0" fontId="19" fillId="4" borderId="0" xfId="0" applyFont="1" applyFill="1" applyBorder="1" applyAlignment="1" applyProtection="1">
      <alignment horizontal="center" vertical="center" wrapText="1"/>
    </xf>
    <xf numFmtId="49" fontId="9" fillId="2" borderId="0" xfId="0" applyNumberFormat="1" applyFont="1" applyFill="1" applyAlignment="1" applyProtection="1">
      <alignment horizontal="left" vertical="center"/>
    </xf>
    <xf numFmtId="0" fontId="10" fillId="2" borderId="0" xfId="0" applyNumberFormat="1" applyFont="1" applyFill="1" applyBorder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 wrapText="1"/>
    </xf>
    <xf numFmtId="0" fontId="12" fillId="0" borderId="12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left" vertical="center" wrapText="1"/>
    </xf>
    <xf numFmtId="0" fontId="11" fillId="0" borderId="10" xfId="0" applyFont="1" applyBorder="1" applyAlignment="1" applyProtection="1">
      <alignment horizontal="left" vertical="center" wrapText="1"/>
    </xf>
    <xf numFmtId="0" fontId="11" fillId="0" borderId="7" xfId="0" applyFont="1" applyBorder="1" applyAlignment="1" applyProtection="1">
      <alignment horizontal="center" vertical="center"/>
    </xf>
    <xf numFmtId="0" fontId="11" fillId="0" borderId="24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11" fillId="0" borderId="30" xfId="0" applyFont="1" applyBorder="1" applyAlignment="1" applyProtection="1">
      <alignment horizontal="center" vertical="center"/>
    </xf>
    <xf numFmtId="0" fontId="11" fillId="0" borderId="31" xfId="0" applyFont="1" applyBorder="1" applyAlignment="1" applyProtection="1">
      <alignment horizontal="center" vertical="center"/>
    </xf>
    <xf numFmtId="4" fontId="12" fillId="0" borderId="11" xfId="0" applyNumberFormat="1" applyFont="1" applyBorder="1" applyAlignment="1" applyProtection="1">
      <alignment horizontal="center" vertical="center" wrapText="1"/>
    </xf>
    <xf numFmtId="4" fontId="12" fillId="0" borderId="12" xfId="0" applyNumberFormat="1" applyFont="1" applyBorder="1" applyAlignment="1" applyProtection="1">
      <alignment horizontal="center" vertical="center" wrapText="1"/>
    </xf>
    <xf numFmtId="49" fontId="5" fillId="0" borderId="0" xfId="0" applyNumberFormat="1" applyFont="1" applyAlignment="1" applyProtection="1">
      <alignment horizontal="center" vertical="center"/>
    </xf>
    <xf numFmtId="0" fontId="4" fillId="6" borderId="0" xfId="0" applyFont="1" applyFill="1" applyBorder="1" applyAlignment="1" applyProtection="1">
      <alignment horizontal="center" vertical="center"/>
      <protection locked="0"/>
    </xf>
    <xf numFmtId="0" fontId="13" fillId="0" borderId="18" xfId="0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center" vertical="center" wrapText="1"/>
    </xf>
    <xf numFmtId="0" fontId="13" fillId="0" borderId="14" xfId="0" applyFont="1" applyFill="1" applyBorder="1" applyAlignment="1" applyProtection="1">
      <alignment horizontal="center" vertical="center" wrapText="1"/>
    </xf>
    <xf numFmtId="0" fontId="13" fillId="0" borderId="16" xfId="0" applyFont="1" applyFill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left" vertical="center" wrapText="1"/>
    </xf>
    <xf numFmtId="164" fontId="16" fillId="4" borderId="23" xfId="2" applyNumberFormat="1" applyFont="1" applyFill="1" applyBorder="1" applyAlignment="1" applyProtection="1">
      <alignment horizontal="center" vertical="center" wrapText="1"/>
    </xf>
    <xf numFmtId="164" fontId="16" fillId="4" borderId="0" xfId="2" applyNumberFormat="1" applyFont="1" applyFill="1" applyBorder="1" applyAlignment="1" applyProtection="1">
      <alignment horizontal="center" vertical="center" wrapText="1"/>
    </xf>
    <xf numFmtId="49" fontId="14" fillId="4" borderId="8" xfId="0" applyNumberFormat="1" applyFont="1" applyFill="1" applyBorder="1" applyAlignment="1" applyProtection="1">
      <alignment horizontal="left" vertical="center" wrapText="1"/>
    </xf>
    <xf numFmtId="49" fontId="14" fillId="4" borderId="13" xfId="0" applyNumberFormat="1" applyFont="1" applyFill="1" applyBorder="1" applyAlignment="1" applyProtection="1">
      <alignment horizontal="left" vertical="center" wrapText="1"/>
    </xf>
    <xf numFmtId="49" fontId="14" fillId="4" borderId="9" xfId="0" applyNumberFormat="1" applyFont="1" applyFill="1" applyBorder="1" applyAlignment="1" applyProtection="1">
      <alignment horizontal="left" vertical="center" wrapText="1"/>
    </xf>
    <xf numFmtId="164" fontId="14" fillId="4" borderId="8" xfId="0" applyNumberFormat="1" applyFont="1" applyFill="1" applyBorder="1" applyAlignment="1" applyProtection="1">
      <alignment horizontal="center" vertical="center" wrapText="1"/>
    </xf>
    <xf numFmtId="164" fontId="14" fillId="4" borderId="9" xfId="0" applyNumberFormat="1" applyFont="1" applyFill="1" applyBorder="1" applyAlignment="1" applyProtection="1">
      <alignment horizontal="center" vertical="center" wrapText="1"/>
    </xf>
    <xf numFmtId="0" fontId="16" fillId="4" borderId="0" xfId="2" applyFont="1" applyFill="1" applyBorder="1" applyAlignment="1" applyProtection="1">
      <alignment horizontal="center" vertical="center"/>
    </xf>
    <xf numFmtId="4" fontId="20" fillId="3" borderId="0" xfId="2" applyNumberFormat="1" applyFont="1" applyFill="1" applyBorder="1" applyAlignment="1" applyProtection="1">
      <alignment horizontal="center" vertical="center" wrapText="1"/>
      <protection locked="0"/>
    </xf>
    <xf numFmtId="164" fontId="17" fillId="3" borderId="23" xfId="2" applyNumberFormat="1" applyFont="1" applyFill="1" applyBorder="1" applyAlignment="1" applyProtection="1">
      <alignment horizontal="center" vertical="center" wrapText="1"/>
    </xf>
    <xf numFmtId="164" fontId="17" fillId="3" borderId="0" xfId="2" applyNumberFormat="1" applyFont="1" applyFill="1" applyBorder="1" applyAlignment="1" applyProtection="1">
      <alignment horizontal="center" vertical="center" wrapText="1"/>
    </xf>
    <xf numFmtId="0" fontId="5" fillId="6" borderId="0" xfId="0" applyFont="1" applyFill="1" applyBorder="1" applyAlignment="1" applyProtection="1">
      <alignment horizontal="center" vertical="center" wrapText="1"/>
      <protection locked="0"/>
    </xf>
    <xf numFmtId="0" fontId="15" fillId="6" borderId="0" xfId="2" applyFont="1" applyFill="1" applyAlignment="1" applyProtection="1">
      <alignment horizontal="center"/>
      <protection locked="0"/>
    </xf>
  </cellXfs>
  <cellStyles count="8">
    <cellStyle name="Euro" xfId="1" xr:uid="{00000000-0005-0000-0000-000000000000}"/>
    <cellStyle name="Euro 2" xfId="3" xr:uid="{00000000-0005-0000-0000-000001000000}"/>
    <cellStyle name="Euro 3" xfId="4" xr:uid="{00000000-0005-0000-0000-000002000000}"/>
    <cellStyle name="Moneda 2" xfId="6" xr:uid="{00000000-0005-0000-0000-000003000000}"/>
    <cellStyle name="Normal" xfId="0" builtinId="0"/>
    <cellStyle name="Normal 2" xfId="2" xr:uid="{00000000-0005-0000-0000-000005000000}"/>
    <cellStyle name="Normal 3" xfId="5" xr:uid="{00000000-0005-0000-0000-000006000000}"/>
    <cellStyle name="Normal 4" xfId="7" xr:uid="{00000000-0005-0000-0000-000007000000}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rca\Documentacion%20Tecnica\Plantas%20Esquematicas\LINEA%204\Linea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rca\Documentacion%20Tecnica\Plantas%20Esquematicas\LINEA%204\Bifurcacionstamar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CHA%20CONTROL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rca\Documentacion%20Tecnica\Plantas%20Esquematicas\LINEA%202\Linea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tromadrid.net\estamentos\Ser.%20Via\Tecnicos\DOC%20GERENCIA\MEMORIAS%20DE%20V&#205;A\MEMORIA%20DE%20VIA%202017\Archivos%20base\PesqueL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ciones"/>
      <sheetName val="Estaciones(otras)"/>
      <sheetName val="Curvaturas-VI"/>
      <sheetName val="Curvaturas-Goya-VII"/>
      <sheetName val="TRV(bifurca)"/>
      <sheetName val="Juntas(bifurca)"/>
      <sheetName val="HormigonBalasto(bifurca)"/>
      <sheetName val="Diagonales(bifurca)"/>
      <sheetName val="Juntas"/>
      <sheetName val="Contracarril"/>
      <sheetName val="HormigonBalasto"/>
      <sheetName val="Iman V1"/>
      <sheetName val="Iman V2"/>
      <sheetName val="Diagonales"/>
      <sheetName val="Hoja1"/>
      <sheetName val="Diagonales (2)"/>
    </sheetNames>
    <sheetDataSet>
      <sheetData sheetId="0" refreshError="1"/>
      <sheetData sheetId="1" refreshError="1"/>
      <sheetData sheetId="2">
        <row r="1">
          <cell r="A1" t="str">
            <v>Pki</v>
          </cell>
          <cell r="B1" t="str">
            <v>Pkf</v>
          </cell>
          <cell r="C1" t="str">
            <v>Longitud(D o L)</v>
          </cell>
          <cell r="D1" t="str">
            <v>Radio</v>
          </cell>
          <cell r="E1" t="str">
            <v>Parametro(A)</v>
          </cell>
          <cell r="F1" t="str">
            <v>Tipo</v>
          </cell>
        </row>
        <row r="2">
          <cell r="A2">
            <v>6.7815000678366454E-4</v>
          </cell>
        </row>
        <row r="3">
          <cell r="A3">
            <v>24.323545368235454</v>
          </cell>
        </row>
        <row r="4">
          <cell r="A4">
            <v>59.772625280478685</v>
          </cell>
        </row>
        <row r="5">
          <cell r="A5">
            <v>129.45610877824433</v>
          </cell>
        </row>
        <row r="6">
          <cell r="A6">
            <v>140.44126536369129</v>
          </cell>
        </row>
        <row r="7">
          <cell r="A7">
            <v>173.20419055149239</v>
          </cell>
        </row>
        <row r="8">
          <cell r="A8">
            <v>298.5941940722696</v>
          </cell>
        </row>
        <row r="9">
          <cell r="A9">
            <v>313.95357759447535</v>
          </cell>
        </row>
        <row r="10">
          <cell r="A10">
            <v>337.31429128485087</v>
          </cell>
        </row>
        <row r="11">
          <cell r="A11">
            <v>384.10007090043553</v>
          </cell>
        </row>
        <row r="12">
          <cell r="A12">
            <v>430.62613065326627</v>
          </cell>
        </row>
        <row r="13">
          <cell r="A13">
            <v>503.42071825051829</v>
          </cell>
        </row>
        <row r="14">
          <cell r="A14">
            <v>545.71435655839321</v>
          </cell>
        </row>
        <row r="15">
          <cell r="A15">
            <v>847.9244649601344</v>
          </cell>
        </row>
        <row r="16">
          <cell r="A16">
            <v>867.34982332155482</v>
          </cell>
        </row>
        <row r="17">
          <cell r="A17">
            <v>867.35053958552191</v>
          </cell>
        </row>
        <row r="18">
          <cell r="A18">
            <v>901.40618802062681</v>
          </cell>
        </row>
        <row r="19">
          <cell r="A19">
            <v>937.53434562545192</v>
          </cell>
        </row>
        <row r="20">
          <cell r="A20">
            <v>972.70314925148955</v>
          </cell>
        </row>
        <row r="21">
          <cell r="A21">
            <v>972.70314925148955</v>
          </cell>
        </row>
        <row r="22">
          <cell r="A22">
            <v>1007.9155487926962</v>
          </cell>
        </row>
        <row r="23">
          <cell r="A23">
            <v>1190.0179265013446</v>
          </cell>
        </row>
        <row r="24">
          <cell r="A24">
            <v>1251.2142390265976</v>
          </cell>
        </row>
        <row r="25">
          <cell r="A25">
            <v>1632.6231116342947</v>
          </cell>
        </row>
        <row r="26">
          <cell r="A26">
            <v>1693.9974716057311</v>
          </cell>
        </row>
        <row r="27">
          <cell r="A27">
            <v>1800.4876830060464</v>
          </cell>
        </row>
        <row r="28">
          <cell r="A28">
            <v>1828.7643578141315</v>
          </cell>
        </row>
        <row r="29">
          <cell r="A29">
            <v>1890.5497578269335</v>
          </cell>
        </row>
        <row r="30">
          <cell r="A30">
            <v>1912.7539195637357</v>
          </cell>
        </row>
        <row r="31">
          <cell r="A31">
            <v>1997.2882030861124</v>
          </cell>
        </row>
        <row r="32">
          <cell r="A32">
            <v>2036.0990198542347</v>
          </cell>
        </row>
        <row r="33">
          <cell r="A33">
            <v>2089.0308589660499</v>
          </cell>
        </row>
        <row r="34">
          <cell r="A34">
            <v>2133.7065234813272</v>
          </cell>
        </row>
        <row r="35">
          <cell r="A35">
            <v>2199.1609367214746</v>
          </cell>
        </row>
        <row r="36">
          <cell r="A36">
            <v>2242.0885414073</v>
          </cell>
        </row>
        <row r="37">
          <cell r="A37">
            <v>2266.0394309957574</v>
          </cell>
        </row>
        <row r="38">
          <cell r="A38">
            <v>2310.0380380380384</v>
          </cell>
        </row>
        <row r="39">
          <cell r="A39">
            <v>2358.6130402198351</v>
          </cell>
        </row>
        <row r="40">
          <cell r="A40">
            <v>2422.2660978271656</v>
          </cell>
        </row>
        <row r="41">
          <cell r="A41">
            <v>2463.4209857077467</v>
          </cell>
        </row>
        <row r="42">
          <cell r="A42">
            <v>2498.6934023285903</v>
          </cell>
        </row>
        <row r="43">
          <cell r="A43">
            <v>2559.594745952551</v>
          </cell>
        </row>
        <row r="44">
          <cell r="A44">
            <v>2569.8584665512676</v>
          </cell>
        </row>
        <row r="45">
          <cell r="A45">
            <v>2699.0945562177512</v>
          </cell>
        </row>
        <row r="46">
          <cell r="A46">
            <v>2727.9126408010015</v>
          </cell>
        </row>
        <row r="47">
          <cell r="A47">
            <v>2756.4451295934227</v>
          </cell>
        </row>
        <row r="48">
          <cell r="A48">
            <v>2785.4744540172314</v>
          </cell>
        </row>
        <row r="49">
          <cell r="A49">
            <v>2843.2918908149036</v>
          </cell>
        </row>
        <row r="50">
          <cell r="A50">
            <v>3196.7451911066701</v>
          </cell>
        </row>
        <row r="51">
          <cell r="A51">
            <v>3271.2583150766777</v>
          </cell>
        </row>
        <row r="52">
          <cell r="A52">
            <v>3395.8678905607539</v>
          </cell>
        </row>
        <row r="53">
          <cell r="A53">
            <v>3444.571594290614</v>
          </cell>
        </row>
        <row r="54">
          <cell r="A54">
            <v>3540.6578289144577</v>
          </cell>
        </row>
        <row r="55">
          <cell r="A55">
            <v>3609.7343578485184</v>
          </cell>
        </row>
        <row r="56">
          <cell r="A56">
            <v>3747.256297481008</v>
          </cell>
        </row>
        <row r="57">
          <cell r="A57">
            <v>3762.0847596597318</v>
          </cell>
        </row>
        <row r="58">
          <cell r="A58">
            <v>3762.0847596597314</v>
          </cell>
        </row>
        <row r="59">
          <cell r="A59">
            <v>3776.6130867709817</v>
          </cell>
        </row>
        <row r="60">
          <cell r="A60">
            <v>4046.5696286074276</v>
          </cell>
        </row>
        <row r="61">
          <cell r="A61">
            <v>4070.0271594568108</v>
          </cell>
        </row>
        <row r="62">
          <cell r="A62">
            <v>4114.569348920214</v>
          </cell>
        </row>
        <row r="63">
          <cell r="A63">
            <v>4128.2226121835047</v>
          </cell>
        </row>
        <row r="64">
          <cell r="A64">
            <v>4128.2226121835047</v>
          </cell>
        </row>
        <row r="65">
          <cell r="A65">
            <v>4141.8781649536231</v>
          </cell>
        </row>
        <row r="66">
          <cell r="A66">
            <v>4256.2808750599897</v>
          </cell>
        </row>
        <row r="67">
          <cell r="A67">
            <v>4327.7749936724877</v>
          </cell>
        </row>
        <row r="68">
          <cell r="A68">
            <v>4338.7863809194614</v>
          </cell>
        </row>
        <row r="69">
          <cell r="A69">
            <v>4387.9844830930369</v>
          </cell>
        </row>
        <row r="70">
          <cell r="A70">
            <v>4387.9844830930369</v>
          </cell>
        </row>
        <row r="71">
          <cell r="A71">
            <v>4453.8018638967087</v>
          </cell>
        </row>
        <row r="72">
          <cell r="A72">
            <v>4500.2479428967972</v>
          </cell>
        </row>
        <row r="73">
          <cell r="A73">
            <v>4779.1752988047811</v>
          </cell>
        </row>
        <row r="74">
          <cell r="A74">
            <v>4826.021892259665</v>
          </cell>
        </row>
        <row r="75">
          <cell r="A75">
            <v>5131.2113495087224</v>
          </cell>
        </row>
        <row r="76">
          <cell r="A76">
            <v>5180.1716569839618</v>
          </cell>
        </row>
        <row r="77">
          <cell r="A77">
            <v>5281.7280284440885</v>
          </cell>
        </row>
        <row r="78">
          <cell r="A78">
            <v>5344.9548646689827</v>
          </cell>
        </row>
        <row r="79">
          <cell r="A79">
            <v>5354.3388148851618</v>
          </cell>
        </row>
        <row r="80">
          <cell r="A80">
            <v>5412.2178435687138</v>
          </cell>
        </row>
        <row r="81">
          <cell r="A81">
            <v>5522.2556601883389</v>
          </cell>
        </row>
        <row r="82">
          <cell r="A82">
            <v>5576.4746566791509</v>
          </cell>
        </row>
        <row r="83">
          <cell r="A83">
            <v>5578.6948813982526</v>
          </cell>
        </row>
        <row r="84">
          <cell r="A84">
            <v>5623.2651230391421</v>
          </cell>
        </row>
        <row r="85">
          <cell r="A85">
            <v>5740.9534598897735</v>
          </cell>
        </row>
        <row r="86">
          <cell r="A86">
            <v>5761.153159925826</v>
          </cell>
        </row>
        <row r="87">
          <cell r="A87">
            <v>5837.088480551256</v>
          </cell>
        </row>
        <row r="88">
          <cell r="A88">
            <v>5860.3340010015027</v>
          </cell>
        </row>
        <row r="89">
          <cell r="A89">
            <v>5944.6159695817487</v>
          </cell>
        </row>
        <row r="90">
          <cell r="A90">
            <v>5975.038448129887</v>
          </cell>
        </row>
        <row r="91">
          <cell r="A91">
            <v>6032.9173139564018</v>
          </cell>
        </row>
        <row r="92">
          <cell r="A92">
            <v>6084.5762066893649</v>
          </cell>
        </row>
        <row r="93">
          <cell r="A93">
            <v>6496.6753144654085</v>
          </cell>
        </row>
        <row r="94">
          <cell r="A94">
            <v>6503.0323264976259</v>
          </cell>
        </row>
        <row r="95">
          <cell r="A95">
            <v>6503.0323264976259</v>
          </cell>
        </row>
        <row r="96">
          <cell r="A96">
            <v>6509.3905444994443</v>
          </cell>
        </row>
        <row r="97">
          <cell r="A97">
            <v>6614.6046790641876</v>
          </cell>
        </row>
        <row r="98">
          <cell r="A98">
            <v>6623.0830232465087</v>
          </cell>
        </row>
        <row r="99">
          <cell r="A99">
            <v>6623.0830232465087</v>
          </cell>
        </row>
        <row r="100">
          <cell r="A100">
            <v>6631.5653983115262</v>
          </cell>
        </row>
        <row r="101">
          <cell r="A101">
            <v>6918.8049250020058</v>
          </cell>
        </row>
        <row r="102">
          <cell r="A102">
            <v>6927.3365875966838</v>
          </cell>
        </row>
        <row r="103">
          <cell r="A103">
            <v>6968.5132921082459</v>
          </cell>
        </row>
        <row r="104">
          <cell r="A104">
            <v>6977.5585046578863</v>
          </cell>
        </row>
        <row r="105">
          <cell r="A105">
            <v>7332.7584981115306</v>
          </cell>
        </row>
        <row r="106">
          <cell r="A106">
            <v>7367.135799366738</v>
          </cell>
        </row>
        <row r="107">
          <cell r="A107">
            <v>7438.941564938963</v>
          </cell>
        </row>
        <row r="108">
          <cell r="A108">
            <v>7459.8183880235902</v>
          </cell>
        </row>
        <row r="109">
          <cell r="A109">
            <v>7532.9202905862176</v>
          </cell>
        </row>
        <row r="110">
          <cell r="A110">
            <v>7542.8094860091296</v>
          </cell>
        </row>
        <row r="111">
          <cell r="A111">
            <v>7569.0513122972579</v>
          </cell>
        </row>
        <row r="112">
          <cell r="A112">
            <v>7596.689913317573</v>
          </cell>
        </row>
        <row r="113">
          <cell r="A113">
            <v>7675.3567740965364</v>
          </cell>
        </row>
        <row r="114">
          <cell r="A114">
            <v>7806.0752256770302</v>
          </cell>
        </row>
        <row r="115">
          <cell r="A115">
            <v>7826.1067284227311</v>
          </cell>
        </row>
        <row r="116">
          <cell r="A116">
            <v>7859.0979755061235</v>
          </cell>
        </row>
        <row r="117">
          <cell r="A117">
            <v>7879.0478564307077</v>
          </cell>
        </row>
        <row r="118">
          <cell r="A118">
            <v>7961.1154333865088</v>
          </cell>
        </row>
        <row r="119">
          <cell r="A119">
            <v>8009.9974272309937</v>
          </cell>
        </row>
        <row r="120">
          <cell r="A120">
            <v>8009.9964183019729</v>
          </cell>
        </row>
        <row r="121">
          <cell r="A121">
            <v>8059.3048215403887</v>
          </cell>
        </row>
        <row r="122">
          <cell r="A122">
            <v>8083.7987476518483</v>
          </cell>
        </row>
        <row r="123">
          <cell r="A123">
            <v>8128.8949804715749</v>
          </cell>
        </row>
        <row r="124">
          <cell r="A124">
            <v>8167.498558716632</v>
          </cell>
        </row>
        <row r="125">
          <cell r="A125">
            <v>8197.7029014308428</v>
          </cell>
        </row>
        <row r="126">
          <cell r="A126">
            <v>8217.717086267161</v>
          </cell>
        </row>
        <row r="127">
          <cell r="A127">
            <v>8232.4387315738841</v>
          </cell>
        </row>
        <row r="128">
          <cell r="A128">
            <v>8314.0125318288465</v>
          </cell>
        </row>
        <row r="129">
          <cell r="A129">
            <v>8328.9918118727837</v>
          </cell>
        </row>
        <row r="130">
          <cell r="A130">
            <v>8425.0006800272004</v>
          </cell>
        </row>
        <row r="131">
          <cell r="A131">
            <v>8455.4557124005278</v>
          </cell>
        </row>
        <row r="132">
          <cell r="A132">
            <v>8455.4557124005278</v>
          </cell>
        </row>
        <row r="133">
          <cell r="A133">
            <v>8485.9030327214678</v>
          </cell>
        </row>
        <row r="134">
          <cell r="A134">
            <v>8582.134937679386</v>
          </cell>
        </row>
        <row r="135">
          <cell r="A135">
            <v>8668.6141920095397</v>
          </cell>
        </row>
        <row r="136">
          <cell r="A136">
            <v>8862.7977977977971</v>
          </cell>
        </row>
        <row r="137">
          <cell r="A137">
            <v>8912.7756282409264</v>
          </cell>
        </row>
        <row r="138">
          <cell r="A138">
            <v>9014.8283451145544</v>
          </cell>
        </row>
        <row r="139">
          <cell r="A139">
            <v>9058.1995279339117</v>
          </cell>
        </row>
        <row r="140">
          <cell r="A140">
            <v>9161.9824739649484</v>
          </cell>
        </row>
        <row r="141">
          <cell r="A141">
            <v>9184.0861687135075</v>
          </cell>
        </row>
        <row r="142">
          <cell r="A142">
            <v>9196.1096806140122</v>
          </cell>
        </row>
        <row r="143">
          <cell r="A143">
            <v>9241.4275724275722</v>
          </cell>
        </row>
        <row r="144">
          <cell r="A144">
            <v>9260.7074557174019</v>
          </cell>
        </row>
        <row r="145">
          <cell r="A145">
            <v>9280.8687543632186</v>
          </cell>
        </row>
        <row r="146">
          <cell r="A146">
            <v>9336.3907759737031</v>
          </cell>
        </row>
        <row r="147">
          <cell r="A147">
            <v>9342.8675166849298</v>
          </cell>
        </row>
        <row r="148">
          <cell r="A148">
            <v>9398.168397144711</v>
          </cell>
        </row>
        <row r="149">
          <cell r="A149">
            <v>9471.1957569913211</v>
          </cell>
        </row>
        <row r="150">
          <cell r="A150">
            <v>9515.2302661141348</v>
          </cell>
        </row>
        <row r="151">
          <cell r="A151">
            <v>9601.777721001532</v>
          </cell>
        </row>
        <row r="152">
          <cell r="A152">
            <v>9622.3861920787949</v>
          </cell>
        </row>
        <row r="153">
          <cell r="A153">
            <v>9622.3861920787931</v>
          </cell>
        </row>
        <row r="154">
          <cell r="A154">
            <v>9642.2338524138195</v>
          </cell>
        </row>
        <row r="155">
          <cell r="A155">
            <v>9763.7081853374311</v>
          </cell>
        </row>
        <row r="156">
          <cell r="A156">
            <v>9790.7163389559828</v>
          </cell>
        </row>
        <row r="157">
          <cell r="A157">
            <v>9818.7522658610269</v>
          </cell>
        </row>
        <row r="158">
          <cell r="A158">
            <v>9856.0605499073463</v>
          </cell>
        </row>
        <row r="159">
          <cell r="A159">
            <v>9887.1051587301572</v>
          </cell>
        </row>
        <row r="160">
          <cell r="A160">
            <v>9913.20028825605</v>
          </cell>
        </row>
        <row r="161">
          <cell r="A161">
            <v>9941.2758950794541</v>
          </cell>
        </row>
        <row r="162">
          <cell r="A162">
            <v>9976.3383443575858</v>
          </cell>
        </row>
        <row r="163">
          <cell r="A163">
            <v>10060.416408668731</v>
          </cell>
        </row>
        <row r="164">
          <cell r="A164">
            <v>10159.497143236778</v>
          </cell>
        </row>
        <row r="165">
          <cell r="A165">
            <v>10198.257051410283</v>
          </cell>
        </row>
        <row r="166">
          <cell r="A166">
            <v>10484.861209964412</v>
          </cell>
        </row>
        <row r="167">
          <cell r="A167">
            <v>10494.435688866293</v>
          </cell>
        </row>
        <row r="168">
          <cell r="A168">
            <v>10524.218580333802</v>
          </cell>
        </row>
        <row r="169">
          <cell r="A169">
            <v>10534.791194463945</v>
          </cell>
        </row>
        <row r="170">
          <cell r="A170">
            <v>10553.964107676969</v>
          </cell>
        </row>
        <row r="171">
          <cell r="A171">
            <v>10575.769077802637</v>
          </cell>
        </row>
        <row r="172">
          <cell r="A172">
            <v>10620.687590937434</v>
          </cell>
        </row>
        <row r="173">
          <cell r="A173">
            <v>10745.673611805403</v>
          </cell>
        </row>
        <row r="174">
          <cell r="A174">
            <v>10781.493143854401</v>
          </cell>
        </row>
        <row r="175">
          <cell r="A175">
            <v>10894.60137856413</v>
          </cell>
        </row>
        <row r="176">
          <cell r="A176">
            <v>10932.211082413713</v>
          </cell>
        </row>
        <row r="177">
          <cell r="A177">
            <v>10970.425850012056</v>
          </cell>
        </row>
        <row r="178">
          <cell r="A178">
            <v>10988.484425932633</v>
          </cell>
        </row>
        <row r="179">
          <cell r="A179">
            <v>11011.372175564888</v>
          </cell>
        </row>
        <row r="180">
          <cell r="A180">
            <v>11041.003043367993</v>
          </cell>
        </row>
        <row r="181">
          <cell r="A181">
            <v>11082.08572999725</v>
          </cell>
        </row>
        <row r="182">
          <cell r="A182">
            <v>11086.325243316494</v>
          </cell>
        </row>
        <row r="183">
          <cell r="A183">
            <v>11114.350925561246</v>
          </cell>
        </row>
        <row r="184">
          <cell r="A184">
            <v>11139.198576636001</v>
          </cell>
        </row>
        <row r="185">
          <cell r="A185">
            <v>11158.570045848192</v>
          </cell>
        </row>
        <row r="186">
          <cell r="A186">
            <v>11181.938257357184</v>
          </cell>
        </row>
        <row r="187">
          <cell r="A187">
            <v>11184.365162644282</v>
          </cell>
        </row>
        <row r="188">
          <cell r="A188">
            <v>11218.927278934789</v>
          </cell>
        </row>
        <row r="189">
          <cell r="A189">
            <v>11269.225340654872</v>
          </cell>
        </row>
        <row r="190">
          <cell r="A190">
            <v>11311.828810652678</v>
          </cell>
        </row>
        <row r="191">
          <cell r="A191">
            <v>11346.925478348439</v>
          </cell>
        </row>
        <row r="192">
          <cell r="A192">
            <v>11381.66536945567</v>
          </cell>
        </row>
        <row r="193">
          <cell r="A193">
            <v>11586.665067544511</v>
          </cell>
        </row>
        <row r="194">
          <cell r="A194">
            <v>11632.978489641935</v>
          </cell>
        </row>
        <row r="195">
          <cell r="A195">
            <v>11645.491944146079</v>
          </cell>
        </row>
        <row r="196">
          <cell r="A196">
            <v>11660.817636820731</v>
          </cell>
        </row>
        <row r="197">
          <cell r="A197">
            <v>11729.453825857519</v>
          </cell>
        </row>
        <row r="198">
          <cell r="A198">
            <v>11734.737027264731</v>
          </cell>
        </row>
        <row r="199">
          <cell r="A199">
            <v>11756.030307554493</v>
          </cell>
        </row>
        <row r="200">
          <cell r="A200">
            <v>11817.890046586186</v>
          </cell>
        </row>
        <row r="201">
          <cell r="A201">
            <v>11905.995004995004</v>
          </cell>
        </row>
        <row r="202">
          <cell r="A202">
            <v>11939.114279995998</v>
          </cell>
        </row>
        <row r="203">
          <cell r="A203">
            <v>11992.163007940217</v>
          </cell>
        </row>
        <row r="204">
          <cell r="A204">
            <v>12024.161146259768</v>
          </cell>
        </row>
        <row r="205">
          <cell r="A205">
            <v>12089.510199833472</v>
          </cell>
        </row>
        <row r="206">
          <cell r="A206">
            <v>12110.978707960319</v>
          </cell>
        </row>
        <row r="207">
          <cell r="A207">
            <v>12143.601109278969</v>
          </cell>
        </row>
        <row r="208">
          <cell r="A208">
            <v>12162.93674901852</v>
          </cell>
        </row>
        <row r="209">
          <cell r="A209">
            <v>12172.601855890867</v>
          </cell>
        </row>
        <row r="210">
          <cell r="A210">
            <v>12177.849308006504</v>
          </cell>
        </row>
        <row r="211">
          <cell r="A211">
            <v>12186.774245150968</v>
          </cell>
        </row>
        <row r="212">
          <cell r="A212">
            <v>12214.650844408914</v>
          </cell>
        </row>
        <row r="213">
          <cell r="A213">
            <v>12239.14623655914</v>
          </cell>
        </row>
        <row r="214">
          <cell r="A214">
            <v>12303.488244122062</v>
          </cell>
        </row>
        <row r="215">
          <cell r="A215">
            <v>12328.247931812484</v>
          </cell>
        </row>
        <row r="216">
          <cell r="A216">
            <v>12355.255926074729</v>
          </cell>
        </row>
        <row r="217">
          <cell r="A217">
            <v>12406.00986430324</v>
          </cell>
        </row>
        <row r="218">
          <cell r="A218">
            <v>12439.649837133551</v>
          </cell>
        </row>
        <row r="219">
          <cell r="A219">
            <v>12465.259533295392</v>
          </cell>
        </row>
        <row r="220">
          <cell r="A220">
            <v>12517.383202099738</v>
          </cell>
        </row>
        <row r="221">
          <cell r="A221">
            <v>12684.33998717332</v>
          </cell>
        </row>
        <row r="222">
          <cell r="A222">
            <v>12739.406688025632</v>
          </cell>
        </row>
        <row r="223">
          <cell r="A223">
            <v>12811.329152032111</v>
          </cell>
        </row>
        <row r="224">
          <cell r="A224">
            <v>12849.049222797928</v>
          </cell>
        </row>
        <row r="225">
          <cell r="A225">
            <v>12874.743432152325</v>
          </cell>
        </row>
        <row r="226">
          <cell r="A226">
            <v>12904.022300175395</v>
          </cell>
        </row>
        <row r="227">
          <cell r="A227">
            <v>12976.170869934827</v>
          </cell>
        </row>
        <row r="228">
          <cell r="A228">
            <v>12995.066592450157</v>
          </cell>
        </row>
        <row r="229">
          <cell r="A229">
            <v>13034.728771991289</v>
          </cell>
        </row>
        <row r="230">
          <cell r="A230">
            <v>13221.878866724488</v>
          </cell>
        </row>
        <row r="231">
          <cell r="A231">
            <v>13243.797644005192</v>
          </cell>
        </row>
        <row r="232">
          <cell r="A232">
            <v>13334.980072185532</v>
          </cell>
        </row>
        <row r="233">
          <cell r="A233">
            <v>13387.057602739726</v>
          </cell>
        </row>
        <row r="234">
          <cell r="A234">
            <v>13413.257677105505</v>
          </cell>
        </row>
        <row r="235">
          <cell r="A235">
            <v>13434.126834077597</v>
          </cell>
        </row>
        <row r="236">
          <cell r="A236">
            <v>13465.076584683065</v>
          </cell>
        </row>
        <row r="237">
          <cell r="A237">
            <v>13476.731253749249</v>
          </cell>
        </row>
        <row r="238">
          <cell r="A238">
            <v>13508.782051282051</v>
          </cell>
        </row>
        <row r="239">
          <cell r="A239">
            <v>13593.285941223194</v>
          </cell>
        </row>
        <row r="240">
          <cell r="A240">
            <v>13656.893357164136</v>
          </cell>
        </row>
        <row r="241">
          <cell r="A241">
            <v>13671.823354185282</v>
          </cell>
        </row>
        <row r="242">
          <cell r="A242">
            <v>13719.932547101969</v>
          </cell>
        </row>
        <row r="243">
          <cell r="A243">
            <v>13759.074412532638</v>
          </cell>
        </row>
        <row r="244">
          <cell r="A244">
            <v>13802.72762271415</v>
          </cell>
        </row>
        <row r="245">
          <cell r="A245">
            <v>13818.159626320064</v>
          </cell>
        </row>
        <row r="246">
          <cell r="A246">
            <v>13892.753940010167</v>
          </cell>
        </row>
        <row r="247">
          <cell r="A247">
            <v>13927.233802195156</v>
          </cell>
        </row>
        <row r="248">
          <cell r="A248">
            <v>14019.534554869548</v>
          </cell>
        </row>
        <row r="249">
          <cell r="A249">
            <v>14034.700182815357</v>
          </cell>
        </row>
        <row r="250">
          <cell r="A250">
            <v>14065.697614185387</v>
          </cell>
        </row>
        <row r="251">
          <cell r="A251">
            <v>14080.646062658763</v>
          </cell>
        </row>
        <row r="252">
          <cell r="A252">
            <v>14110.063041529727</v>
          </cell>
        </row>
        <row r="253">
          <cell r="A253">
            <v>14127.669284204168</v>
          </cell>
        </row>
        <row r="254">
          <cell r="A254">
            <v>14160.75318206973</v>
          </cell>
        </row>
        <row r="255">
          <cell r="A255">
            <v>14222.489302279188</v>
          </cell>
        </row>
        <row r="256">
          <cell r="A256">
            <v>14267.04203339915</v>
          </cell>
        </row>
        <row r="257">
          <cell r="A257">
            <v>14338.812665590949</v>
          </cell>
        </row>
        <row r="258">
          <cell r="A258">
            <v>14376.088140148311</v>
          </cell>
        </row>
        <row r="259">
          <cell r="A259">
            <v>14394.127298302019</v>
          </cell>
        </row>
        <row r="260">
          <cell r="A260">
            <v>14410.326564297504</v>
          </cell>
        </row>
        <row r="261">
          <cell r="A261">
            <v>14455.78731437201</v>
          </cell>
        </row>
        <row r="262">
          <cell r="A262">
            <v>14509.129253365974</v>
          </cell>
        </row>
        <row r="263">
          <cell r="A263">
            <v>14528.279573982505</v>
          </cell>
        </row>
        <row r="264">
          <cell r="A264">
            <v>14533.828644501278</v>
          </cell>
        </row>
        <row r="265">
          <cell r="A265">
            <v>14547.574267782426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rvaturas-VI"/>
      <sheetName val="Curvaturas-Goya-VII"/>
      <sheetName val="TRV(bifurca)"/>
      <sheetName val="Juntas(bifurca)"/>
      <sheetName val="HormigonBalasto(bifurca)"/>
      <sheetName val="Diagonales(bifurca)"/>
      <sheetName val="Hoja1"/>
    </sheetNames>
    <sheetDataSet>
      <sheetData sheetId="0">
        <row r="1">
          <cell r="A1" t="str">
            <v>Pki</v>
          </cell>
          <cell r="B1" t="str">
            <v>Pkf</v>
          </cell>
          <cell r="C1" t="str">
            <v>Longitud(D o L)</v>
          </cell>
          <cell r="D1" t="str">
            <v>Radio</v>
          </cell>
          <cell r="E1" t="str">
            <v>Parametro(A)</v>
          </cell>
          <cell r="F1" t="str">
            <v>Tipo</v>
          </cell>
        </row>
        <row r="2">
          <cell r="A2">
            <v>6.7815000678366454E-4</v>
          </cell>
        </row>
        <row r="3">
          <cell r="A3">
            <v>24.323545368235454</v>
          </cell>
        </row>
        <row r="4">
          <cell r="A4">
            <v>59.772625280478685</v>
          </cell>
        </row>
        <row r="5">
          <cell r="A5">
            <v>129.45610877824433</v>
          </cell>
        </row>
        <row r="6">
          <cell r="A6">
            <v>140.44126536369129</v>
          </cell>
        </row>
        <row r="7">
          <cell r="A7">
            <v>173.20419055149239</v>
          </cell>
        </row>
        <row r="8">
          <cell r="A8">
            <v>298.5941940722696</v>
          </cell>
        </row>
        <row r="9">
          <cell r="A9">
            <v>313.95357759447535</v>
          </cell>
        </row>
        <row r="10">
          <cell r="A10">
            <v>337.31429128485087</v>
          </cell>
        </row>
        <row r="11">
          <cell r="A11">
            <v>384.10007090043553</v>
          </cell>
        </row>
        <row r="12">
          <cell r="A12">
            <v>430.62613065326627</v>
          </cell>
        </row>
        <row r="13">
          <cell r="A13">
            <v>503.42071825051829</v>
          </cell>
        </row>
        <row r="14">
          <cell r="A14">
            <v>545.71435655839321</v>
          </cell>
        </row>
        <row r="15">
          <cell r="A15">
            <v>847.9244649601344</v>
          </cell>
        </row>
        <row r="16">
          <cell r="A16">
            <v>867.34982332155482</v>
          </cell>
        </row>
        <row r="17">
          <cell r="A17">
            <v>867.35053958552191</v>
          </cell>
        </row>
        <row r="18">
          <cell r="A18">
            <v>901.40618802062681</v>
          </cell>
        </row>
        <row r="19">
          <cell r="A19">
            <v>937.53434562545192</v>
          </cell>
        </row>
        <row r="20">
          <cell r="A20">
            <v>972.70314925148955</v>
          </cell>
        </row>
        <row r="21">
          <cell r="A21">
            <v>972.70314925148955</v>
          </cell>
        </row>
        <row r="22">
          <cell r="A22">
            <v>1007.9155487926962</v>
          </cell>
        </row>
        <row r="23">
          <cell r="A23">
            <v>1190.0179265013446</v>
          </cell>
        </row>
        <row r="24">
          <cell r="A24">
            <v>1251.2142390265976</v>
          </cell>
        </row>
        <row r="25">
          <cell r="A25">
            <v>1632.6231116342947</v>
          </cell>
        </row>
        <row r="26">
          <cell r="A26">
            <v>1693.9974716057311</v>
          </cell>
        </row>
        <row r="27">
          <cell r="A27">
            <v>1800.4876830060464</v>
          </cell>
        </row>
        <row r="28">
          <cell r="A28">
            <v>1828.7643578141315</v>
          </cell>
        </row>
        <row r="29">
          <cell r="A29">
            <v>1890.5497578269335</v>
          </cell>
        </row>
        <row r="30">
          <cell r="A30">
            <v>1912.7539195637357</v>
          </cell>
        </row>
        <row r="31">
          <cell r="A31">
            <v>1997.2882030861124</v>
          </cell>
        </row>
        <row r="32">
          <cell r="A32">
            <v>2036.0990198542347</v>
          </cell>
        </row>
        <row r="33">
          <cell r="A33">
            <v>2089.0308589660499</v>
          </cell>
        </row>
        <row r="34">
          <cell r="A34">
            <v>2133.7065234813272</v>
          </cell>
        </row>
        <row r="35">
          <cell r="A35">
            <v>2199.1609367214746</v>
          </cell>
        </row>
        <row r="36">
          <cell r="A36">
            <v>2242.0885414073</v>
          </cell>
        </row>
        <row r="37">
          <cell r="A37">
            <v>2266.0394309957574</v>
          </cell>
        </row>
        <row r="38">
          <cell r="A38">
            <v>2310.0380380380384</v>
          </cell>
        </row>
        <row r="39">
          <cell r="A39">
            <v>2358.6130402198351</v>
          </cell>
        </row>
        <row r="40">
          <cell r="A40">
            <v>2422.2660978271656</v>
          </cell>
        </row>
        <row r="41">
          <cell r="A41">
            <v>2463.4209857077467</v>
          </cell>
        </row>
        <row r="42">
          <cell r="A42">
            <v>2498.6934023285903</v>
          </cell>
        </row>
        <row r="43">
          <cell r="A43">
            <v>2559.594745952551</v>
          </cell>
        </row>
        <row r="44">
          <cell r="A44">
            <v>2569.8584665512676</v>
          </cell>
        </row>
        <row r="45">
          <cell r="A45">
            <v>2699.0945562177512</v>
          </cell>
        </row>
        <row r="46">
          <cell r="A46">
            <v>2727.9126408010015</v>
          </cell>
        </row>
        <row r="47">
          <cell r="A47">
            <v>2756.4451295934227</v>
          </cell>
        </row>
        <row r="48">
          <cell r="A48">
            <v>2785.4744540172314</v>
          </cell>
        </row>
        <row r="49">
          <cell r="A49">
            <v>2843.2918908149036</v>
          </cell>
        </row>
        <row r="50">
          <cell r="A50">
            <v>3196.7451911066701</v>
          </cell>
        </row>
        <row r="51">
          <cell r="A51">
            <v>3271.2583150766777</v>
          </cell>
        </row>
        <row r="52">
          <cell r="A52">
            <v>3395.8678905607539</v>
          </cell>
        </row>
        <row r="53">
          <cell r="A53">
            <v>3444.571594290614</v>
          </cell>
        </row>
        <row r="54">
          <cell r="A54">
            <v>3540.6578289144577</v>
          </cell>
        </row>
        <row r="55">
          <cell r="A55">
            <v>3609.7343578485184</v>
          </cell>
        </row>
        <row r="56">
          <cell r="A56">
            <v>3747.256297481008</v>
          </cell>
        </row>
        <row r="57">
          <cell r="A57">
            <v>3762.0847596597318</v>
          </cell>
        </row>
        <row r="58">
          <cell r="A58">
            <v>3762.0847596597314</v>
          </cell>
        </row>
        <row r="59">
          <cell r="A59">
            <v>3776.6130867709817</v>
          </cell>
        </row>
        <row r="60">
          <cell r="A60">
            <v>4046.5696286074276</v>
          </cell>
        </row>
        <row r="61">
          <cell r="A61">
            <v>4070.0271594568108</v>
          </cell>
        </row>
        <row r="62">
          <cell r="A62">
            <v>4114.569348920214</v>
          </cell>
        </row>
        <row r="63">
          <cell r="A63">
            <v>4128.2226121835047</v>
          </cell>
        </row>
        <row r="64">
          <cell r="A64">
            <v>4128.2226121835047</v>
          </cell>
        </row>
        <row r="65">
          <cell r="A65">
            <v>4141.8781649536231</v>
          </cell>
        </row>
        <row r="66">
          <cell r="A66">
            <v>4256.2808750599897</v>
          </cell>
        </row>
        <row r="67">
          <cell r="A67">
            <v>4327.7749936724877</v>
          </cell>
        </row>
        <row r="68">
          <cell r="A68">
            <v>4338.7863809194614</v>
          </cell>
        </row>
        <row r="69">
          <cell r="A69">
            <v>4387.9844830930369</v>
          </cell>
        </row>
        <row r="70">
          <cell r="A70">
            <v>4387.9844830930369</v>
          </cell>
        </row>
        <row r="71">
          <cell r="A71">
            <v>4453.8018638967087</v>
          </cell>
        </row>
        <row r="72">
          <cell r="A72">
            <v>4500.2479428967972</v>
          </cell>
        </row>
        <row r="73">
          <cell r="A73">
            <v>4779.1752988047811</v>
          </cell>
        </row>
        <row r="74">
          <cell r="A74">
            <v>4826.021892259665</v>
          </cell>
        </row>
        <row r="75">
          <cell r="A75">
            <v>5131.2113495087224</v>
          </cell>
        </row>
        <row r="76">
          <cell r="A76">
            <v>5180.1716569839618</v>
          </cell>
        </row>
        <row r="77">
          <cell r="A77">
            <v>5281.7280284440885</v>
          </cell>
        </row>
        <row r="78">
          <cell r="A78">
            <v>5344.9548646689827</v>
          </cell>
        </row>
        <row r="79">
          <cell r="A79">
            <v>5354.3388148851618</v>
          </cell>
        </row>
        <row r="80">
          <cell r="A80">
            <v>5412.2178435687138</v>
          </cell>
        </row>
        <row r="81">
          <cell r="A81">
            <v>5522.2556601883389</v>
          </cell>
        </row>
        <row r="82">
          <cell r="A82">
            <v>5576.4746566791509</v>
          </cell>
        </row>
        <row r="83">
          <cell r="A83">
            <v>5578.6948813982526</v>
          </cell>
        </row>
        <row r="84">
          <cell r="A84">
            <v>5623.2651230391421</v>
          </cell>
        </row>
        <row r="85">
          <cell r="A85">
            <v>5740.9534598897735</v>
          </cell>
        </row>
        <row r="86">
          <cell r="A86">
            <v>5761.153159925826</v>
          </cell>
        </row>
        <row r="87">
          <cell r="A87">
            <v>5837.088480551256</v>
          </cell>
        </row>
        <row r="88">
          <cell r="A88">
            <v>5860.3340010015027</v>
          </cell>
        </row>
        <row r="89">
          <cell r="A89">
            <v>5944.6159695817487</v>
          </cell>
        </row>
        <row r="90">
          <cell r="A90">
            <v>5975.038448129887</v>
          </cell>
        </row>
        <row r="91">
          <cell r="A91">
            <v>6032.9173139564018</v>
          </cell>
        </row>
        <row r="92">
          <cell r="A92">
            <v>6084.5762066893649</v>
          </cell>
        </row>
        <row r="93">
          <cell r="A93">
            <v>6496.6753144654085</v>
          </cell>
        </row>
        <row r="94">
          <cell r="A94">
            <v>6503.0323264976259</v>
          </cell>
        </row>
        <row r="95">
          <cell r="A95">
            <v>6503.0323264976259</v>
          </cell>
        </row>
        <row r="96">
          <cell r="A96">
            <v>6509.3905444994443</v>
          </cell>
        </row>
        <row r="97">
          <cell r="A97">
            <v>6614.6046790641876</v>
          </cell>
        </row>
        <row r="98">
          <cell r="A98">
            <v>6623.0830232465087</v>
          </cell>
        </row>
        <row r="99">
          <cell r="A99">
            <v>6623.0830232465087</v>
          </cell>
        </row>
        <row r="100">
          <cell r="A100">
            <v>6631.5653983115262</v>
          </cell>
        </row>
        <row r="101">
          <cell r="A101">
            <v>6918.8049250020058</v>
          </cell>
        </row>
        <row r="102">
          <cell r="A102">
            <v>6927.3365875966838</v>
          </cell>
        </row>
        <row r="103">
          <cell r="A103">
            <v>6968.5132921082459</v>
          </cell>
        </row>
        <row r="104">
          <cell r="A104">
            <v>6977.5585046578863</v>
          </cell>
        </row>
        <row r="105">
          <cell r="A105">
            <v>7332.7584981115306</v>
          </cell>
        </row>
        <row r="106">
          <cell r="A106">
            <v>7367.135799366738</v>
          </cell>
        </row>
        <row r="107">
          <cell r="A107">
            <v>7438.941564938963</v>
          </cell>
        </row>
        <row r="108">
          <cell r="A108">
            <v>7459.8183880235902</v>
          </cell>
        </row>
        <row r="109">
          <cell r="A109">
            <v>7532.9202905862176</v>
          </cell>
        </row>
        <row r="110">
          <cell r="A110">
            <v>7542.8094860091296</v>
          </cell>
        </row>
        <row r="111">
          <cell r="A111">
            <v>7569.0513122972579</v>
          </cell>
        </row>
        <row r="112">
          <cell r="A112">
            <v>7596.689913317573</v>
          </cell>
        </row>
        <row r="113">
          <cell r="A113">
            <v>7675.3567740965364</v>
          </cell>
        </row>
        <row r="114">
          <cell r="A114">
            <v>7806.0752256770302</v>
          </cell>
        </row>
        <row r="115">
          <cell r="A115">
            <v>7826.1067284227311</v>
          </cell>
        </row>
        <row r="116">
          <cell r="A116">
            <v>7859.0979755061235</v>
          </cell>
        </row>
        <row r="117">
          <cell r="A117">
            <v>7879.0478564307077</v>
          </cell>
        </row>
        <row r="118">
          <cell r="A118">
            <v>7961.1154333865088</v>
          </cell>
        </row>
        <row r="119">
          <cell r="A119">
            <v>8009.9974272309937</v>
          </cell>
        </row>
        <row r="120">
          <cell r="A120">
            <v>8009.9964183019729</v>
          </cell>
        </row>
        <row r="121">
          <cell r="A121">
            <v>8059.3048215403887</v>
          </cell>
        </row>
        <row r="122">
          <cell r="A122">
            <v>8083.7987476518483</v>
          </cell>
        </row>
        <row r="123">
          <cell r="A123">
            <v>8128.8949804715749</v>
          </cell>
        </row>
        <row r="124">
          <cell r="A124">
            <v>8167.498558716632</v>
          </cell>
        </row>
        <row r="125">
          <cell r="A125">
            <v>8197.7029014308428</v>
          </cell>
        </row>
        <row r="126">
          <cell r="A126">
            <v>8217.717086267161</v>
          </cell>
        </row>
        <row r="127">
          <cell r="A127">
            <v>8232.4387315738841</v>
          </cell>
        </row>
        <row r="128">
          <cell r="A128">
            <v>8314.0125318288465</v>
          </cell>
        </row>
        <row r="129">
          <cell r="A129">
            <v>8328.9918118727837</v>
          </cell>
        </row>
        <row r="130">
          <cell r="A130">
            <v>8425.0006800272004</v>
          </cell>
        </row>
        <row r="131">
          <cell r="A131">
            <v>8455.4557124005278</v>
          </cell>
        </row>
        <row r="132">
          <cell r="A132">
            <v>8455.4557124005278</v>
          </cell>
        </row>
        <row r="133">
          <cell r="A133">
            <v>8485.9030327214678</v>
          </cell>
        </row>
        <row r="134">
          <cell r="A134">
            <v>8582.134937679386</v>
          </cell>
        </row>
        <row r="135">
          <cell r="A135">
            <v>8668.6141920095397</v>
          </cell>
        </row>
        <row r="136">
          <cell r="A136">
            <v>8862.7977977977971</v>
          </cell>
        </row>
        <row r="137">
          <cell r="A137">
            <v>8912.7756282409264</v>
          </cell>
        </row>
        <row r="138">
          <cell r="A138">
            <v>9014.8283451145544</v>
          </cell>
        </row>
        <row r="139">
          <cell r="A139">
            <v>9058.1995279339117</v>
          </cell>
        </row>
        <row r="140">
          <cell r="A140">
            <v>9161.9824739649484</v>
          </cell>
        </row>
        <row r="141">
          <cell r="A141">
            <v>9184.0861687135075</v>
          </cell>
        </row>
        <row r="142">
          <cell r="A142">
            <v>9196.1096806140122</v>
          </cell>
        </row>
        <row r="143">
          <cell r="A143">
            <v>9241.4275724275722</v>
          </cell>
        </row>
        <row r="144">
          <cell r="A144">
            <v>9260.7074557174019</v>
          </cell>
        </row>
        <row r="145">
          <cell r="A145">
            <v>9280.8687543632186</v>
          </cell>
        </row>
        <row r="146">
          <cell r="A146">
            <v>9336.3907759737031</v>
          </cell>
        </row>
        <row r="147">
          <cell r="A147">
            <v>9342.8675166849298</v>
          </cell>
        </row>
        <row r="148">
          <cell r="A148">
            <v>9398.168397144711</v>
          </cell>
        </row>
        <row r="149">
          <cell r="A149">
            <v>9471.1957569913211</v>
          </cell>
        </row>
        <row r="150">
          <cell r="A150">
            <v>9515.2302661141348</v>
          </cell>
        </row>
        <row r="151">
          <cell r="A151">
            <v>9601.777721001532</v>
          </cell>
        </row>
        <row r="152">
          <cell r="A152">
            <v>9622.3861920787949</v>
          </cell>
        </row>
        <row r="153">
          <cell r="A153">
            <v>9622.3861920787931</v>
          </cell>
        </row>
        <row r="154">
          <cell r="A154">
            <v>9642.2338524138195</v>
          </cell>
        </row>
        <row r="155">
          <cell r="A155">
            <v>9763.7081853374311</v>
          </cell>
        </row>
        <row r="156">
          <cell r="A156">
            <v>9790.7163389559828</v>
          </cell>
        </row>
        <row r="157">
          <cell r="A157">
            <v>9818.7522658610269</v>
          </cell>
        </row>
        <row r="158">
          <cell r="A158">
            <v>9856.0605499073463</v>
          </cell>
        </row>
        <row r="159">
          <cell r="A159">
            <v>9887.1051587301572</v>
          </cell>
        </row>
        <row r="160">
          <cell r="A160">
            <v>9913.20028825605</v>
          </cell>
        </row>
        <row r="161">
          <cell r="A161">
            <v>9941.2758950794541</v>
          </cell>
        </row>
        <row r="162">
          <cell r="A162">
            <v>9976.3383443575858</v>
          </cell>
        </row>
        <row r="163">
          <cell r="A163">
            <v>10060.416408668731</v>
          </cell>
        </row>
        <row r="164">
          <cell r="A164">
            <v>10159.497143236778</v>
          </cell>
        </row>
        <row r="165">
          <cell r="A165">
            <v>10198.257051410283</v>
          </cell>
        </row>
        <row r="166">
          <cell r="A166">
            <v>10484.861209964412</v>
          </cell>
        </row>
        <row r="167">
          <cell r="A167">
            <v>10494.435688866293</v>
          </cell>
        </row>
        <row r="168">
          <cell r="A168">
            <v>10524.218580333802</v>
          </cell>
        </row>
        <row r="169">
          <cell r="A169">
            <v>10534.791194463945</v>
          </cell>
        </row>
        <row r="170">
          <cell r="A170">
            <v>10553.964107676969</v>
          </cell>
        </row>
        <row r="171">
          <cell r="A171">
            <v>10575.769077802637</v>
          </cell>
        </row>
        <row r="172">
          <cell r="A172">
            <v>10620.687590937434</v>
          </cell>
        </row>
        <row r="173">
          <cell r="A173">
            <v>10745.673611805403</v>
          </cell>
        </row>
        <row r="174">
          <cell r="A174">
            <v>10781.493143854401</v>
          </cell>
        </row>
        <row r="175">
          <cell r="A175">
            <v>10894.60137856413</v>
          </cell>
        </row>
        <row r="176">
          <cell r="A176">
            <v>10932.211082413713</v>
          </cell>
        </row>
        <row r="177">
          <cell r="A177">
            <v>10970.425850012056</v>
          </cell>
        </row>
        <row r="178">
          <cell r="A178">
            <v>10988.484425932633</v>
          </cell>
        </row>
        <row r="179">
          <cell r="A179">
            <v>11011.372175564888</v>
          </cell>
        </row>
        <row r="180">
          <cell r="A180">
            <v>11041.003043367993</v>
          </cell>
        </row>
        <row r="181">
          <cell r="A181">
            <v>11082.08572999725</v>
          </cell>
        </row>
        <row r="182">
          <cell r="A182">
            <v>11086.325243316494</v>
          </cell>
        </row>
        <row r="183">
          <cell r="A183">
            <v>11114.350925561246</v>
          </cell>
        </row>
        <row r="184">
          <cell r="A184">
            <v>11139.198576636001</v>
          </cell>
        </row>
        <row r="185">
          <cell r="A185">
            <v>11158.570045848192</v>
          </cell>
        </row>
        <row r="186">
          <cell r="A186">
            <v>11181.938257357184</v>
          </cell>
        </row>
        <row r="187">
          <cell r="A187">
            <v>11184.365162644282</v>
          </cell>
        </row>
        <row r="188">
          <cell r="A188">
            <v>11218.927278934789</v>
          </cell>
        </row>
        <row r="189">
          <cell r="A189">
            <v>11269.225340654872</v>
          </cell>
        </row>
        <row r="190">
          <cell r="A190">
            <v>11311.828810652678</v>
          </cell>
        </row>
        <row r="191">
          <cell r="A191">
            <v>11346.925478348439</v>
          </cell>
        </row>
        <row r="192">
          <cell r="A192">
            <v>11381.66536945567</v>
          </cell>
        </row>
        <row r="193">
          <cell r="A193">
            <v>11586.665067544511</v>
          </cell>
        </row>
        <row r="194">
          <cell r="A194">
            <v>11632.978489641935</v>
          </cell>
        </row>
        <row r="195">
          <cell r="A195">
            <v>11645.491944146079</v>
          </cell>
        </row>
        <row r="196">
          <cell r="A196">
            <v>11660.817636820731</v>
          </cell>
        </row>
        <row r="197">
          <cell r="A197">
            <v>11729.453825857519</v>
          </cell>
        </row>
        <row r="198">
          <cell r="A198">
            <v>11734.737027264731</v>
          </cell>
        </row>
        <row r="199">
          <cell r="A199">
            <v>11756.030307554493</v>
          </cell>
        </row>
        <row r="200">
          <cell r="A200">
            <v>11817.890046586186</v>
          </cell>
        </row>
        <row r="201">
          <cell r="A201">
            <v>11905.995004995004</v>
          </cell>
        </row>
        <row r="202">
          <cell r="A202">
            <v>11939.114279995998</v>
          </cell>
        </row>
        <row r="203">
          <cell r="A203">
            <v>11992.163007940217</v>
          </cell>
        </row>
        <row r="204">
          <cell r="A204">
            <v>12024.161146259768</v>
          </cell>
        </row>
        <row r="205">
          <cell r="A205">
            <v>12089.510199833472</v>
          </cell>
        </row>
        <row r="206">
          <cell r="A206">
            <v>12110.978707960319</v>
          </cell>
        </row>
        <row r="207">
          <cell r="A207">
            <v>12143.601109278969</v>
          </cell>
        </row>
        <row r="208">
          <cell r="A208">
            <v>12162.93674901852</v>
          </cell>
        </row>
        <row r="209">
          <cell r="A209">
            <v>12172.601855890867</v>
          </cell>
        </row>
        <row r="210">
          <cell r="A210">
            <v>12177.849308006504</v>
          </cell>
        </row>
        <row r="211">
          <cell r="A211">
            <v>12186.774245150968</v>
          </cell>
        </row>
        <row r="212">
          <cell r="A212">
            <v>12214.650844408914</v>
          </cell>
        </row>
        <row r="213">
          <cell r="A213">
            <v>12239.14623655914</v>
          </cell>
        </row>
        <row r="214">
          <cell r="A214">
            <v>12303.488244122062</v>
          </cell>
        </row>
        <row r="215">
          <cell r="A215">
            <v>12328.247931812484</v>
          </cell>
        </row>
        <row r="216">
          <cell r="A216">
            <v>12355.255926074729</v>
          </cell>
        </row>
        <row r="217">
          <cell r="A217">
            <v>12406.00986430324</v>
          </cell>
        </row>
        <row r="218">
          <cell r="A218">
            <v>12439.649837133551</v>
          </cell>
        </row>
        <row r="219">
          <cell r="A219">
            <v>12465.259533295392</v>
          </cell>
        </row>
        <row r="220">
          <cell r="A220">
            <v>12517.383202099738</v>
          </cell>
        </row>
        <row r="221">
          <cell r="A221">
            <v>12684.33998717332</v>
          </cell>
        </row>
        <row r="222">
          <cell r="A222">
            <v>12739.406688025632</v>
          </cell>
        </row>
        <row r="223">
          <cell r="A223">
            <v>12811.329152032111</v>
          </cell>
        </row>
        <row r="224">
          <cell r="A224">
            <v>12849.049222797928</v>
          </cell>
        </row>
        <row r="225">
          <cell r="A225">
            <v>12874.743432152325</v>
          </cell>
        </row>
        <row r="226">
          <cell r="A226">
            <v>12904.022300175395</v>
          </cell>
        </row>
        <row r="227">
          <cell r="A227">
            <v>12976.170869934827</v>
          </cell>
        </row>
        <row r="228">
          <cell r="A228">
            <v>12995.066592450157</v>
          </cell>
        </row>
        <row r="229">
          <cell r="A229">
            <v>13034.728771991289</v>
          </cell>
        </row>
        <row r="230">
          <cell r="A230">
            <v>13221.878866724488</v>
          </cell>
        </row>
        <row r="231">
          <cell r="A231">
            <v>13243.797644005192</v>
          </cell>
        </row>
        <row r="232">
          <cell r="A232">
            <v>13334.980072185532</v>
          </cell>
        </row>
        <row r="233">
          <cell r="A233">
            <v>13387.057602739726</v>
          </cell>
        </row>
        <row r="234">
          <cell r="A234">
            <v>13413.257677105505</v>
          </cell>
        </row>
        <row r="235">
          <cell r="A235">
            <v>13434.126834077597</v>
          </cell>
        </row>
        <row r="236">
          <cell r="A236">
            <v>13465.076584683065</v>
          </cell>
        </row>
        <row r="237">
          <cell r="A237">
            <v>13476.731253749249</v>
          </cell>
        </row>
        <row r="238">
          <cell r="A238">
            <v>13508.782051282051</v>
          </cell>
        </row>
        <row r="239">
          <cell r="A239">
            <v>13593.285941223194</v>
          </cell>
        </row>
        <row r="240">
          <cell r="A240">
            <v>13656.893357164136</v>
          </cell>
        </row>
        <row r="241">
          <cell r="A241">
            <v>13671.823354185282</v>
          </cell>
        </row>
        <row r="242">
          <cell r="A242">
            <v>13719.932547101969</v>
          </cell>
        </row>
        <row r="243">
          <cell r="A243">
            <v>13759.074412532638</v>
          </cell>
        </row>
        <row r="244">
          <cell r="A244">
            <v>13802.72762271415</v>
          </cell>
        </row>
        <row r="245">
          <cell r="A245">
            <v>13818.159626320064</v>
          </cell>
        </row>
        <row r="246">
          <cell r="A246">
            <v>13892.753940010167</v>
          </cell>
        </row>
        <row r="247">
          <cell r="A247">
            <v>13927.233802195156</v>
          </cell>
        </row>
        <row r="248">
          <cell r="A248">
            <v>14019.534554869548</v>
          </cell>
        </row>
        <row r="249">
          <cell r="A249">
            <v>14034.700182815357</v>
          </cell>
        </row>
        <row r="250">
          <cell r="A250">
            <v>14065.697614185387</v>
          </cell>
        </row>
        <row r="251">
          <cell r="A251">
            <v>14080.646062658763</v>
          </cell>
        </row>
        <row r="252">
          <cell r="A252">
            <v>14110.063041529727</v>
          </cell>
        </row>
        <row r="253">
          <cell r="A253">
            <v>14127.669284204168</v>
          </cell>
        </row>
        <row r="254">
          <cell r="A254">
            <v>14160.75318206973</v>
          </cell>
        </row>
        <row r="255">
          <cell r="A255">
            <v>14222.489302279188</v>
          </cell>
        </row>
        <row r="256">
          <cell r="A256">
            <v>14267.04203339915</v>
          </cell>
        </row>
        <row r="257">
          <cell r="A257">
            <v>14338.812665590949</v>
          </cell>
        </row>
        <row r="258">
          <cell r="A258">
            <v>14376.088140148311</v>
          </cell>
        </row>
        <row r="259">
          <cell r="A259">
            <v>14394.127298302019</v>
          </cell>
        </row>
        <row r="260">
          <cell r="A260">
            <v>14410.326564297504</v>
          </cell>
        </row>
        <row r="261">
          <cell r="A261">
            <v>14455.78731437201</v>
          </cell>
        </row>
        <row r="262">
          <cell r="A262">
            <v>14509.129253365974</v>
          </cell>
        </row>
        <row r="263">
          <cell r="A263">
            <v>14528.279573982505</v>
          </cell>
        </row>
        <row r="264">
          <cell r="A264">
            <v>14533.828644501278</v>
          </cell>
        </row>
        <row r="265">
          <cell r="A265">
            <v>14547.574267782426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A CONTROL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ciones"/>
      <sheetName val="Otra-Estaciones"/>
      <sheetName val="Curvaturas-VI"/>
      <sheetName val="Peralte"/>
      <sheetName val="Perfil-GIT"/>
      <sheetName val="Perfil-Antiguo"/>
      <sheetName val="Juntas"/>
      <sheetName val="otrasjuntas"/>
      <sheetName val="Contracarril"/>
      <sheetName val="Iman V1"/>
      <sheetName val="Iman V2"/>
      <sheetName val="Diagonales"/>
      <sheetName val="Diagonale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Pki</v>
          </cell>
          <cell r="B1" t="str">
            <v>Pkf</v>
          </cell>
          <cell r="C1" t="str">
            <v>Pendiente o/oo</v>
          </cell>
          <cell r="D1" t="str">
            <v>Longitud acuerdo</v>
          </cell>
          <cell r="E1" t="str">
            <v>TE</v>
          </cell>
          <cell r="F1" t="str">
            <v>TS</v>
          </cell>
          <cell r="G1" t="str">
            <v>KV</v>
          </cell>
          <cell r="H1" t="str">
            <v>Longitud tramo</v>
          </cell>
        </row>
        <row r="2">
          <cell r="A2">
            <v>10000</v>
          </cell>
        </row>
        <row r="3">
          <cell r="A3">
            <v>10262.286</v>
          </cell>
        </row>
        <row r="4">
          <cell r="A4">
            <v>10745.7</v>
          </cell>
        </row>
        <row r="5">
          <cell r="A5">
            <v>10901.35</v>
          </cell>
        </row>
        <row r="6">
          <cell r="A6">
            <v>11022.66</v>
          </cell>
        </row>
        <row r="7">
          <cell r="A7">
            <v>11359.68</v>
          </cell>
        </row>
        <row r="8">
          <cell r="A8">
            <v>11469.023999999999</v>
          </cell>
        </row>
        <row r="9">
          <cell r="A9">
            <v>11776.097</v>
          </cell>
        </row>
        <row r="10">
          <cell r="A10">
            <v>11887.07</v>
          </cell>
        </row>
        <row r="11">
          <cell r="A11">
            <v>12322.14</v>
          </cell>
        </row>
        <row r="12">
          <cell r="A12">
            <v>12425.78</v>
          </cell>
        </row>
        <row r="13">
          <cell r="A13">
            <v>12768.46</v>
          </cell>
        </row>
        <row r="14">
          <cell r="A14">
            <v>12997.874</v>
          </cell>
        </row>
        <row r="15">
          <cell r="A15">
            <v>13068.85</v>
          </cell>
        </row>
        <row r="16">
          <cell r="A16">
            <v>13208.86</v>
          </cell>
        </row>
        <row r="17">
          <cell r="A17">
            <v>13548.58</v>
          </cell>
        </row>
        <row r="18">
          <cell r="A18">
            <v>13639</v>
          </cell>
        </row>
        <row r="19">
          <cell r="A19">
            <v>13737</v>
          </cell>
        </row>
        <row r="20">
          <cell r="A20">
            <v>13838.9</v>
          </cell>
        </row>
        <row r="21">
          <cell r="A21">
            <v>13904.45</v>
          </cell>
        </row>
        <row r="22">
          <cell r="A22">
            <v>13964.75</v>
          </cell>
        </row>
        <row r="23">
          <cell r="A23">
            <v>14048.5</v>
          </cell>
        </row>
        <row r="24">
          <cell r="A24">
            <v>14154.83</v>
          </cell>
        </row>
        <row r="25">
          <cell r="A25">
            <v>14321.88</v>
          </cell>
        </row>
        <row r="26">
          <cell r="A26">
            <v>14455.52</v>
          </cell>
        </row>
        <row r="27">
          <cell r="A27">
            <v>14557.574000000001</v>
          </cell>
        </row>
        <row r="28">
          <cell r="A28">
            <v>14813.433000000001</v>
          </cell>
        </row>
        <row r="29">
          <cell r="A29">
            <v>14883</v>
          </cell>
        </row>
        <row r="30">
          <cell r="A30">
            <v>14956.154</v>
          </cell>
        </row>
        <row r="31">
          <cell r="A31">
            <v>15175.125</v>
          </cell>
        </row>
        <row r="32">
          <cell r="A32">
            <v>15314.57</v>
          </cell>
        </row>
        <row r="33">
          <cell r="A33">
            <v>15536.15</v>
          </cell>
        </row>
        <row r="34">
          <cell r="A34">
            <v>15843.4</v>
          </cell>
        </row>
        <row r="35">
          <cell r="A35">
            <v>15938.831</v>
          </cell>
        </row>
        <row r="36">
          <cell r="A36">
            <v>16125.473</v>
          </cell>
        </row>
        <row r="37">
          <cell r="A37">
            <v>16336.6</v>
          </cell>
        </row>
        <row r="38">
          <cell r="A38">
            <v>16552.05</v>
          </cell>
        </row>
        <row r="39">
          <cell r="A39">
            <v>16721.417000000001</v>
          </cell>
        </row>
        <row r="40">
          <cell r="A40">
            <v>17126.27</v>
          </cell>
        </row>
        <row r="41">
          <cell r="A41">
            <v>17504.97</v>
          </cell>
        </row>
        <row r="42">
          <cell r="A42">
            <v>17604.400000000001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gonales(L2)"/>
      <sheetName val="Est(L2)"/>
      <sheetName val="HormigonBalasto"/>
      <sheetName val="D.Cur(11)"/>
      <sheetName val="IM(L11-V1)"/>
      <sheetName val="IM(L11-V2)"/>
      <sheetName val="JT(L11)"/>
      <sheetName val="Otros(L11)-Y1"/>
      <sheetName val="Otros(L11)-Y2"/>
      <sheetName val="Otros(L11)-Y3"/>
      <sheetName val="Otros(L11)-Y4"/>
      <sheetName val="Otros(L11)-Y5"/>
      <sheetName val="Otros(L11)-Y6"/>
      <sheetName val="TRV(11)"/>
      <sheetName val="Perfil(11)"/>
      <sheetName val="Peralte(L11)"/>
      <sheetName val="Secc(L11)"/>
    </sheetNames>
    <sheetDataSet>
      <sheetData sheetId="0" refreshError="1"/>
      <sheetData sheetId="1" refreshError="1"/>
      <sheetData sheetId="2">
        <row r="1">
          <cell r="N1" t="str">
            <v>Tipos</v>
          </cell>
          <cell r="O1" t="str">
            <v>Abrev</v>
          </cell>
          <cell r="P1" t="str">
            <v>Color</v>
          </cell>
          <cell r="Q1" t="str">
            <v>Tipo</v>
          </cell>
        </row>
        <row r="2">
          <cell r="N2" t="str">
            <v>Hormigon elastico C-54Kg.</v>
          </cell>
          <cell r="O2" t="str">
            <v>HE</v>
          </cell>
          <cell r="P2">
            <v>48</v>
          </cell>
          <cell r="Q2" t="str">
            <v xml:space="preserve"> </v>
          </cell>
        </row>
        <row r="3">
          <cell r="N3" t="str">
            <v>Hormigon rigido C-45Kg.</v>
          </cell>
          <cell r="O3" t="str">
            <v>H</v>
          </cell>
          <cell r="P3">
            <v>96</v>
          </cell>
          <cell r="Q3" t="str">
            <v>/</v>
          </cell>
        </row>
        <row r="4">
          <cell r="N4" t="str">
            <v>Hormigon elastico C-45Kg.</v>
          </cell>
          <cell r="O4" t="str">
            <v>H</v>
          </cell>
          <cell r="P4">
            <v>96</v>
          </cell>
          <cell r="Q4" t="str">
            <v>-</v>
          </cell>
        </row>
        <row r="5">
          <cell r="N5" t="str">
            <v>Carril embebido en CORKELAST</v>
          </cell>
          <cell r="O5" t="str">
            <v>H</v>
          </cell>
          <cell r="P5">
            <v>96</v>
          </cell>
          <cell r="Q5" t="str">
            <v>\</v>
          </cell>
        </row>
        <row r="6">
          <cell r="N6" t="str">
            <v>Balasto</v>
          </cell>
          <cell r="O6" t="str">
            <v>B</v>
          </cell>
          <cell r="P6">
            <v>1</v>
          </cell>
          <cell r="Q6" t="str">
            <v xml:space="preserve"> </v>
          </cell>
        </row>
        <row r="7">
          <cell r="N7" t="str">
            <v>Carril embebido CDM 54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4"/>
  <sheetViews>
    <sheetView tabSelected="1" view="pageBreakPreview" zoomScaleNormal="85" zoomScaleSheetLayoutView="100" workbookViewId="0">
      <selection activeCell="A26" sqref="A26:H26"/>
    </sheetView>
  </sheetViews>
  <sheetFormatPr baseColWidth="10" defaultRowHeight="12.75" x14ac:dyDescent="0.2"/>
  <cols>
    <col min="1" max="1" width="9" style="2" bestFit="1" customWidth="1"/>
    <col min="2" max="2" width="5.42578125" customWidth="1"/>
    <col min="3" max="3" width="58.7109375" customWidth="1"/>
    <col min="4" max="4" width="10.85546875" style="4" bestFit="1" customWidth="1"/>
    <col min="5" max="5" width="15.7109375" style="5" customWidth="1"/>
    <col min="6" max="6" width="15.7109375" style="6" customWidth="1"/>
    <col min="7" max="8" width="15.7109375" style="1" customWidth="1"/>
  </cols>
  <sheetData>
    <row r="1" spans="1:9" ht="50.25" customHeight="1" x14ac:dyDescent="0.2">
      <c r="A1" s="49" t="s">
        <v>26</v>
      </c>
      <c r="B1" s="49"/>
      <c r="C1" s="49"/>
      <c r="D1" s="49"/>
      <c r="E1" s="49"/>
      <c r="F1" s="49"/>
      <c r="G1" s="49"/>
      <c r="H1" s="49"/>
    </row>
    <row r="2" spans="1:9" s="14" customFormat="1" ht="9" customHeight="1" x14ac:dyDescent="0.2">
      <c r="A2" s="15"/>
      <c r="B2" s="15"/>
      <c r="C2" s="15"/>
      <c r="D2" s="15"/>
      <c r="E2" s="15"/>
      <c r="F2" s="15"/>
      <c r="G2" s="15"/>
      <c r="H2" s="15"/>
    </row>
    <row r="3" spans="1:9" ht="75.75" customHeight="1" x14ac:dyDescent="0.2">
      <c r="A3" s="63" t="s">
        <v>7</v>
      </c>
      <c r="B3" s="63"/>
      <c r="C3" s="17"/>
      <c r="D3" s="18"/>
      <c r="E3" s="18"/>
      <c r="F3" s="64"/>
      <c r="G3" s="64"/>
      <c r="H3" s="64"/>
      <c r="I3" s="16"/>
    </row>
    <row r="4" spans="1:9" s="14" customFormat="1" ht="12.75" customHeight="1" thickBot="1" x14ac:dyDescent="0.25">
      <c r="A4" s="50"/>
      <c r="B4" s="50"/>
      <c r="C4" s="50"/>
      <c r="D4" s="51"/>
      <c r="E4" s="51"/>
      <c r="F4" s="51"/>
      <c r="G4" s="51"/>
      <c r="H4" s="51"/>
    </row>
    <row r="5" spans="1:9" ht="37.5" customHeight="1" thickBot="1" x14ac:dyDescent="0.25">
      <c r="A5" s="58" t="s">
        <v>12</v>
      </c>
      <c r="B5" s="59"/>
      <c r="C5" s="54" t="s">
        <v>2</v>
      </c>
      <c r="D5" s="56" t="s">
        <v>8</v>
      </c>
      <c r="E5" s="61" t="s">
        <v>3</v>
      </c>
      <c r="F5" s="62"/>
      <c r="G5" s="52" t="s">
        <v>4</v>
      </c>
      <c r="H5" s="53"/>
    </row>
    <row r="6" spans="1:9" ht="22.5" customHeight="1" thickBot="1" x14ac:dyDescent="0.25">
      <c r="A6" s="57"/>
      <c r="B6" s="60"/>
      <c r="C6" s="55"/>
      <c r="D6" s="57"/>
      <c r="E6" s="19" t="s">
        <v>9</v>
      </c>
      <c r="F6" s="20" t="s">
        <v>10</v>
      </c>
      <c r="G6" s="19" t="s">
        <v>9</v>
      </c>
      <c r="H6" s="20" t="s">
        <v>10</v>
      </c>
    </row>
    <row r="7" spans="1:9" ht="36" customHeight="1" thickBot="1" x14ac:dyDescent="0.25">
      <c r="A7" s="40" t="s">
        <v>24</v>
      </c>
      <c r="B7" s="41"/>
      <c r="C7" s="41"/>
      <c r="D7" s="41"/>
      <c r="E7" s="41"/>
      <c r="F7" s="41"/>
      <c r="G7" s="41"/>
      <c r="H7" s="41"/>
    </row>
    <row r="8" spans="1:9" s="3" customFormat="1" ht="36" customHeight="1" x14ac:dyDescent="0.2">
      <c r="A8" s="67" t="s">
        <v>0</v>
      </c>
      <c r="B8" s="68"/>
      <c r="C8" s="34" t="s">
        <v>13</v>
      </c>
      <c r="D8" s="25">
        <v>820</v>
      </c>
      <c r="E8" s="47">
        <v>57.18</v>
      </c>
      <c r="F8" s="26">
        <f>E8*D8</f>
        <v>46887.6</v>
      </c>
      <c r="G8" s="35"/>
      <c r="H8" s="26">
        <f>G8*D8</f>
        <v>0</v>
      </c>
    </row>
    <row r="9" spans="1:9" s="3" customFormat="1" ht="36" customHeight="1" x14ac:dyDescent="0.2">
      <c r="A9" s="65" t="s">
        <v>0</v>
      </c>
      <c r="B9" s="66"/>
      <c r="C9" s="22" t="s">
        <v>28</v>
      </c>
      <c r="D9" s="23">
        <v>180</v>
      </c>
      <c r="E9" s="48">
        <v>92.35</v>
      </c>
      <c r="F9" s="24">
        <f>E9*D9</f>
        <v>16623</v>
      </c>
      <c r="G9" s="45"/>
      <c r="H9" s="28">
        <f>G9*D9</f>
        <v>0</v>
      </c>
    </row>
    <row r="10" spans="1:9" s="3" customFormat="1" ht="36" customHeight="1" x14ac:dyDescent="0.2">
      <c r="A10" s="65" t="s">
        <v>0</v>
      </c>
      <c r="B10" s="66"/>
      <c r="C10" s="22" t="s">
        <v>29</v>
      </c>
      <c r="D10" s="23">
        <v>6</v>
      </c>
      <c r="E10" s="48">
        <v>485</v>
      </c>
      <c r="F10" s="24">
        <f>E10*D10</f>
        <v>2910</v>
      </c>
      <c r="G10" s="45"/>
      <c r="H10" s="28">
        <f t="shared" ref="H10:H16" si="0">G10*D10</f>
        <v>0</v>
      </c>
    </row>
    <row r="11" spans="1:9" s="3" customFormat="1" ht="51" x14ac:dyDescent="0.2">
      <c r="A11" s="65" t="s">
        <v>14</v>
      </c>
      <c r="B11" s="66"/>
      <c r="C11" s="22" t="s">
        <v>15</v>
      </c>
      <c r="D11" s="23">
        <v>23500</v>
      </c>
      <c r="E11" s="48">
        <v>3.7</v>
      </c>
      <c r="F11" s="24">
        <f t="shared" ref="F11:F20" si="1">E11*D11</f>
        <v>86950</v>
      </c>
      <c r="G11" s="36"/>
      <c r="H11" s="24">
        <f t="shared" si="0"/>
        <v>0</v>
      </c>
    </row>
    <row r="12" spans="1:9" s="3" customFormat="1" ht="51" x14ac:dyDescent="0.2">
      <c r="A12" s="65" t="s">
        <v>14</v>
      </c>
      <c r="B12" s="66"/>
      <c r="C12" s="31" t="s">
        <v>27</v>
      </c>
      <c r="D12" s="30">
        <f>D11*2</f>
        <v>47000</v>
      </c>
      <c r="E12" s="38">
        <v>1.45</v>
      </c>
      <c r="F12" s="28">
        <f t="shared" si="1"/>
        <v>68150</v>
      </c>
      <c r="G12" s="36"/>
      <c r="H12" s="28">
        <f t="shared" si="0"/>
        <v>0</v>
      </c>
    </row>
    <row r="13" spans="1:9" s="3" customFormat="1" ht="51" x14ac:dyDescent="0.2">
      <c r="A13" s="65" t="s">
        <v>0</v>
      </c>
      <c r="B13" s="66"/>
      <c r="C13" s="31" t="s">
        <v>16</v>
      </c>
      <c r="D13" s="30">
        <f>D8</f>
        <v>820</v>
      </c>
      <c r="E13" s="38">
        <v>25.8</v>
      </c>
      <c r="F13" s="28">
        <f t="shared" si="1"/>
        <v>21156</v>
      </c>
      <c r="G13" s="36"/>
      <c r="H13" s="28">
        <f t="shared" si="0"/>
        <v>0</v>
      </c>
    </row>
    <row r="14" spans="1:9" s="3" customFormat="1" ht="51" x14ac:dyDescent="0.2">
      <c r="A14" s="65" t="s">
        <v>14</v>
      </c>
      <c r="B14" s="66"/>
      <c r="C14" s="31" t="s">
        <v>20</v>
      </c>
      <c r="D14" s="30">
        <f>D11</f>
        <v>23500</v>
      </c>
      <c r="E14" s="38">
        <v>2.9</v>
      </c>
      <c r="F14" s="28">
        <f>E14*D14</f>
        <v>68150</v>
      </c>
      <c r="G14" s="36"/>
      <c r="H14" s="28">
        <f t="shared" si="0"/>
        <v>0</v>
      </c>
    </row>
    <row r="15" spans="1:9" s="3" customFormat="1" ht="63.75" x14ac:dyDescent="0.2">
      <c r="A15" s="65" t="s">
        <v>14</v>
      </c>
      <c r="B15" s="66"/>
      <c r="C15" s="31" t="s">
        <v>21</v>
      </c>
      <c r="D15" s="30">
        <f>D14*0.1</f>
        <v>2350</v>
      </c>
      <c r="E15" s="38">
        <v>11.6</v>
      </c>
      <c r="F15" s="28">
        <f t="shared" ref="F15" si="2">E15*D15</f>
        <v>27260</v>
      </c>
      <c r="G15" s="36"/>
      <c r="H15" s="28">
        <f t="shared" si="0"/>
        <v>0</v>
      </c>
    </row>
    <row r="16" spans="1:9" s="3" customFormat="1" ht="51.75" thickBot="1" x14ac:dyDescent="0.25">
      <c r="A16" s="65" t="s">
        <v>0</v>
      </c>
      <c r="B16" s="66"/>
      <c r="C16" s="31" t="s">
        <v>17</v>
      </c>
      <c r="D16" s="30">
        <v>1</v>
      </c>
      <c r="E16" s="38">
        <v>4250</v>
      </c>
      <c r="F16" s="28">
        <f t="shared" ref="F16" si="3">E16*D16</f>
        <v>4250</v>
      </c>
      <c r="G16" s="36"/>
      <c r="H16" s="28">
        <f t="shared" si="0"/>
        <v>0</v>
      </c>
    </row>
    <row r="17" spans="1:9" s="3" customFormat="1" ht="36" customHeight="1" thickBot="1" x14ac:dyDescent="0.25">
      <c r="A17" s="42" t="s">
        <v>25</v>
      </c>
      <c r="B17" s="43"/>
      <c r="C17" s="43"/>
      <c r="D17" s="43"/>
      <c r="E17" s="43"/>
      <c r="F17" s="43"/>
      <c r="G17" s="43"/>
      <c r="H17" s="44"/>
    </row>
    <row r="18" spans="1:9" s="3" customFormat="1" ht="51" x14ac:dyDescent="0.2">
      <c r="A18" s="65" t="s">
        <v>14</v>
      </c>
      <c r="B18" s="66"/>
      <c r="C18" s="39" t="s">
        <v>22</v>
      </c>
      <c r="D18" s="32">
        <f>D12</f>
        <v>47000</v>
      </c>
      <c r="E18" s="37">
        <v>0.22</v>
      </c>
      <c r="F18" s="24">
        <f t="shared" si="1"/>
        <v>10340</v>
      </c>
      <c r="G18" s="36"/>
      <c r="H18" s="29">
        <f>G18*D18</f>
        <v>0</v>
      </c>
    </row>
    <row r="19" spans="1:9" s="3" customFormat="1" ht="51" x14ac:dyDescent="0.2">
      <c r="A19" s="65" t="s">
        <v>14</v>
      </c>
      <c r="B19" s="66"/>
      <c r="C19" s="39" t="s">
        <v>18</v>
      </c>
      <c r="D19" s="27">
        <f>D12</f>
        <v>47000</v>
      </c>
      <c r="E19" s="38">
        <v>0.28000000000000003</v>
      </c>
      <c r="F19" s="28">
        <f t="shared" si="1"/>
        <v>13160.000000000002</v>
      </c>
      <c r="G19" s="36"/>
      <c r="H19" s="29">
        <f>G19*D19</f>
        <v>0</v>
      </c>
    </row>
    <row r="20" spans="1:9" s="3" customFormat="1" ht="51" x14ac:dyDescent="0.2">
      <c r="A20" s="65" t="s">
        <v>14</v>
      </c>
      <c r="B20" s="66"/>
      <c r="C20" s="31" t="s">
        <v>19</v>
      </c>
      <c r="D20" s="27">
        <f>D12</f>
        <v>47000</v>
      </c>
      <c r="E20" s="38">
        <v>0.56999999999999995</v>
      </c>
      <c r="F20" s="28">
        <f t="shared" si="1"/>
        <v>26789.999999999996</v>
      </c>
      <c r="G20" s="36"/>
      <c r="H20" s="29">
        <f>G20*D20</f>
        <v>0</v>
      </c>
    </row>
    <row r="21" spans="1:9" s="3" customFormat="1" ht="51.75" thickBot="1" x14ac:dyDescent="0.25">
      <c r="A21" s="65" t="s">
        <v>14</v>
      </c>
      <c r="B21" s="66"/>
      <c r="C21" s="33" t="s">
        <v>23</v>
      </c>
      <c r="D21" s="27">
        <f>D12</f>
        <v>47000</v>
      </c>
      <c r="E21" s="38">
        <v>0.43</v>
      </c>
      <c r="F21" s="28">
        <f t="shared" ref="F21" si="4">E21*D21</f>
        <v>20210</v>
      </c>
      <c r="G21" s="36"/>
      <c r="H21" s="28">
        <f>G21*D21</f>
        <v>0</v>
      </c>
    </row>
    <row r="22" spans="1:9" ht="30" customHeight="1" thickBot="1" x14ac:dyDescent="0.25">
      <c r="A22" s="72" t="s">
        <v>30</v>
      </c>
      <c r="B22" s="73"/>
      <c r="C22" s="73"/>
      <c r="D22" s="74"/>
      <c r="E22" s="75">
        <f>SUM(F8:F21)</f>
        <v>412836.6</v>
      </c>
      <c r="F22" s="76"/>
      <c r="G22" s="75">
        <f>SUM(H8:H21)</f>
        <v>0</v>
      </c>
      <c r="H22" s="76"/>
    </row>
    <row r="23" spans="1:9" ht="30" customHeight="1" thickBot="1" x14ac:dyDescent="0.25">
      <c r="A23" s="72" t="s">
        <v>31</v>
      </c>
      <c r="B23" s="73"/>
      <c r="C23" s="73"/>
      <c r="D23" s="74"/>
      <c r="E23" s="75">
        <f>ROUND(E22*0.21,2)</f>
        <v>86695.69</v>
      </c>
      <c r="F23" s="76"/>
      <c r="G23" s="75">
        <f>ROUND(G22*0.21,2)</f>
        <v>0</v>
      </c>
      <c r="H23" s="76"/>
    </row>
    <row r="24" spans="1:9" ht="30" customHeight="1" thickBot="1" x14ac:dyDescent="0.25">
      <c r="A24" s="72" t="s">
        <v>32</v>
      </c>
      <c r="B24" s="73"/>
      <c r="C24" s="73"/>
      <c r="D24" s="74"/>
      <c r="E24" s="75">
        <f>SUM(E22:F23)</f>
        <v>499532.29</v>
      </c>
      <c r="F24" s="76"/>
      <c r="G24" s="75">
        <f>SUM(G22:H23)</f>
        <v>0</v>
      </c>
      <c r="H24" s="76"/>
    </row>
    <row r="25" spans="1:9" ht="30" customHeight="1" x14ac:dyDescent="0.2">
      <c r="A25" s="69" t="s">
        <v>33</v>
      </c>
      <c r="B25" s="69"/>
      <c r="C25" s="69"/>
      <c r="D25" s="69"/>
      <c r="E25" s="69"/>
      <c r="F25" s="69"/>
      <c r="G25" s="69"/>
      <c r="H25" s="69"/>
      <c r="I25" s="21"/>
    </row>
    <row r="26" spans="1:9" ht="30" customHeight="1" x14ac:dyDescent="0.2">
      <c r="A26" s="69" t="s">
        <v>34</v>
      </c>
      <c r="B26" s="69"/>
      <c r="C26" s="69"/>
      <c r="D26" s="69"/>
      <c r="E26" s="69"/>
      <c r="F26" s="69"/>
      <c r="G26" s="69"/>
      <c r="H26" s="69"/>
      <c r="I26" s="21"/>
    </row>
    <row r="27" spans="1:9" ht="18.75" customHeight="1" x14ac:dyDescent="0.2">
      <c r="A27" s="9" t="s">
        <v>1</v>
      </c>
      <c r="B27" s="9"/>
      <c r="C27" s="10"/>
      <c r="D27" s="11"/>
      <c r="E27" s="11"/>
      <c r="F27" s="12"/>
      <c r="G27" s="13"/>
      <c r="H27" s="12"/>
    </row>
    <row r="28" spans="1:9" ht="33.75" customHeight="1" x14ac:dyDescent="0.2">
      <c r="A28" s="81"/>
      <c r="B28" s="81"/>
      <c r="C28" s="81"/>
      <c r="D28" s="70" t="s">
        <v>11</v>
      </c>
      <c r="E28" s="70"/>
      <c r="F28" s="70"/>
      <c r="G28" s="79">
        <f>IF(G22=2000,"",G22)</f>
        <v>0</v>
      </c>
      <c r="H28" s="79"/>
      <c r="I28" s="7"/>
    </row>
    <row r="29" spans="1:9" ht="33.75" customHeight="1" x14ac:dyDescent="0.2">
      <c r="A29" s="81"/>
      <c r="B29" s="81"/>
      <c r="C29" s="81"/>
      <c r="D29" s="71"/>
      <c r="E29" s="71"/>
      <c r="F29" s="71"/>
      <c r="G29" s="80"/>
      <c r="H29" s="80"/>
      <c r="I29" s="8"/>
    </row>
    <row r="30" spans="1:9" ht="33.75" customHeight="1" x14ac:dyDescent="0.2">
      <c r="A30" s="81"/>
      <c r="B30" s="81"/>
      <c r="C30" s="81"/>
      <c r="D30" s="77" t="s">
        <v>5</v>
      </c>
      <c r="E30" s="77"/>
      <c r="F30" s="77"/>
      <c r="G30" s="78" t="str">
        <f>IF(C3="","",C3)</f>
        <v/>
      </c>
      <c r="H30" s="78"/>
      <c r="I30" s="8"/>
    </row>
    <row r="31" spans="1:9" ht="21" customHeight="1" x14ac:dyDescent="0.2">
      <c r="A31" s="46" t="s">
        <v>6</v>
      </c>
      <c r="B31" s="82"/>
      <c r="C31" s="82"/>
      <c r="D31" s="77"/>
      <c r="E31" s="77"/>
      <c r="F31" s="77"/>
      <c r="G31" s="78"/>
      <c r="H31" s="78"/>
    </row>
    <row r="34" spans="1:8" x14ac:dyDescent="0.2">
      <c r="A34"/>
      <c r="D34"/>
      <c r="E34"/>
      <c r="F34"/>
      <c r="G34"/>
      <c r="H34"/>
    </row>
    <row r="35" spans="1:8" x14ac:dyDescent="0.2">
      <c r="A35"/>
      <c r="D35"/>
      <c r="E35"/>
      <c r="F35"/>
      <c r="G35"/>
      <c r="H35"/>
    </row>
    <row r="36" spans="1:8" x14ac:dyDescent="0.2">
      <c r="A36"/>
      <c r="D36"/>
      <c r="E36"/>
      <c r="F36"/>
      <c r="G36"/>
      <c r="H36"/>
    </row>
    <row r="37" spans="1:8" x14ac:dyDescent="0.2">
      <c r="A37"/>
      <c r="D37"/>
      <c r="E37"/>
      <c r="F37"/>
      <c r="G37"/>
      <c r="H37"/>
    </row>
    <row r="38" spans="1:8" x14ac:dyDescent="0.2">
      <c r="A38"/>
      <c r="D38"/>
      <c r="E38"/>
      <c r="F38"/>
      <c r="G38"/>
      <c r="H38"/>
    </row>
    <row r="39" spans="1:8" x14ac:dyDescent="0.2">
      <c r="A39"/>
      <c r="D39"/>
      <c r="E39"/>
      <c r="F39"/>
      <c r="G39"/>
      <c r="H39"/>
    </row>
    <row r="40" spans="1:8" x14ac:dyDescent="0.2">
      <c r="A40"/>
      <c r="D40"/>
      <c r="E40"/>
      <c r="F40"/>
      <c r="G40"/>
      <c r="H40"/>
    </row>
    <row r="41" spans="1:8" x14ac:dyDescent="0.2">
      <c r="A41"/>
      <c r="D41"/>
      <c r="E41"/>
      <c r="F41"/>
      <c r="G41"/>
      <c r="H41"/>
    </row>
    <row r="44" spans="1:8" x14ac:dyDescent="0.2">
      <c r="A44"/>
      <c r="D44"/>
      <c r="E44"/>
      <c r="F44"/>
      <c r="G44"/>
      <c r="H44"/>
    </row>
  </sheetData>
  <sheetProtection password="CC08" sheet="1" scenarios="1"/>
  <mergeCells count="40">
    <mergeCell ref="D30:F31"/>
    <mergeCell ref="G30:H31"/>
    <mergeCell ref="G28:H29"/>
    <mergeCell ref="A28:C30"/>
    <mergeCell ref="B31:C31"/>
    <mergeCell ref="A26:H26"/>
    <mergeCell ref="D28:F29"/>
    <mergeCell ref="A18:B18"/>
    <mergeCell ref="A20:B20"/>
    <mergeCell ref="A19:B19"/>
    <mergeCell ref="A25:H25"/>
    <mergeCell ref="A22:D22"/>
    <mergeCell ref="E22:F22"/>
    <mergeCell ref="G22:H22"/>
    <mergeCell ref="A23:D23"/>
    <mergeCell ref="A24:D24"/>
    <mergeCell ref="E23:F23"/>
    <mergeCell ref="G23:H23"/>
    <mergeCell ref="E24:F24"/>
    <mergeCell ref="G24:H24"/>
    <mergeCell ref="A12:B12"/>
    <mergeCell ref="A8:B8"/>
    <mergeCell ref="A21:B21"/>
    <mergeCell ref="A11:B11"/>
    <mergeCell ref="A15:B15"/>
    <mergeCell ref="A14:B14"/>
    <mergeCell ref="A13:B13"/>
    <mergeCell ref="A16:B16"/>
    <mergeCell ref="A9:B9"/>
    <mergeCell ref="A10:B10"/>
    <mergeCell ref="A1:H1"/>
    <mergeCell ref="A4:C4"/>
    <mergeCell ref="D4:H4"/>
    <mergeCell ref="G5:H5"/>
    <mergeCell ref="C5:C6"/>
    <mergeCell ref="D5:D6"/>
    <mergeCell ref="A5:B6"/>
    <mergeCell ref="E5:F5"/>
    <mergeCell ref="A3:B3"/>
    <mergeCell ref="F3:H3"/>
  </mergeCells>
  <conditionalFormatting sqref="G8 G14">
    <cfRule type="expression" dxfId="6" priority="37">
      <formula>$G8&gt;$E8</formula>
    </cfRule>
  </conditionalFormatting>
  <conditionalFormatting sqref="G11">
    <cfRule type="expression" dxfId="5" priority="33">
      <formula>$G11&gt;$E11</formula>
    </cfRule>
  </conditionalFormatting>
  <conditionalFormatting sqref="G12:G13">
    <cfRule type="expression" dxfId="4" priority="32">
      <formula>$G12&gt;$E12</formula>
    </cfRule>
  </conditionalFormatting>
  <conditionalFormatting sqref="G15">
    <cfRule type="expression" dxfId="3" priority="24">
      <formula>$G15&gt;$E15</formula>
    </cfRule>
  </conditionalFormatting>
  <conditionalFormatting sqref="G16">
    <cfRule type="expression" dxfId="2" priority="22">
      <formula>$G16&gt;$E16</formula>
    </cfRule>
  </conditionalFormatting>
  <conditionalFormatting sqref="G18:G21">
    <cfRule type="expression" dxfId="1" priority="21">
      <formula>$G18&gt;$E18</formula>
    </cfRule>
  </conditionalFormatting>
  <conditionalFormatting sqref="G9:G10">
    <cfRule type="expression" dxfId="0" priority="20">
      <formula>$G9&gt;$E9</formula>
    </cfRule>
  </conditionalFormatting>
  <pageMargins left="0.70866141732283472" right="0.70866141732283472" top="0.74803149606299213" bottom="0.74803149606299213" header="0.31496062992125984" footer="0.31496062992125984"/>
  <pageSetup paperSize="9" scale="59" orientation="portrait" r:id="rId1"/>
  <ignoredErrors>
    <ignoredError sqref="G30" unlocked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</vt:lpstr>
      <vt:lpstr>OFERTA!Área_de_impresión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s/a</dc:creator>
  <cp:lastModifiedBy>Lozano Martín, Miriam Irene</cp:lastModifiedBy>
  <cp:lastPrinted>2018-01-15T11:35:47Z</cp:lastPrinted>
  <dcterms:created xsi:type="dcterms:W3CDTF">2016-04-18T10:49:51Z</dcterms:created>
  <dcterms:modified xsi:type="dcterms:W3CDTF">2020-02-28T07:06:50Z</dcterms:modified>
</cp:coreProperties>
</file>