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ONCURSOS 2020\03 DEFINITIVO\6-8797 y 6-8799 Suministro material eléctrico\02 Pliegos y MJ\Versión 5 Contratación\02 Comentarios AMI\"/>
    </mc:Choice>
  </mc:AlternateContent>
  <xr:revisionPtr revIDLastSave="0" documentId="13_ncr:1_{1EDF9463-BD6E-401B-9910-4960A7021C9B}" xr6:coauthVersionLast="36" xr6:coauthVersionMax="36" xr10:uidLastSave="{00000000-0000-0000-0000-000000000000}"/>
  <bookViews>
    <workbookView xWindow="0" yWindow="0" windowWidth="16170" windowHeight="8460" xr2:uid="{D4C0F8AF-CDBB-4EA8-A47F-AF185B469470}"/>
  </bookViews>
  <sheets>
    <sheet name="LOTE I - SM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1" i="1" l="1"/>
  <c r="H535" i="1" l="1"/>
  <c r="I535" i="1" s="1"/>
  <c r="I540" i="1"/>
  <c r="I541" i="1"/>
  <c r="I542" i="1"/>
  <c r="I543" i="1"/>
  <c r="I530" i="1" l="1"/>
  <c r="G530" i="1"/>
  <c r="I529" i="1"/>
  <c r="G529" i="1"/>
  <c r="I528" i="1"/>
  <c r="G528" i="1"/>
  <c r="I527" i="1"/>
  <c r="G527" i="1"/>
  <c r="I526" i="1"/>
  <c r="G526" i="1"/>
  <c r="I525" i="1"/>
  <c r="G525" i="1"/>
  <c r="I524" i="1"/>
  <c r="G524" i="1"/>
  <c r="I406" i="1"/>
  <c r="G406" i="1"/>
  <c r="I371" i="1"/>
  <c r="G371" i="1"/>
  <c r="I370" i="1"/>
  <c r="G370" i="1"/>
  <c r="I369" i="1"/>
  <c r="G369" i="1"/>
  <c r="I368" i="1"/>
  <c r="G368" i="1"/>
  <c r="I367" i="1"/>
  <c r="G367" i="1"/>
  <c r="I366" i="1"/>
  <c r="G366" i="1"/>
  <c r="I365" i="1"/>
  <c r="G365" i="1"/>
  <c r="I364" i="1"/>
  <c r="G364" i="1"/>
  <c r="I363" i="1"/>
  <c r="G363" i="1"/>
  <c r="I362" i="1"/>
  <c r="G362" i="1"/>
  <c r="I161" i="1"/>
  <c r="G161" i="1"/>
  <c r="I160" i="1"/>
  <c r="G160" i="1"/>
  <c r="I159" i="1"/>
  <c r="G159" i="1"/>
  <c r="I17" i="1"/>
  <c r="G17" i="1"/>
  <c r="I14" i="1"/>
  <c r="G14" i="1"/>
  <c r="I13" i="1"/>
  <c r="G13" i="1"/>
  <c r="I12" i="1"/>
  <c r="G12" i="1"/>
  <c r="I321" i="1" l="1"/>
  <c r="G321" i="1"/>
  <c r="I320" i="1"/>
  <c r="G320" i="1"/>
  <c r="I319" i="1"/>
  <c r="G319" i="1"/>
  <c r="I318" i="1"/>
  <c r="G318" i="1"/>
  <c r="I317" i="1"/>
  <c r="G317" i="1"/>
  <c r="I316" i="1"/>
  <c r="G316" i="1"/>
  <c r="I315" i="1"/>
  <c r="G315" i="1"/>
  <c r="I314" i="1"/>
  <c r="G314" i="1"/>
  <c r="I313" i="1"/>
  <c r="G313" i="1"/>
  <c r="G301" i="1"/>
  <c r="G263" i="1"/>
  <c r="G477" i="1"/>
  <c r="I477" i="1"/>
  <c r="I263" i="1"/>
  <c r="I242" i="1"/>
  <c r="G242" i="1"/>
  <c r="I241" i="1"/>
  <c r="G241" i="1"/>
  <c r="I240" i="1"/>
  <c r="G240" i="1"/>
  <c r="I239" i="1"/>
  <c r="G239" i="1"/>
  <c r="I238" i="1"/>
  <c r="G238" i="1"/>
  <c r="I237" i="1"/>
  <c r="G237" i="1"/>
  <c r="I236" i="1"/>
  <c r="G236" i="1"/>
  <c r="I235" i="1"/>
  <c r="G235" i="1"/>
  <c r="I234" i="1"/>
  <c r="G234" i="1"/>
  <c r="I233" i="1"/>
  <c r="G233" i="1"/>
  <c r="I232" i="1"/>
  <c r="G232" i="1"/>
  <c r="I231" i="1"/>
  <c r="G231" i="1"/>
  <c r="I230" i="1"/>
  <c r="G230" i="1"/>
  <c r="I229" i="1"/>
  <c r="G229" i="1"/>
  <c r="I228" i="1"/>
  <c r="G228" i="1"/>
  <c r="I257" i="1"/>
  <c r="G257" i="1"/>
  <c r="I256" i="1"/>
  <c r="G256" i="1"/>
  <c r="I255" i="1"/>
  <c r="G255" i="1"/>
  <c r="I254" i="1"/>
  <c r="G254" i="1"/>
  <c r="I253" i="1"/>
  <c r="G253" i="1"/>
  <c r="I252" i="1"/>
  <c r="G252" i="1"/>
  <c r="I251" i="1"/>
  <c r="G251" i="1"/>
  <c r="I250" i="1"/>
  <c r="G250" i="1"/>
  <c r="I249" i="1"/>
  <c r="G249" i="1"/>
  <c r="I248" i="1"/>
  <c r="G248" i="1"/>
  <c r="I247" i="1"/>
  <c r="G247" i="1"/>
  <c r="I246" i="1"/>
  <c r="G246" i="1"/>
  <c r="I245" i="1"/>
  <c r="G245" i="1"/>
  <c r="I244" i="1"/>
  <c r="G244" i="1"/>
  <c r="I243" i="1"/>
  <c r="G243" i="1"/>
  <c r="I265" i="1"/>
  <c r="G265" i="1"/>
  <c r="I264" i="1"/>
  <c r="G264" i="1"/>
  <c r="I262" i="1"/>
  <c r="G262" i="1"/>
  <c r="I261" i="1"/>
  <c r="G261" i="1"/>
  <c r="I260" i="1"/>
  <c r="G260" i="1"/>
  <c r="I259" i="1"/>
  <c r="G259" i="1"/>
  <c r="I258" i="1"/>
  <c r="G258" i="1"/>
  <c r="I224" i="1"/>
  <c r="G224" i="1"/>
  <c r="I223" i="1"/>
  <c r="G223" i="1"/>
  <c r="I222" i="1"/>
  <c r="G222" i="1"/>
  <c r="I221" i="1"/>
  <c r="G221" i="1"/>
  <c r="I220" i="1"/>
  <c r="G220" i="1"/>
  <c r="I219" i="1"/>
  <c r="G219" i="1"/>
  <c r="I218" i="1"/>
  <c r="G218" i="1"/>
  <c r="I217" i="1"/>
  <c r="G217" i="1"/>
  <c r="I216" i="1"/>
  <c r="G216" i="1"/>
  <c r="I215" i="1"/>
  <c r="G215" i="1"/>
  <c r="G192" i="1"/>
  <c r="G191" i="1"/>
  <c r="G190" i="1"/>
  <c r="I210" i="1"/>
  <c r="G210" i="1"/>
  <c r="I209" i="1"/>
  <c r="G209" i="1"/>
  <c r="I208" i="1"/>
  <c r="G208" i="1"/>
  <c r="I207" i="1"/>
  <c r="G207" i="1"/>
  <c r="I206" i="1"/>
  <c r="G206" i="1"/>
  <c r="I205" i="1"/>
  <c r="G205" i="1"/>
  <c r="I204" i="1"/>
  <c r="G204" i="1"/>
  <c r="I203" i="1"/>
  <c r="G203" i="1"/>
  <c r="I202" i="1"/>
  <c r="G202" i="1"/>
  <c r="I201" i="1"/>
  <c r="G201" i="1"/>
  <c r="I200" i="1"/>
  <c r="G200" i="1"/>
  <c r="I199" i="1"/>
  <c r="G199" i="1"/>
  <c r="I198" i="1"/>
  <c r="G198" i="1"/>
  <c r="I197" i="1"/>
  <c r="G197" i="1"/>
  <c r="I196" i="1"/>
  <c r="G196" i="1"/>
  <c r="I195" i="1"/>
  <c r="G195" i="1"/>
  <c r="I194" i="1"/>
  <c r="G194" i="1"/>
  <c r="I193" i="1"/>
  <c r="G193" i="1"/>
  <c r="I192" i="1"/>
  <c r="I227" i="1"/>
  <c r="G227" i="1"/>
  <c r="I226" i="1"/>
  <c r="G226" i="1"/>
  <c r="I225" i="1"/>
  <c r="G225" i="1"/>
  <c r="I214" i="1"/>
  <c r="G214" i="1"/>
  <c r="I213" i="1"/>
  <c r="G213" i="1"/>
  <c r="I212" i="1"/>
  <c r="G212" i="1"/>
  <c r="I211" i="1"/>
  <c r="G211" i="1"/>
  <c r="I191" i="1"/>
  <c r="I190" i="1"/>
  <c r="I189" i="1"/>
  <c r="G189" i="1"/>
  <c r="I188" i="1"/>
  <c r="G188" i="1"/>
  <c r="I408" i="1"/>
  <c r="G408" i="1"/>
  <c r="I407" i="1"/>
  <c r="G407" i="1"/>
  <c r="I167" i="1"/>
  <c r="G167" i="1"/>
  <c r="I166" i="1"/>
  <c r="G166" i="1"/>
  <c r="I165" i="1"/>
  <c r="G165" i="1"/>
  <c r="I164" i="1"/>
  <c r="G164" i="1"/>
  <c r="I49" i="1"/>
  <c r="G49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80" i="1"/>
  <c r="G80" i="1"/>
  <c r="I79" i="1"/>
  <c r="G79" i="1"/>
  <c r="I78" i="1"/>
  <c r="G78" i="1"/>
  <c r="I476" i="1"/>
  <c r="G476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93" i="1"/>
  <c r="G93" i="1"/>
  <c r="I92" i="1"/>
  <c r="G92" i="1"/>
  <c r="I91" i="1"/>
  <c r="G91" i="1"/>
  <c r="I90" i="1"/>
  <c r="G90" i="1"/>
  <c r="I89" i="1"/>
  <c r="G89" i="1"/>
  <c r="I88" i="1"/>
  <c r="G88" i="1"/>
  <c r="I87" i="1"/>
  <c r="G87" i="1"/>
  <c r="I86" i="1"/>
  <c r="G86" i="1"/>
  <c r="I85" i="1"/>
  <c r="G85" i="1"/>
  <c r="I84" i="1"/>
  <c r="G84" i="1"/>
  <c r="I83" i="1"/>
  <c r="G83" i="1"/>
  <c r="I82" i="1"/>
  <c r="G82" i="1"/>
  <c r="I81" i="1"/>
  <c r="G81" i="1"/>
  <c r="I374" i="1"/>
  <c r="G374" i="1"/>
  <c r="I373" i="1"/>
  <c r="G373" i="1"/>
  <c r="I372" i="1"/>
  <c r="G372" i="1"/>
  <c r="I409" i="1"/>
  <c r="G409" i="1"/>
  <c r="I186" i="1"/>
  <c r="G186" i="1"/>
  <c r="I185" i="1"/>
  <c r="G185" i="1"/>
  <c r="I184" i="1"/>
  <c r="G184" i="1"/>
  <c r="I183" i="1"/>
  <c r="G183" i="1"/>
  <c r="I182" i="1"/>
  <c r="G182" i="1"/>
  <c r="I181" i="1"/>
  <c r="G181" i="1"/>
  <c r="I180" i="1"/>
  <c r="G180" i="1"/>
  <c r="I179" i="1"/>
  <c r="G179" i="1"/>
  <c r="I178" i="1"/>
  <c r="G178" i="1"/>
  <c r="I177" i="1"/>
  <c r="G177" i="1"/>
  <c r="I176" i="1"/>
  <c r="G176" i="1"/>
  <c r="I175" i="1"/>
  <c r="G175" i="1"/>
  <c r="I382" i="1"/>
  <c r="G382" i="1"/>
  <c r="I381" i="1"/>
  <c r="G381" i="1"/>
  <c r="I380" i="1"/>
  <c r="G380" i="1"/>
  <c r="I379" i="1"/>
  <c r="G379" i="1"/>
  <c r="I378" i="1"/>
  <c r="G378" i="1"/>
  <c r="I377" i="1"/>
  <c r="G377" i="1"/>
  <c r="I376" i="1"/>
  <c r="G376" i="1"/>
  <c r="I375" i="1"/>
  <c r="G375" i="1"/>
  <c r="I386" i="1"/>
  <c r="G386" i="1"/>
  <c r="I385" i="1"/>
  <c r="G385" i="1"/>
  <c r="I384" i="1"/>
  <c r="G384" i="1"/>
  <c r="I383" i="1"/>
  <c r="G383" i="1"/>
  <c r="I388" i="1" l="1"/>
  <c r="G388" i="1"/>
  <c r="I387" i="1"/>
  <c r="G387" i="1"/>
  <c r="I361" i="1"/>
  <c r="G361" i="1"/>
  <c r="I360" i="1"/>
  <c r="G360" i="1"/>
  <c r="I359" i="1"/>
  <c r="G359" i="1"/>
  <c r="I358" i="1"/>
  <c r="G358" i="1"/>
  <c r="I357" i="1"/>
  <c r="G357" i="1"/>
  <c r="I356" i="1"/>
  <c r="G356" i="1"/>
  <c r="I355" i="1"/>
  <c r="G355" i="1"/>
  <c r="I354" i="1"/>
  <c r="G354" i="1"/>
  <c r="I353" i="1"/>
  <c r="G353" i="1"/>
  <c r="I352" i="1"/>
  <c r="G352" i="1"/>
  <c r="I533" i="1"/>
  <c r="G533" i="1"/>
  <c r="I532" i="1"/>
  <c r="G532" i="1"/>
  <c r="G531" i="1"/>
  <c r="I151" i="1"/>
  <c r="G151" i="1"/>
  <c r="I150" i="1"/>
  <c r="G150" i="1"/>
  <c r="I149" i="1"/>
  <c r="G149" i="1"/>
  <c r="I148" i="1"/>
  <c r="G148" i="1"/>
  <c r="I147" i="1"/>
  <c r="G147" i="1"/>
  <c r="I146" i="1"/>
  <c r="G146" i="1"/>
  <c r="I145" i="1"/>
  <c r="G145" i="1"/>
  <c r="I144" i="1"/>
  <c r="G144" i="1"/>
  <c r="I143" i="1"/>
  <c r="G143" i="1"/>
  <c r="I158" i="1"/>
  <c r="G158" i="1"/>
  <c r="I157" i="1"/>
  <c r="G157" i="1"/>
  <c r="I156" i="1"/>
  <c r="G156" i="1"/>
  <c r="I155" i="1"/>
  <c r="G155" i="1"/>
  <c r="I154" i="1"/>
  <c r="G154" i="1"/>
  <c r="I153" i="1"/>
  <c r="G153" i="1"/>
  <c r="I152" i="1"/>
  <c r="G152" i="1"/>
  <c r="I174" i="1"/>
  <c r="G174" i="1"/>
  <c r="I173" i="1"/>
  <c r="G173" i="1"/>
  <c r="I172" i="1"/>
  <c r="G172" i="1"/>
  <c r="I171" i="1"/>
  <c r="G171" i="1"/>
  <c r="I170" i="1"/>
  <c r="G170" i="1"/>
  <c r="I169" i="1"/>
  <c r="G169" i="1"/>
  <c r="I168" i="1"/>
  <c r="G168" i="1"/>
  <c r="I163" i="1"/>
  <c r="G163" i="1"/>
  <c r="I162" i="1"/>
  <c r="G162" i="1"/>
  <c r="I142" i="1"/>
  <c r="G142" i="1"/>
  <c r="I141" i="1"/>
  <c r="G141" i="1"/>
  <c r="I140" i="1"/>
  <c r="G140" i="1"/>
  <c r="I139" i="1"/>
  <c r="G139" i="1"/>
  <c r="I138" i="1"/>
  <c r="G138" i="1"/>
  <c r="I187" i="1"/>
  <c r="G187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G268" i="1"/>
  <c r="I268" i="1"/>
  <c r="G269" i="1"/>
  <c r="I269" i="1"/>
  <c r="G270" i="1"/>
  <c r="I270" i="1"/>
  <c r="G271" i="1"/>
  <c r="I271" i="1"/>
  <c r="G272" i="1"/>
  <c r="I272" i="1"/>
  <c r="G569" i="1"/>
  <c r="I569" i="1"/>
  <c r="I131" i="1"/>
  <c r="G131" i="1"/>
  <c r="I130" i="1"/>
  <c r="G130" i="1"/>
  <c r="I129" i="1"/>
  <c r="G129" i="1"/>
  <c r="I128" i="1"/>
  <c r="G128" i="1"/>
  <c r="I127" i="1"/>
  <c r="G127" i="1"/>
  <c r="I126" i="1"/>
  <c r="G126" i="1"/>
  <c r="I125" i="1"/>
  <c r="G125" i="1"/>
  <c r="I124" i="1"/>
  <c r="G124" i="1"/>
  <c r="I123" i="1"/>
  <c r="G123" i="1"/>
  <c r="G540" i="1"/>
  <c r="G541" i="1"/>
  <c r="I446" i="1" l="1"/>
  <c r="G446" i="1"/>
  <c r="I445" i="1"/>
  <c r="G445" i="1"/>
  <c r="I444" i="1"/>
  <c r="G444" i="1"/>
  <c r="I443" i="1"/>
  <c r="G443" i="1"/>
  <c r="I442" i="1"/>
  <c r="G442" i="1"/>
  <c r="I441" i="1"/>
  <c r="G441" i="1"/>
  <c r="I440" i="1"/>
  <c r="G440" i="1"/>
  <c r="I439" i="1"/>
  <c r="G439" i="1"/>
  <c r="I438" i="1"/>
  <c r="G438" i="1"/>
  <c r="I437" i="1"/>
  <c r="G437" i="1"/>
  <c r="I436" i="1"/>
  <c r="G436" i="1"/>
  <c r="I435" i="1"/>
  <c r="G435" i="1"/>
  <c r="I434" i="1"/>
  <c r="G434" i="1"/>
  <c r="I433" i="1"/>
  <c r="G433" i="1"/>
  <c r="I432" i="1"/>
  <c r="G432" i="1"/>
  <c r="I574" i="1" l="1"/>
  <c r="G574" i="1"/>
  <c r="I573" i="1"/>
  <c r="H572" i="1" s="1"/>
  <c r="G573" i="1"/>
  <c r="F572" i="1" s="1"/>
  <c r="I568" i="1"/>
  <c r="G568" i="1"/>
  <c r="I567" i="1"/>
  <c r="G567" i="1"/>
  <c r="F566" i="1" s="1"/>
  <c r="I564" i="1"/>
  <c r="G564" i="1"/>
  <c r="I563" i="1"/>
  <c r="G563" i="1"/>
  <c r="I562" i="1"/>
  <c r="G562" i="1"/>
  <c r="I561" i="1"/>
  <c r="G561" i="1"/>
  <c r="I560" i="1"/>
  <c r="G560" i="1"/>
  <c r="I559" i="1"/>
  <c r="G559" i="1"/>
  <c r="I558" i="1"/>
  <c r="G558" i="1"/>
  <c r="I557" i="1"/>
  <c r="G557" i="1"/>
  <c r="I556" i="1"/>
  <c r="G556" i="1"/>
  <c r="I555" i="1"/>
  <c r="G555" i="1"/>
  <c r="I554" i="1"/>
  <c r="G554" i="1"/>
  <c r="I553" i="1"/>
  <c r="G553" i="1"/>
  <c r="I552" i="1"/>
  <c r="G552" i="1"/>
  <c r="I551" i="1"/>
  <c r="G551" i="1"/>
  <c r="I550" i="1"/>
  <c r="G550" i="1"/>
  <c r="I549" i="1"/>
  <c r="G549" i="1"/>
  <c r="I548" i="1"/>
  <c r="G548" i="1"/>
  <c r="I547" i="1"/>
  <c r="G547" i="1"/>
  <c r="I546" i="1"/>
  <c r="G546" i="1"/>
  <c r="I545" i="1"/>
  <c r="G545" i="1"/>
  <c r="I544" i="1"/>
  <c r="G544" i="1"/>
  <c r="G543" i="1"/>
  <c r="G542" i="1"/>
  <c r="I539" i="1"/>
  <c r="G539" i="1"/>
  <c r="I538" i="1"/>
  <c r="G538" i="1"/>
  <c r="I537" i="1"/>
  <c r="G537" i="1"/>
  <c r="I536" i="1"/>
  <c r="G536" i="1"/>
  <c r="I523" i="1"/>
  <c r="G523" i="1"/>
  <c r="F495" i="1" s="1"/>
  <c r="I522" i="1"/>
  <c r="G522" i="1"/>
  <c r="I521" i="1"/>
  <c r="G521" i="1"/>
  <c r="I520" i="1"/>
  <c r="G520" i="1"/>
  <c r="I519" i="1"/>
  <c r="G519" i="1"/>
  <c r="I518" i="1"/>
  <c r="G518" i="1"/>
  <c r="I517" i="1"/>
  <c r="G517" i="1"/>
  <c r="I516" i="1"/>
  <c r="G516" i="1"/>
  <c r="I515" i="1"/>
  <c r="G515" i="1"/>
  <c r="I514" i="1"/>
  <c r="G514" i="1"/>
  <c r="I513" i="1"/>
  <c r="G513" i="1"/>
  <c r="I512" i="1"/>
  <c r="G512" i="1"/>
  <c r="I511" i="1"/>
  <c r="G511" i="1"/>
  <c r="I510" i="1"/>
  <c r="G510" i="1"/>
  <c r="I509" i="1"/>
  <c r="G509" i="1"/>
  <c r="I508" i="1"/>
  <c r="G508" i="1"/>
  <c r="I507" i="1"/>
  <c r="G507" i="1"/>
  <c r="I506" i="1"/>
  <c r="G506" i="1"/>
  <c r="I505" i="1"/>
  <c r="G505" i="1"/>
  <c r="I504" i="1"/>
  <c r="G504" i="1"/>
  <c r="I503" i="1"/>
  <c r="G503" i="1"/>
  <c r="I502" i="1"/>
  <c r="G502" i="1"/>
  <c r="I501" i="1"/>
  <c r="G501" i="1"/>
  <c r="I500" i="1"/>
  <c r="G500" i="1"/>
  <c r="I499" i="1"/>
  <c r="G499" i="1"/>
  <c r="I498" i="1"/>
  <c r="G498" i="1"/>
  <c r="I497" i="1"/>
  <c r="G497" i="1"/>
  <c r="I496" i="1"/>
  <c r="G496" i="1"/>
  <c r="I493" i="1"/>
  <c r="H492" i="1" s="1"/>
  <c r="G493" i="1"/>
  <c r="F492" i="1" s="1"/>
  <c r="I490" i="1"/>
  <c r="G490" i="1"/>
  <c r="I489" i="1"/>
  <c r="G489" i="1"/>
  <c r="I488" i="1"/>
  <c r="G488" i="1"/>
  <c r="I487" i="1"/>
  <c r="G487" i="1"/>
  <c r="I486" i="1"/>
  <c r="G486" i="1"/>
  <c r="I485" i="1"/>
  <c r="G485" i="1"/>
  <c r="I484" i="1"/>
  <c r="G484" i="1"/>
  <c r="I483" i="1"/>
  <c r="H482" i="1" s="1"/>
  <c r="G483" i="1"/>
  <c r="F482" i="1" s="1"/>
  <c r="I480" i="1"/>
  <c r="G480" i="1"/>
  <c r="I479" i="1"/>
  <c r="G479" i="1"/>
  <c r="I478" i="1"/>
  <c r="G478" i="1"/>
  <c r="I473" i="1"/>
  <c r="G473" i="1"/>
  <c r="I472" i="1"/>
  <c r="G472" i="1"/>
  <c r="I471" i="1"/>
  <c r="G471" i="1"/>
  <c r="I470" i="1"/>
  <c r="G470" i="1"/>
  <c r="I469" i="1"/>
  <c r="G469" i="1"/>
  <c r="I468" i="1"/>
  <c r="G468" i="1"/>
  <c r="I467" i="1"/>
  <c r="G467" i="1"/>
  <c r="I466" i="1"/>
  <c r="G466" i="1"/>
  <c r="I465" i="1"/>
  <c r="G465" i="1"/>
  <c r="I464" i="1"/>
  <c r="G464" i="1"/>
  <c r="I463" i="1"/>
  <c r="G463" i="1"/>
  <c r="I462" i="1"/>
  <c r="G462" i="1"/>
  <c r="I461" i="1"/>
  <c r="G461" i="1"/>
  <c r="I460" i="1"/>
  <c r="G460" i="1"/>
  <c r="I459" i="1"/>
  <c r="G459" i="1"/>
  <c r="I458" i="1"/>
  <c r="G458" i="1"/>
  <c r="I457" i="1"/>
  <c r="G457" i="1"/>
  <c r="I456" i="1"/>
  <c r="G456" i="1"/>
  <c r="I455" i="1"/>
  <c r="G455" i="1"/>
  <c r="I454" i="1"/>
  <c r="G454" i="1"/>
  <c r="I453" i="1"/>
  <c r="G453" i="1"/>
  <c r="I452" i="1"/>
  <c r="G452" i="1"/>
  <c r="I451" i="1"/>
  <c r="H450" i="1" s="1"/>
  <c r="G451" i="1"/>
  <c r="F450" i="1" s="1"/>
  <c r="I448" i="1"/>
  <c r="G448" i="1"/>
  <c r="I447" i="1"/>
  <c r="G447" i="1"/>
  <c r="I431" i="1"/>
  <c r="G431" i="1"/>
  <c r="I430" i="1"/>
  <c r="G430" i="1"/>
  <c r="I429" i="1"/>
  <c r="G429" i="1"/>
  <c r="I428" i="1"/>
  <c r="G428" i="1"/>
  <c r="I427" i="1"/>
  <c r="G427" i="1"/>
  <c r="I426" i="1"/>
  <c r="G426" i="1"/>
  <c r="I425" i="1"/>
  <c r="G425" i="1"/>
  <c r="I424" i="1"/>
  <c r="G424" i="1"/>
  <c r="I423" i="1"/>
  <c r="G423" i="1"/>
  <c r="I422" i="1"/>
  <c r="G422" i="1"/>
  <c r="I421" i="1"/>
  <c r="G421" i="1"/>
  <c r="I420" i="1"/>
  <c r="G420" i="1"/>
  <c r="I419" i="1"/>
  <c r="G419" i="1"/>
  <c r="I416" i="1"/>
  <c r="G416" i="1"/>
  <c r="I415" i="1"/>
  <c r="G415" i="1"/>
  <c r="I414" i="1"/>
  <c r="G414" i="1"/>
  <c r="I413" i="1"/>
  <c r="G413" i="1"/>
  <c r="I412" i="1"/>
  <c r="G412" i="1"/>
  <c r="I411" i="1"/>
  <c r="G411" i="1"/>
  <c r="I410" i="1"/>
  <c r="G410" i="1"/>
  <c r="I405" i="1"/>
  <c r="G405" i="1"/>
  <c r="I404" i="1"/>
  <c r="G404" i="1"/>
  <c r="I403" i="1"/>
  <c r="G403" i="1"/>
  <c r="I402" i="1"/>
  <c r="G402" i="1"/>
  <c r="I401" i="1"/>
  <c r="G401" i="1"/>
  <c r="I400" i="1"/>
  <c r="G400" i="1"/>
  <c r="I399" i="1"/>
  <c r="G399" i="1"/>
  <c r="I398" i="1"/>
  <c r="G398" i="1"/>
  <c r="I397" i="1"/>
  <c r="G397" i="1"/>
  <c r="I396" i="1"/>
  <c r="G396" i="1"/>
  <c r="I395" i="1"/>
  <c r="G395" i="1"/>
  <c r="I394" i="1"/>
  <c r="G394" i="1"/>
  <c r="I393" i="1"/>
  <c r="G393" i="1"/>
  <c r="I390" i="1"/>
  <c r="G390" i="1"/>
  <c r="I389" i="1"/>
  <c r="G389" i="1"/>
  <c r="I351" i="1"/>
  <c r="G351" i="1"/>
  <c r="I350" i="1"/>
  <c r="G350" i="1"/>
  <c r="I349" i="1"/>
  <c r="G349" i="1"/>
  <c r="I348" i="1"/>
  <c r="G348" i="1"/>
  <c r="I347" i="1"/>
  <c r="G347" i="1"/>
  <c r="I346" i="1"/>
  <c r="G346" i="1"/>
  <c r="I345" i="1"/>
  <c r="G345" i="1"/>
  <c r="I344" i="1"/>
  <c r="G344" i="1"/>
  <c r="I343" i="1"/>
  <c r="G343" i="1"/>
  <c r="I342" i="1"/>
  <c r="G342" i="1"/>
  <c r="I341" i="1"/>
  <c r="G341" i="1"/>
  <c r="I340" i="1"/>
  <c r="G340" i="1"/>
  <c r="I339" i="1"/>
  <c r="G339" i="1"/>
  <c r="I338" i="1"/>
  <c r="G338" i="1"/>
  <c r="I337" i="1"/>
  <c r="G337" i="1"/>
  <c r="I336" i="1"/>
  <c r="G336" i="1"/>
  <c r="I335" i="1"/>
  <c r="G335" i="1"/>
  <c r="I334" i="1"/>
  <c r="G334" i="1"/>
  <c r="I333" i="1"/>
  <c r="G333" i="1"/>
  <c r="I332" i="1"/>
  <c r="G332" i="1"/>
  <c r="I331" i="1"/>
  <c r="G331" i="1"/>
  <c r="I330" i="1"/>
  <c r="G330" i="1"/>
  <c r="I329" i="1"/>
  <c r="G329" i="1"/>
  <c r="I328" i="1"/>
  <c r="G328" i="1"/>
  <c r="I327" i="1"/>
  <c r="G327" i="1"/>
  <c r="I326" i="1"/>
  <c r="G326" i="1"/>
  <c r="I325" i="1"/>
  <c r="G325" i="1"/>
  <c r="F324" i="1" s="1"/>
  <c r="I322" i="1"/>
  <c r="G322" i="1"/>
  <c r="I312" i="1"/>
  <c r="G312" i="1"/>
  <c r="I311" i="1"/>
  <c r="G311" i="1"/>
  <c r="I310" i="1"/>
  <c r="G310" i="1"/>
  <c r="I309" i="1"/>
  <c r="G309" i="1"/>
  <c r="I308" i="1"/>
  <c r="G308" i="1"/>
  <c r="I307" i="1"/>
  <c r="G307" i="1"/>
  <c r="I306" i="1"/>
  <c r="G306" i="1"/>
  <c r="I305" i="1"/>
  <c r="G305" i="1"/>
  <c r="I304" i="1"/>
  <c r="G304" i="1"/>
  <c r="I303" i="1"/>
  <c r="G303" i="1"/>
  <c r="I302" i="1"/>
  <c r="G302" i="1"/>
  <c r="I301" i="1"/>
  <c r="I300" i="1"/>
  <c r="G300" i="1"/>
  <c r="I299" i="1"/>
  <c r="G299" i="1"/>
  <c r="I298" i="1"/>
  <c r="G298" i="1"/>
  <c r="I297" i="1"/>
  <c r="G297" i="1"/>
  <c r="I296" i="1"/>
  <c r="G296" i="1"/>
  <c r="I295" i="1"/>
  <c r="G295" i="1"/>
  <c r="I294" i="1"/>
  <c r="G294" i="1"/>
  <c r="I293" i="1"/>
  <c r="G293" i="1"/>
  <c r="I292" i="1"/>
  <c r="G292" i="1"/>
  <c r="I291" i="1"/>
  <c r="G291" i="1"/>
  <c r="I290" i="1"/>
  <c r="G290" i="1"/>
  <c r="I289" i="1"/>
  <c r="G289" i="1"/>
  <c r="I288" i="1"/>
  <c r="G288" i="1"/>
  <c r="I287" i="1"/>
  <c r="G287" i="1"/>
  <c r="I286" i="1"/>
  <c r="G286" i="1"/>
  <c r="I283" i="1"/>
  <c r="G283" i="1"/>
  <c r="I282" i="1"/>
  <c r="G282" i="1"/>
  <c r="I281" i="1"/>
  <c r="G281" i="1"/>
  <c r="I280" i="1"/>
  <c r="G280" i="1"/>
  <c r="I279" i="1"/>
  <c r="G279" i="1"/>
  <c r="I278" i="1"/>
  <c r="G278" i="1"/>
  <c r="I277" i="1"/>
  <c r="G277" i="1"/>
  <c r="I276" i="1"/>
  <c r="G276" i="1"/>
  <c r="I570" i="1"/>
  <c r="G570" i="1"/>
  <c r="I275" i="1"/>
  <c r="G275" i="1"/>
  <c r="I274" i="1"/>
  <c r="G274" i="1"/>
  <c r="I273" i="1"/>
  <c r="G273" i="1"/>
  <c r="I122" i="1"/>
  <c r="G122" i="1"/>
  <c r="I121" i="1"/>
  <c r="G121" i="1"/>
  <c r="I120" i="1"/>
  <c r="G120" i="1"/>
  <c r="I119" i="1"/>
  <c r="G119" i="1"/>
  <c r="I118" i="1"/>
  <c r="G118" i="1"/>
  <c r="I117" i="1"/>
  <c r="G117" i="1"/>
  <c r="I116" i="1"/>
  <c r="G116" i="1"/>
  <c r="I115" i="1"/>
  <c r="G115" i="1"/>
  <c r="I114" i="1"/>
  <c r="G114" i="1"/>
  <c r="I113" i="1"/>
  <c r="G113" i="1"/>
  <c r="I112" i="1"/>
  <c r="G112" i="1"/>
  <c r="I111" i="1"/>
  <c r="G111" i="1"/>
  <c r="I110" i="1"/>
  <c r="G110" i="1"/>
  <c r="I109" i="1"/>
  <c r="G109" i="1"/>
  <c r="I108" i="1"/>
  <c r="G108" i="1"/>
  <c r="I107" i="1"/>
  <c r="G107" i="1"/>
  <c r="I106" i="1"/>
  <c r="G106" i="1"/>
  <c r="I105" i="1"/>
  <c r="G105" i="1"/>
  <c r="I104" i="1"/>
  <c r="G104" i="1"/>
  <c r="I103" i="1"/>
  <c r="G103" i="1"/>
  <c r="I102" i="1"/>
  <c r="G102" i="1"/>
  <c r="I101" i="1"/>
  <c r="G101" i="1"/>
  <c r="I100" i="1"/>
  <c r="G100" i="1"/>
  <c r="I99" i="1"/>
  <c r="G99" i="1"/>
  <c r="I98" i="1"/>
  <c r="G98" i="1"/>
  <c r="I97" i="1"/>
  <c r="G97" i="1"/>
  <c r="I96" i="1"/>
  <c r="G96" i="1"/>
  <c r="I16" i="1"/>
  <c r="G16" i="1"/>
  <c r="I15" i="1"/>
  <c r="G15" i="1"/>
  <c r="I11" i="1"/>
  <c r="G11" i="1"/>
  <c r="I10" i="1"/>
  <c r="G10" i="1"/>
  <c r="I9" i="1"/>
  <c r="G9" i="1"/>
  <c r="I8" i="1"/>
  <c r="G8" i="1"/>
  <c r="I7" i="1"/>
  <c r="G7" i="1"/>
  <c r="I6" i="1"/>
  <c r="G6" i="1"/>
  <c r="I5" i="1"/>
  <c r="G5" i="1"/>
  <c r="I4" i="1"/>
  <c r="G4" i="1"/>
  <c r="H324" i="1" l="1"/>
  <c r="I324" i="1" s="1"/>
  <c r="F267" i="1"/>
  <c r="H95" i="1"/>
  <c r="I95" i="1" s="1"/>
  <c r="F285" i="1"/>
  <c r="G285" i="1" s="1"/>
  <c r="H566" i="1"/>
  <c r="I566" i="1" s="1"/>
  <c r="H3" i="1"/>
  <c r="H267" i="1"/>
  <c r="I267" i="1" s="1"/>
  <c r="H285" i="1"/>
  <c r="I285" i="1" s="1"/>
  <c r="F392" i="1"/>
  <c r="G392" i="1" s="1"/>
  <c r="F418" i="1"/>
  <c r="F475" i="1"/>
  <c r="G495" i="1"/>
  <c r="F535" i="1"/>
  <c r="G535" i="1" s="1"/>
  <c r="F3" i="1"/>
  <c r="G3" i="1" s="1"/>
  <c r="F95" i="1"/>
  <c r="G95" i="1" s="1"/>
  <c r="H392" i="1"/>
  <c r="I392" i="1" s="1"/>
  <c r="H418" i="1"/>
  <c r="H475" i="1"/>
  <c r="H495" i="1"/>
  <c r="I495" i="1" s="1"/>
  <c r="G267" i="1"/>
  <c r="G418" i="1"/>
  <c r="I475" i="1"/>
  <c r="I482" i="1"/>
  <c r="I492" i="1"/>
  <c r="G572" i="1"/>
  <c r="G475" i="1"/>
  <c r="G324" i="1"/>
  <c r="G482" i="1"/>
  <c r="G492" i="1"/>
  <c r="I572" i="1"/>
  <c r="G566" i="1"/>
  <c r="I450" i="1"/>
  <c r="G450" i="1"/>
  <c r="I418" i="1"/>
  <c r="F575" i="1" l="1"/>
  <c r="G575" i="1" s="1"/>
  <c r="H575" i="1"/>
  <c r="I575" i="1" s="1"/>
  <c r="I3" i="1"/>
  <c r="I578" i="1" l="1"/>
  <c r="I577" i="1"/>
  <c r="G578" i="1"/>
  <c r="G577" i="1"/>
  <c r="I579" i="1" l="1"/>
  <c r="I581" i="1" s="1"/>
  <c r="I582" i="1" s="1"/>
  <c r="G579" i="1"/>
  <c r="G581" i="1" s="1"/>
  <c r="G58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López Beato, Leticia</author>
  </authors>
  <commentList>
    <comment ref="A2" authorId="0" shapeId="0" xr:uid="{5258D2DE-FF3A-433B-A988-089E238D1B97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C2" authorId="0" shapeId="0" xr:uid="{8F4D4452-2D4B-470A-BF07-39182B395A23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2" authorId="0" shapeId="0" xr:uid="{6CCFC622-6196-46E2-9792-028D5B18B864}">
      <text>
        <r>
          <rPr>
            <b/>
            <sz val="9"/>
            <color indexed="81"/>
            <rFont val="Tahoma"/>
            <family val="2"/>
          </rPr>
          <t>Descripción corta. Ver colores en "Entorno de trabajo: Apariencia"</t>
        </r>
      </text>
    </comment>
    <comment ref="E2" authorId="0" shapeId="0" xr:uid="{DF06D39F-D62C-4AA9-A28A-A3AD78C4718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2" authorId="0" shapeId="0" xr:uid="{A986B20B-1DAF-4E39-A54B-D70FF00C567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2" authorId="0" shapeId="0" xr:uid="{11A63E4B-CDBD-443A-AB9E-D604FDCB1E6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2" authorId="0" shapeId="0" xr:uid="{9A93C3FA-B9B5-44EB-8E68-5819F171F4A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2" authorId="0" shapeId="0" xr:uid="{9AFC0BB8-2032-4DF1-A1F3-118DA85828AA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<sst xmlns="http://schemas.openxmlformats.org/spreadsheetml/2006/main" count="1709" uniqueCount="609">
  <si>
    <t>Presupuesto</t>
  </si>
  <si>
    <t>PRECIOS LICITACIÓN</t>
  </si>
  <si>
    <t>PRECIOS OFERTADO</t>
  </si>
  <si>
    <t>Resumen</t>
  </si>
  <si>
    <t>Cantidad</t>
  </si>
  <si>
    <t>Importe Unitario</t>
  </si>
  <si>
    <t>Importe Licitación</t>
  </si>
  <si>
    <t>Importe Ofertado</t>
  </si>
  <si>
    <t>SECCION</t>
  </si>
  <si>
    <t>CODIGO</t>
  </si>
  <si>
    <t>ID</t>
  </si>
  <si>
    <t>FAMILIA</t>
  </si>
  <si>
    <t>CAP 01</t>
  </si>
  <si>
    <t>ILU</t>
  </si>
  <si>
    <t>CAP 02</t>
  </si>
  <si>
    <t>CAP 03</t>
  </si>
  <si>
    <t>CAP 04</t>
  </si>
  <si>
    <t>CAP 05</t>
  </si>
  <si>
    <t>CAP 06</t>
  </si>
  <si>
    <t>CAP 07</t>
  </si>
  <si>
    <t>CAP 08</t>
  </si>
  <si>
    <t>CAP 09</t>
  </si>
  <si>
    <t>CAP 10</t>
  </si>
  <si>
    <t>CAP 11</t>
  </si>
  <si>
    <t>CAP 12</t>
  </si>
  <si>
    <t>CAP 13</t>
  </si>
  <si>
    <t>CAP 14</t>
  </si>
  <si>
    <t>CAP 15</t>
  </si>
  <si>
    <t>Total 0</t>
  </si>
  <si>
    <t>Gastos Generales</t>
  </si>
  <si>
    <t>Beneficio Industrial</t>
  </si>
  <si>
    <t>TOTAL SIN IVA</t>
  </si>
  <si>
    <t>IVA</t>
  </si>
  <si>
    <t>TOTAL CON IVA</t>
  </si>
  <si>
    <t>Los precios por unidades son máximos y no podrán excederse</t>
  </si>
  <si>
    <t>Los precios consignados serán los precios que se tendrán en cuenta durante la vigencia del contrato</t>
  </si>
  <si>
    <t>CAP 01 - ILUMINACION</t>
  </si>
  <si>
    <t>APA</t>
  </si>
  <si>
    <t>AUT</t>
  </si>
  <si>
    <t>CAP 02 - APARAMENTA</t>
  </si>
  <si>
    <t>CAP 03 - AUTOMATA</t>
  </si>
  <si>
    <t>CAP 04 - CONDUCTOR</t>
  </si>
  <si>
    <t>CON</t>
  </si>
  <si>
    <t>CAP 05 - CUADROS</t>
  </si>
  <si>
    <t>CAP 06 - MECANISMO</t>
  </si>
  <si>
    <t>MEC</t>
  </si>
  <si>
    <t>CAP 07 - EXTRACTOR Y MOTOR</t>
  </si>
  <si>
    <t>CAP 08 - EQUIPOS DE MEDIDA</t>
  </si>
  <si>
    <t>MED</t>
  </si>
  <si>
    <t>CAP 09 - ARRANCADORES</t>
  </si>
  <si>
    <t>CAP 10 - BATERIAS</t>
  </si>
  <si>
    <t>BAT</t>
  </si>
  <si>
    <t>CAP 11 - RECEPTORES</t>
  </si>
  <si>
    <t>CAP 12 - SENSORES</t>
  </si>
  <si>
    <t>SEN</t>
  </si>
  <si>
    <t>CAP 13 - AUTOMATISMO</t>
  </si>
  <si>
    <t>TISMO</t>
  </si>
  <si>
    <t>CAP 14 - FUENTES DE ALIMENTACION</t>
  </si>
  <si>
    <t>FUE</t>
  </si>
  <si>
    <t>CAP 15 - ELECTRONICA</t>
  </si>
  <si>
    <t>ELE</t>
  </si>
  <si>
    <t>CUA</t>
  </si>
  <si>
    <t>EXT</t>
  </si>
  <si>
    <t>REC</t>
  </si>
  <si>
    <t>Clavija cargador de 5 enchufes con protección eléctrica</t>
  </si>
  <si>
    <t>Lámpara LEDEXT SLIM 10 W 5500K IP65 blanco</t>
  </si>
  <si>
    <t>Linterna POWERLAMP Led 3,5 W Recargable</t>
  </si>
  <si>
    <t>Trípode Slim 2x2000 LMN 6000K con 3 m de cable</t>
  </si>
  <si>
    <t>Proyector Led Slim recargable regulable 10w 6000k</t>
  </si>
  <si>
    <t>Proyector Led Slim recargable regulable 20w 6000k</t>
  </si>
  <si>
    <t>CLIM</t>
  </si>
  <si>
    <t>CLIMA</t>
  </si>
  <si>
    <t>Bloque vigi C 60</t>
  </si>
  <si>
    <t>contactor aux. ABTO/CERRA</t>
  </si>
  <si>
    <t>Int. Aux. magnetotermico IC60N</t>
  </si>
  <si>
    <t>contactor 25A</t>
  </si>
  <si>
    <t>Relé térmico LRD 06</t>
  </si>
  <si>
    <t>transfor. 40 VA.</t>
  </si>
  <si>
    <t>Relé térmico LRD 07</t>
  </si>
  <si>
    <t>Condensador alterna 1,5 uf/450 V</t>
  </si>
  <si>
    <t>Condensador alterna 5 uf/450 V</t>
  </si>
  <si>
    <t>Condensadro alterna 10 uf/450 V</t>
  </si>
  <si>
    <t>Relé convencional 24 VDC DPDT 2 C/O</t>
  </si>
  <si>
    <t>Conmutador ISSW CM 3 Pos 1 CTO Inversor 250V-20A Ref: A9E18073</t>
  </si>
  <si>
    <t>contactor mod estandar ICT 2NA 230V 25A REF A9C20732</t>
  </si>
  <si>
    <t>Detector de movimiento por infrarrojos DH 60.253 de superficie 220Vac</t>
  </si>
  <si>
    <t>Detector PIC de Movimiento 220V Empotrable (REF.PROVEE.LA190909)</t>
  </si>
  <si>
    <t>Bloque de contactos auxiliar  HKF1-11  (REF.PR.LA181005)</t>
  </si>
  <si>
    <t xml:space="preserve">Interruptor seccionador OT63F4N2 </t>
  </si>
  <si>
    <t>Interruptor seccionador OT16F3 (REF.PROVEE.LA190316)</t>
  </si>
  <si>
    <t xml:space="preserve">B.DIF. VIGI IC60 3P 63A Ref: A9V35363 (REF.PROVEE.LA190215) </t>
  </si>
  <si>
    <t xml:space="preserve">contactos auxiliares ABB  HKF1-11 </t>
  </si>
  <si>
    <t>Detector de movimiento de brazo 180º 12m (REF.PROVEE.LA190115)</t>
  </si>
  <si>
    <t>ABB Int. Seccionador OT25F4N2 (REF.PROVEE.LA190105)</t>
  </si>
  <si>
    <t>Cable EXZHELLENT-XXL rojo</t>
  </si>
  <si>
    <t>Cable libre de alogenos verde</t>
  </si>
  <si>
    <t>Ml. Cable 1 mm L.H verde (REF.PROVEE.LA190514)</t>
  </si>
  <si>
    <t xml:space="preserve">Curva Tubo pvc elec 20 mm gris </t>
  </si>
  <si>
    <t xml:space="preserve">Mangito PVC enchufable m-20 </t>
  </si>
  <si>
    <t>Metro Tubo pvc electrico gris m20</t>
  </si>
  <si>
    <t>Pela mangueras AM 1/AM 25 (REF.PROVEE.LA190124)</t>
  </si>
  <si>
    <t>Cuchilla AM1 (REF.PROVEE.LA190124)</t>
  </si>
  <si>
    <t xml:space="preserve">Cable TOXFREE ZH RZ1-K AS 3G16MM2 </t>
  </si>
  <si>
    <t>Diferencial MG 19638 DPN N VIGI "C""A" SI 40A 30MA</t>
  </si>
  <si>
    <t>Punteras dobles 8mm.</t>
  </si>
  <si>
    <t>caja BTV. Ref. 02779</t>
  </si>
  <si>
    <t>Arm. Mas-600x400x155 (REF PROVEEDOR LA190121)</t>
  </si>
  <si>
    <t>Mural 800x600x300 compacto (REF PROVEEDOR LA191105)</t>
  </si>
  <si>
    <t>Puntera PKT TWIN 2X1,5 8mm negro</t>
  </si>
  <si>
    <t>puntera hueca doble seccion 2,5 mm2 azul pkt</t>
  </si>
  <si>
    <t xml:space="preserve">puntera hueca  peasil d 1 l 8mm rojo pke 108 </t>
  </si>
  <si>
    <t>Punteras hueca aislada de 1,5 mm negra</t>
  </si>
  <si>
    <t xml:space="preserve">Cierre mecanico DIAM 12 K </t>
  </si>
  <si>
    <t>Paq. 125 inox tomas de aire de fachada 5137143700 (REF.PROVEE.LA190507)</t>
  </si>
  <si>
    <t>Boc-125 Boca aspiración 5416402500 (REF.PROVEE.LA190505)</t>
  </si>
  <si>
    <t>Correa SPZ 787 (REF.PROVEE.LA190109)</t>
  </si>
  <si>
    <t>Aerotermo eléctrico portátil S&amp;P Modelo EC 5 N (REF.PROVEE.LA190305)</t>
  </si>
  <si>
    <t>Calefactor infrarrojo Victory 1,5 KWS negro HLW20BG IP 55 (REF.PR.LA190318)</t>
  </si>
  <si>
    <t xml:space="preserve">EXTRACTOR S/P DECOR 200-C </t>
  </si>
  <si>
    <t>EXTRACTOR S/P DECOR 100 CRZ</t>
  </si>
  <si>
    <t>EXTRACTOR S/P DECOR 200 EDM</t>
  </si>
  <si>
    <t>VENTILADOR DECOR-S</t>
  </si>
  <si>
    <t>EXTRACTOR S/P DECOR 300 S</t>
  </si>
  <si>
    <t>VENTILADOR SODECA CBD 2525-4M</t>
  </si>
  <si>
    <t>VENTILADOR S&amp;P HMX-250</t>
  </si>
  <si>
    <t>VENTILADOR SODECA CJBD</t>
  </si>
  <si>
    <t>VENTILADOR S&amp;P TD-500</t>
  </si>
  <si>
    <t>EXTRACTOR SODECA HDC-35</t>
  </si>
  <si>
    <t>EXTRACTOR S/P DECOR 300 C</t>
  </si>
  <si>
    <t>EXTRACTOR S/P TD-350/125</t>
  </si>
  <si>
    <t>Ventilador S&amp;P Mod.TD800/200 Mixvent-3V (REF.PR.LA191107)</t>
  </si>
  <si>
    <t>Extractor SODECA SOD HCD-35-4M (REF.PROV.AA160901)</t>
  </si>
  <si>
    <t>Extractor Decor 300-c (REF.PROVEE.LA190909)</t>
  </si>
  <si>
    <t>Extractor Decor 200-c (REF.PROVEE.LA190909)</t>
  </si>
  <si>
    <t>Extractor Decor 100-c (REF.PROVEE.LA190909)</t>
  </si>
  <si>
    <t>Ventilador SODECA Mod. HC-40-4M/H (REF.PROVEE.LA190809)</t>
  </si>
  <si>
    <t>Extractor S&amp;P Decor-100-C (REF.PROVEE.LA1900705)</t>
  </si>
  <si>
    <t>Ventilador SODECA Mod. CHT-315-4M 2030 (REF.PROVEE.LA190703)</t>
  </si>
  <si>
    <t>CJBR-1850-4T Caja ventilación centrífuga 1027474  (REF.PROVEE.LA190507)</t>
  </si>
  <si>
    <t>Motor trifásico Garicación 1,5 CV 1500RPM B3 230/400V IE3 (REF.PROVEE.LA190514)</t>
  </si>
  <si>
    <t>Motor ventilador for RCA-650-H (REF.PROVEE.LA190414)</t>
  </si>
  <si>
    <t>Extractor S&amp;P automático HV 300 AE (REF.PROVEE.LA190406)</t>
  </si>
  <si>
    <t>Ventilador S&amp;P Mod.TD-500/150 3V  (REF.PROVEE.LA190406)</t>
  </si>
  <si>
    <t>Ventilador helicoidal Mod. HCD-25-4M (REF.PROVEE.LA190314)</t>
  </si>
  <si>
    <t>Ventilador S&amp;P Mod. HXM-250 (REF.PROVEE.LA190103)</t>
  </si>
  <si>
    <t>Extractor S&amp;P SILENTTUB-200 (REF.PROVEE.LA191201)</t>
  </si>
  <si>
    <t>Extractor S&amp;P TDM-200 (REF.PROVEE.LA191201)</t>
  </si>
  <si>
    <t>Extractor Tecnifan TMA 12/9</t>
  </si>
  <si>
    <t xml:space="preserve">Detector Fluke </t>
  </si>
  <si>
    <t>Bateria FLUKE</t>
  </si>
  <si>
    <t xml:space="preserve">fluke 369 fc corriente de fugas </t>
  </si>
  <si>
    <t>Bateria Hilti 36/3,0 lilon</t>
  </si>
  <si>
    <t>termostato RAA21 Siemens</t>
  </si>
  <si>
    <t>termostato RAA11 Siemens</t>
  </si>
  <si>
    <t>Sonda siemens QAA32</t>
  </si>
  <si>
    <t>Sonda siemens QAA24</t>
  </si>
  <si>
    <t>Termostato siemens RDG100T</t>
  </si>
  <si>
    <t>Termostato AKO 14610</t>
  </si>
  <si>
    <t>Celula de NO.</t>
  </si>
  <si>
    <t>Termostato RAA11 Siemens (REF.PROVEE.AA160901)</t>
  </si>
  <si>
    <t>RDE100.1 Cronotermostato digital baterías (REF.PROVEE.LA191201)</t>
  </si>
  <si>
    <t>RDH100 Termostato Digital gran Display (REF.PROVEE.LA191201)</t>
  </si>
  <si>
    <t>RDH10RF/SET Termostato Ambiente Digital Display RF (REF.PROVEE.LA191201)</t>
  </si>
  <si>
    <t>RDE100.IRFS Kit Cronotermostato digital Vía Radio (REF.PROVEE.LA191201)</t>
  </si>
  <si>
    <t>Sonda Anbiente Carel DPWTO11000</t>
  </si>
  <si>
    <t>Sonda de bulbo NTC015hp00</t>
  </si>
  <si>
    <t xml:space="preserve">sondas superficie para contro Jhonson </t>
  </si>
  <si>
    <t>sondas superficie para contro tren</t>
  </si>
  <si>
    <t>Terminal microconect.</t>
  </si>
  <si>
    <t>Placa MICRO2 ILG</t>
  </si>
  <si>
    <t>Modulo eléctronico</t>
  </si>
  <si>
    <t>Eepron</t>
  </si>
  <si>
    <t>SVYP</t>
  </si>
  <si>
    <t xml:space="preserve">Casquillo G23 para lampara bajo consumo de 5 a 13 W Ref. 1301 de COMA </t>
  </si>
  <si>
    <t xml:space="preserve">Terminal RED.PREASIL.5 d.0,25-1,5 </t>
  </si>
  <si>
    <t>Mangera LIYCY 4 x 0,22</t>
  </si>
  <si>
    <t xml:space="preserve">Cable flexible BRÖCKSKES-D-VIERSEN-S200 2X1,0 mm2 </t>
  </si>
  <si>
    <t>Borne Weidmuller WDK 2.5D/35 Ref. 8025610000</t>
  </si>
  <si>
    <t>Porta fusible M 4/8 SF 1 SNA115657R2500</t>
  </si>
  <si>
    <t>Fuente MEAN WELL MDR 20-24</t>
  </si>
  <si>
    <t>Conector microfono 5 pines hembra (Para cerradura porton)</t>
  </si>
  <si>
    <t>Fusible 400 MA 1000V Multimetro FLUKE</t>
  </si>
  <si>
    <t>Cable YCY 8 X 0,22 apantallado</t>
  </si>
  <si>
    <t>TERMINALES REDONDOS PARA CABLE DE EMBRAGUE PASO TELVENT</t>
  </si>
  <si>
    <t>PROTECCIONES PULSADOR EMERGENCIA P/EM-22</t>
  </si>
  <si>
    <t>GUIA PASACABLES NYLON- ACERO (20 METROS)</t>
  </si>
  <si>
    <t xml:space="preserve">FUSIBLES 6,3 A TORNIQUETES DAT ( CAJA ALIMENTACION) </t>
  </si>
  <si>
    <t>ELEMENTOS LEGRAND 4124 31</t>
  </si>
  <si>
    <t>ELEMENTOS LEGRAND 040 49</t>
  </si>
  <si>
    <t>EEMM</t>
  </si>
  <si>
    <t>Batería CPU CQM1 OMRON Ref. CPM2ABAT01</t>
  </si>
  <si>
    <t>Batería CPU CQM1 OMRON Ref. C500BAT08</t>
  </si>
  <si>
    <t>Módulo ETZ410 de comunicación para autómata MICRO TSX37</t>
  </si>
  <si>
    <t>Cable RJ45 a Mini Din TELEMECANIQUE TSXETZCDN003 Pinout</t>
  </si>
  <si>
    <t>Bloque contactos auxiliares 4NC TELEMECANIQUE Ref. LA1KN047</t>
  </si>
  <si>
    <t>Relé temporizador retraso desconexión ajustable - 0,05-1 s - 240 V CA CC - 2 AC TELEMECANIQUE Ref. RE7RB13MW</t>
  </si>
  <si>
    <t>Relé temporizador 8 funciones - 0,05-1 s - 240 V CA/CC - 2 AC TELEMECANIQUE Ref. RE7MY13MW</t>
  </si>
  <si>
    <t>Relé de sonda PTC - LT3 con restablecimiento automático - 115 V - 1 NA + 1 NC TELEMECANIQUE Ref. LT3SA00M</t>
  </si>
  <si>
    <t xml:space="preserve">RELE TELEMECANICA RE7RB13MV </t>
  </si>
  <si>
    <t>Contactor Telemecanique 20A 4P 24V LP4K09004BW3</t>
  </si>
  <si>
    <t>CONTACTOS AUXILIAR LA 8 DN 11 (NC) Y 2 LA 8 DN 20 (NO)</t>
  </si>
  <si>
    <t xml:space="preserve">SELECTORES PUESTA EN MARCHA KRAUSS- NAIMER CA 10-8897*01 EL </t>
  </si>
  <si>
    <t>CONTACTOS AUXILIARES SCHNEIDER LADN 13 (3 NC 1 NO)</t>
  </si>
  <si>
    <t>RELES 4 CONTACTOS 120VCA CON LED REFERENCIA RXM4AB2F7</t>
  </si>
  <si>
    <t>RELES SIEMENS SURIUS 3RP1505</t>
  </si>
  <si>
    <t>DIFERENCIALES MULTI 9 C-6 DPN N VIGI  230 V. 0.030 A</t>
  </si>
  <si>
    <t xml:space="preserve"> DIFERENCIALES SUPERINMUNIZDS  DE 80 AMPERIOS</t>
  </si>
  <si>
    <t>RELES DE FASES -PILZ-S-1PN (VERDE)</t>
  </si>
  <si>
    <t xml:space="preserve"> TEMPORIZADORES AL REPOSO 24-240 VAC 24 VDC</t>
  </si>
  <si>
    <t>Cierre de cabeza de conmutador selector - 3 posiciones - Ø 22 - negro TELEMECANIQUE Ref. ZB4BG7</t>
  </si>
  <si>
    <t xml:space="preserve">MICRO SCHMERSAL modelo ZS 236-02ZM20 (2 contactos NC) </t>
  </si>
  <si>
    <t>MICRO SCHMERSAL modelo ZS 236-02Z-M20 cabeza tipo pitón con fijación central 4S</t>
  </si>
  <si>
    <t>Cuerpo pulsador - Ø 22 - 1 NA + 1 NC TELEMECANIQUE Ref.ZB4BZ105</t>
  </si>
  <si>
    <t>Selector de llave CES TELEMECANIQUE Ref. ZB4BG7TEC10</t>
  </si>
  <si>
    <t xml:space="preserve">Cuerpo pulsador - Ø 22 - 2 NA TELEMECANIQUE Ref. ZB4BZ103 </t>
  </si>
  <si>
    <t>Multímetro FLUKE 115</t>
  </si>
  <si>
    <t>Juego pinzas FLUKE LT75</t>
  </si>
  <si>
    <t>Sensor INDUCTIVO TELEMECANIQUE modelo XS8C4A4PCG13</t>
  </si>
  <si>
    <t>Sensor INDUCTIVO OMRON modelo E2A-M30LS15-M1-B1</t>
  </si>
  <si>
    <t>Sensor INDUCTIVO marca IFM ELECTRONIC modelo NF500A</t>
  </si>
  <si>
    <t>Sensor INDUCTIVO marca IFM ELECTRONIC modelo NF501A</t>
  </si>
  <si>
    <t>Detector proximidad inductivo OMRON E2A-M12KS04-M1-B1</t>
  </si>
  <si>
    <t xml:space="preserve">Detector inductivo XS6 - M12 cilíndrico - Sn 4 mm - cable 10 m TELEMECANIQUE Ref. XS612B1PAL10 </t>
  </si>
  <si>
    <t xml:space="preserve">Detector inductivo XS6 - M12 cilíndrico - Sn 4 mm - cable 2 m TELEMECANIQUE Ref. XS612B1PAL2 </t>
  </si>
  <si>
    <t>Sensor INDUCTIVO XS1M12PA370L2</t>
  </si>
  <si>
    <t xml:space="preserve">MICROS SCHMERSAL MODELO ZS 236-02ZM20 (2 CONTACTOS NC) </t>
  </si>
  <si>
    <t>SENSOR INDUCTIVO TELEMECANIQUE MODELO XS4P30MA230L1</t>
  </si>
  <si>
    <t xml:space="preserve">Sensor INDUCTIVO XS60BB1PAL2 TURCK </t>
  </si>
  <si>
    <t>CONTROLADOR ALLEN-BRADLEY- 817-E1</t>
  </si>
  <si>
    <t xml:space="preserve">F.A. AUTOMATA SCHEIDER BMXCPS2010 </t>
  </si>
  <si>
    <t>VIGI MERLIN GERIN C6 DE 30 mA</t>
  </si>
  <si>
    <t>CABEZAS TEMPORIZADAS TELEMECANICA LA2 DT2</t>
  </si>
  <si>
    <t>CONTACTOS AUXILIARES LADN 13 DE TELEMECANICA</t>
  </si>
  <si>
    <t>RELES, 1SVR730010R0200 ABB CT-MFS.21S QTY 1. (ESTRELLA-01)</t>
  </si>
  <si>
    <t>CIERRES HARTING PARA COMPROBACION</t>
  </si>
  <si>
    <t>CIERRES CONECTORES HAN HARTING</t>
  </si>
  <si>
    <t>DIFERENCIALES SUPER INMUNIZADO TETRAPOLAR 80 AMP 300 MAP</t>
  </si>
  <si>
    <t xml:space="preserve">RELES  1SVR730010R0200 ABB CT-MFS.21S QTY 1 </t>
  </si>
  <si>
    <t>CONTACTORES LC-1 D-32</t>
  </si>
  <si>
    <t>TUBOS FLOURESCENTES L18 W/66 GREEN (25 UNIDADES)</t>
  </si>
  <si>
    <t>RELES  ALLEN BRADLEY 817-E1 A</t>
  </si>
  <si>
    <t>CONTACTOS AUXILIARES LADN13 (3 NC Y 1 NO) DE TELEMECANIQUE</t>
  </si>
  <si>
    <t xml:space="preserve">INTERR.-SECC VARIO 80A TRIP. REF: VCF4 </t>
  </si>
  <si>
    <t>DISPOSITIVO DE MANDO</t>
  </si>
  <si>
    <t>CONTACTORES DE SETA SCHNEIDERR HARMONY XALK178E, UN CONTACTO“1NO Y OTRO CONTACTO 1NC”</t>
  </si>
  <si>
    <t>CONTACTOS AUXILIARES  LA9D0902 DE SCHNEIDER Y 10 CONTACTOS AUXILIARES LA8DN20 DE TELEMECANIQUE</t>
  </si>
  <si>
    <t>CONTACTORES TELEMACANIQUE LC1-D4011 220 V</t>
  </si>
  <si>
    <t>CONTACTORES TESYS LC1D32P7</t>
  </si>
  <si>
    <t>CONTACTOS AUXULIAR DE CONTACTOR TELEMECANICA LAD8 N20 023649</t>
  </si>
  <si>
    <t>CONTACTOS AUXILIAR DE CONTACTOR LAD8 N11 DE SCHNEIDER</t>
  </si>
  <si>
    <t xml:space="preserve">CONTACTOS LATERALES LA 8 DN 11 (1 NO- 1NC) </t>
  </si>
  <si>
    <t>CANTACTOS LATERALES LA 8 DN 20 (2 NO)</t>
  </si>
  <si>
    <t>CONTACTORES  CA DN 22</t>
  </si>
  <si>
    <t xml:space="preserve">BLOQUE CTO SENCILLO HARMONY XB4 1NA REF: ZBE101 </t>
  </si>
  <si>
    <t>BLOQUE CTO SENCILLO HARMONY XB4 1NC REF: ZBE102</t>
  </si>
  <si>
    <t>TERMICOS GV-M63DE TELEMECANICA (ARTILLEROS-11)</t>
  </si>
  <si>
    <t>CONTACTO 1 NC 16A REF: GG PL004001 Y 30 CONTACTO 1 NO 16A REF: GG PL004002</t>
  </si>
  <si>
    <t>PROTECTORES SONDA TERMICA ALLEN BRADLEY 817-E1</t>
  </si>
  <si>
    <t>CABEZAS AUXILIARES SCHNAIDER ELECTRIC LADN-13</t>
  </si>
  <si>
    <t xml:space="preserve">RELE DE FASES RM22TR33 </t>
  </si>
  <si>
    <t>CABEZAS NEUMÁTICAS SCHNEIDER LADR0 REPS/OFF DELAY 0,1-3SG</t>
  </si>
  <si>
    <t>CABEZAS NEUMÁTICAS LADT2</t>
  </si>
  <si>
    <t>BLOQUE CONTACTOS AUXILIARES TELEMECANICA LA1 DN40 - 4NO</t>
  </si>
  <si>
    <t>BLOQUES DE CONTACTOS AUXILIARES LA1 KN02 (2NC) SCHNEIDER</t>
  </si>
  <si>
    <t>RELÉS MULTIFUNCIÓN CT-MFS.21S ABB</t>
  </si>
  <si>
    <t>BLOQUE CONTACTOS AUXILIARES TELEMECANICA LA1 KN02 - 2NC</t>
  </si>
  <si>
    <t xml:space="preserve">CONTACTORES SCHNEIDER CA4KN 22BW3 (K11) </t>
  </si>
  <si>
    <t>COMMAND AND SIGNALLING SM2Ø22</t>
  </si>
  <si>
    <t>DIFERENCIAL SCHNEIDER TETRAPOLAR 80A 300MA</t>
  </si>
  <si>
    <t>CONECTORES HARTING HAN 46 EE-M 16A 500V 6KV 3</t>
  </si>
  <si>
    <t>RELÉS SCHNEIDER CA3KN 40BD3 - 24V</t>
  </si>
  <si>
    <t>BLOQUES DE CONTACTOS AUXILIARES SCHNEIDER LA1KN04 (4 NC)</t>
  </si>
  <si>
    <t>RELÉS PHOENIX CONTACT 2961118 - 6A/250V</t>
  </si>
  <si>
    <t>SENSORES FOTOELÉCTRICOS RECEPTOR OMRON E3Z-T86</t>
  </si>
  <si>
    <t>CONTACTOS G. GIOVENZA PCW10 NO</t>
  </si>
  <si>
    <t>CONTACTOS G. GIOVENZANA PCW01 NC</t>
  </si>
  <si>
    <t>DETECTORES INDUCTIVOS PAPER FUCHS NCB4-1GM40-N0-V1</t>
  </si>
  <si>
    <t>CONMUTADORES DE LEVAS BIHPLAT B-214 ; 16 AMP</t>
  </si>
  <si>
    <t>IBT</t>
  </si>
  <si>
    <t xml:space="preserve">Acti9 diferencial 4p 40A 300 mA </t>
  </si>
  <si>
    <t>Transformador diferencial Circuitor WG-106</t>
  </si>
  <si>
    <t>Siemens Bloque diferencial 5SM2 622-6</t>
  </si>
  <si>
    <t>Bloque diferencial Siemens 5SM2 345-6</t>
  </si>
  <si>
    <t>Gewiss Diferencial 4p 40A 0,03A GW94927</t>
  </si>
  <si>
    <t>Aut.diferencial 20A 300mA Gewiss GW94078</t>
  </si>
  <si>
    <t xml:space="preserve"> Pantallas Carandini HF 240, 236F SL</t>
  </si>
  <si>
    <t xml:space="preserve">Schneider Reconectador diferencial REDs 25A 30mA tetrapolar   REF 18264 </t>
  </si>
  <si>
    <t>RELE DIFERNCIAL CIRCUITOR RGU-10 MT</t>
  </si>
  <si>
    <t>DIFE., 4P, 40A, 300MA PFIM-40/4/03-S/A-MW m: EATON ref: 235468</t>
  </si>
  <si>
    <t>RELE DIFERENCIAL RGU-10 REF: P11941</t>
  </si>
  <si>
    <t>INTERRUPTOR DIFERENCIAL 5SV, 70MM, CLASE AC ref 55SV43140</t>
  </si>
  <si>
    <t>ACCESORIO MONTAJE FOCO ROVASI IP65</t>
  </si>
  <si>
    <t>DOWNLIGHT LED PARA ASEOS Y DUCHAS 240MM DIAMETRO</t>
  </si>
  <si>
    <t>Downl. Vol Led 9,6W 820lm 4K BL  IP54</t>
  </si>
  <si>
    <t>Downl. Vol Led 17,5 W 1490lm 4k BL  IP54</t>
  </si>
  <si>
    <t>Lum. Veria 48W 32leds 740 500MA Xilit Marca: Prilux</t>
  </si>
  <si>
    <t>Luminarias OTC Floof light Ledvance</t>
  </si>
  <si>
    <t>Corepro Ledspotmv D 5-60W 827 R50 36D Philips ref: 57853700</t>
  </si>
  <si>
    <t>Tubo Led LG10W 600MM  ref: T1040GN9N62</t>
  </si>
  <si>
    <t>Tubo Led 1200mm  ref:T1640GE902EACWE000</t>
  </si>
  <si>
    <t>Tubo Led 1500mm  ref: T2040GE905EACWE000</t>
  </si>
  <si>
    <t>VESTEL LED BAR V2 1200MM 21W   Ref: VLN1221</t>
  </si>
  <si>
    <t>VESTEL LED BAR V2 900  ref: VLV290012w</t>
  </si>
  <si>
    <t>LEDADVANCE 973381 VALUE CL-A-60 9,5 60W/840 E27</t>
  </si>
  <si>
    <t xml:space="preserve">Lampara led de 12w E27 1760Lm  BLUELed 152126 </t>
  </si>
  <si>
    <t>Led Value CL A 100 14W/840 E27 FR</t>
  </si>
  <si>
    <t>LEDVANCE 961593 HQL LED 6000LM E27 54W=125W/840 CL</t>
  </si>
  <si>
    <t>Ledadvance 810976 lum. Floodlight 20W/4000K Black 155x167x44 mm</t>
  </si>
  <si>
    <t>PROYECTOR LED FLOODLIGHT 50W 4000K NEGRO medidas 187x216x62</t>
  </si>
  <si>
    <t>LEDVANCE 037045 PARATHOM HQL LED 3000 23W/840 E27 Longitud:152MM</t>
  </si>
  <si>
    <t>LEDVANCE 961555 HQL LED 2000LM E27 18W=50W/840 CL Longitud: 166mm</t>
  </si>
  <si>
    <t>ledvance 037342 parathom hql led 4000 30w/840 e27 Longitud: 175mm</t>
  </si>
  <si>
    <t>PROYECTOR LED EXTREME 700W 60º 4000K 84000LM REF: 5556630460</t>
  </si>
  <si>
    <t>Gewiss GWS2402 Extro 26W 1470lm 4000k IP55 LED</t>
  </si>
  <si>
    <t>EMERGENCIA DIANA FLAT LEDF3500X 500 LM NP REF:LDF3500X</t>
  </si>
  <si>
    <t>Telefast,16 ED/SD, 1T/C no led, ref: ABE7H16R10</t>
  </si>
  <si>
    <t>Rele miniatura +led 6A 4NANC 24VAC ref:RXM4AB2B7</t>
  </si>
  <si>
    <t xml:space="preserve">Ledvance 382436 ET-ZE-60/220-240V </t>
  </si>
  <si>
    <t>BASE DOBLE SCHUKO 500 CIMA LED BL. 50010432-030</t>
  </si>
  <si>
    <t>BASE DOBLE SCHUKO 500 CIMA LED ROJO 50010432-037</t>
  </si>
  <si>
    <t>Downlight red micro panel extrpln. Led 8W 4000K 120mm dia.</t>
  </si>
  <si>
    <t>Downlight 18 W led Roblan 4100 K 1300 lm</t>
  </si>
  <si>
    <t>PDU 19 1U 8 schukos +led ref: 24155318</t>
  </si>
  <si>
    <t xml:space="preserve">Pantalla Estc. Tubo led 2x1200mm PCPC </t>
  </si>
  <si>
    <t>Led calue CL A FR 75 non-dim 10,5W/840 E27 1060</t>
  </si>
  <si>
    <t>LAMP. ESTÁNDAR LED VALUE 9W 840 E27 MATE (EQ60W) 806LM</t>
  </si>
  <si>
    <t>LED VALUE CL A FR 100 NON-DIM 14/840 E27 1522 LM</t>
  </si>
  <si>
    <t>Led Power Driver Outd. 100-240V 20W 24V</t>
  </si>
  <si>
    <t>PHILIPS 81385000 COREPRO LED BULB ND 19,5-150W A67</t>
  </si>
  <si>
    <t>Corepro Led Spot ND 8-50W MR16 827 36D</t>
  </si>
  <si>
    <t>DAMP PROOF LED 1500 55W/6500K IP65</t>
  </si>
  <si>
    <t>Esf led 8W 3000K E-14 806 LUM</t>
  </si>
  <si>
    <t>Empot. 51618 led 18W 4000k BL TCO ref: 51618-2984-90</t>
  </si>
  <si>
    <t>Led R50 220-240V 6W 470 LM 120º 41000K E14 ref: LEdR504100</t>
  </si>
  <si>
    <t>LED MARINER BODY T8 TWIN 1500MM 93052191</t>
  </si>
  <si>
    <t>TUBOS LED GENERAL ELEC. 840 1500MM</t>
  </si>
  <si>
    <t>Led Estandar E27 18W frio 41000K 2000lm 220-240V ref: SKYa6018F</t>
  </si>
  <si>
    <t>BLOQUE LUM. LED 230 V VERDE</t>
  </si>
  <si>
    <t>tira flex 1 metro  led 3528 24 25W 4000k</t>
  </si>
  <si>
    <t>Lamp. corepro ledtube 1200mm 14,5W/840 C glass</t>
  </si>
  <si>
    <t>Empot. Silent LED 60x60 36W 840 UGR&lt;19 REF 470742</t>
  </si>
  <si>
    <t>PROYECTOR LED FLOODLIGHT 150W 4000K NEGRO</t>
  </si>
  <si>
    <t>Tforce LED HPL ND 60-42W E27 840</t>
  </si>
  <si>
    <t>Lamp led 27W 4000K 375 lum IP64</t>
  </si>
  <si>
    <t>LUMSUPF.DFO.100W LED 595X1195MM 4K</t>
  </si>
  <si>
    <t>PANTALLA SUPF.DFO.50W LED 295X1195 4000K</t>
  </si>
  <si>
    <t>Led vaue par 16 80 NON-Dim 36º 6,9W/865 GU1057</t>
  </si>
  <si>
    <t>Tubo led  T8 value 1,5 m 19 1w 840 230V</t>
  </si>
  <si>
    <t>Piloto lum . Led 230 V rojo ref. XB4BVM4</t>
  </si>
  <si>
    <t>Piloto lum . Led 230 V blanco ref. XB4BVM1</t>
  </si>
  <si>
    <t>Ptetca Berlin Eco Led 1200mm</t>
  </si>
  <si>
    <t>TC-Lineas 064416,01 Regleta BARLED 18W 4000K</t>
  </si>
  <si>
    <t>SUAOKI U28 2000A Arrancador de coche, con USB Power Bank, LED Flashlight, Multifunción, Con pinzas inteligentes</t>
  </si>
  <si>
    <t>Mas ledtube HF 1200mm HF 1200mm HE 16,5W T5</t>
  </si>
  <si>
    <t>TUBO LED AIRIS T607NMTB 549MM 7W 840 T5</t>
  </si>
  <si>
    <t>enchufe hembra GW 62492</t>
  </si>
  <si>
    <t>Base enchufe III+T Gewiss GW62209</t>
  </si>
  <si>
    <t>1009508 regletero 19pulg. 1Ux8 enchufe</t>
  </si>
  <si>
    <t>SCHNEIDER Acti9 AUTiC60H-4P-63A-curva C-A9F89463</t>
  </si>
  <si>
    <t>Aut. Acti9 aut ic60h-4p-32A-Curva c A9F79432</t>
  </si>
  <si>
    <t>Acti9 Aut iC60H-4P-40A-curva C-A9F89440- Schneider</t>
  </si>
  <si>
    <t>Acti9 Aut iC60N-4P-40A-curva C-A9F79440- Schneider</t>
  </si>
  <si>
    <t>SCHNEIDER  ACTI9 AUT iC60N-4P-63A-CURVA C-A9F79463</t>
  </si>
  <si>
    <t>SCHNEIDER Acti9 Vigi iC60-4P-63A-30mA-AC-A9V11463</t>
  </si>
  <si>
    <t>Acti 9 bobina de emision  MX+OF Ref 19064 para NG 125</t>
  </si>
  <si>
    <t>Acti 9  contactor  ICT 25A 2NA+2NC  Ref A9C20838</t>
  </si>
  <si>
    <t>Schneider acti 9 ICV40N 1 PN C 10A 30MA RCBO ref: A9DE3610</t>
  </si>
  <si>
    <t>Panel tactil simatic TP177B PN/DPSTN  6AV6  642-0BA01-1AX1</t>
  </si>
  <si>
    <t>Acti 9icv40N 1 PN 30 MA ASI RCBO A9DF3625</t>
  </si>
  <si>
    <t>TAPA CIEGA SIMON 31</t>
  </si>
  <si>
    <t>Schneider tapa cuadro ref 03815</t>
  </si>
  <si>
    <t>Schneider tapa cuadro ref 03203</t>
  </si>
  <si>
    <t>Schneider tapa cuadro ref 03804</t>
  </si>
  <si>
    <t>Schneider tapa  perforada N5X250 ref 03232</t>
  </si>
  <si>
    <t>Schneider tapa plena 200 ref 03804</t>
  </si>
  <si>
    <t>Weidmuller 1059100000 Tapa WAP-WDK-2,6</t>
  </si>
  <si>
    <t>Tapa final PVC 72/73 para 73073-2</t>
  </si>
  <si>
    <t>ARQUETA 400X400X400MM C/TAPA CIEGA GRIS-4 SALIDAS</t>
  </si>
  <si>
    <t>caja est. Plexo 310x240 ip55 conos tapa 1/4 vuelta</t>
  </si>
  <si>
    <t>caja est plexo 220x170 ip55 conos tapa 1/4 vuelta</t>
  </si>
  <si>
    <t>tapa final WAP 2,5-10 anchoi 1,5mm montaje directo</t>
  </si>
  <si>
    <t>Accesorio de cierre para tapa plena ref. 01094</t>
  </si>
  <si>
    <t>PILOTO DELECSA 24V VERDE</t>
  </si>
  <si>
    <t>Schneider serie unica interruptor 16A aluminio U3.161.30</t>
  </si>
  <si>
    <t>Interruptor seccionador OT40F3</t>
  </si>
  <si>
    <t>Tecla grupo 2 interruptores conmut. Y pulsador. Ref: 82026-30</t>
  </si>
  <si>
    <t>REGLETA RACK 8 SCHUKO C/ INTERRUPTOR y INTERRUPTOR</t>
  </si>
  <si>
    <t>Cuadro GEWISS GW 68010</t>
  </si>
  <si>
    <t>Cuadro GEWISS GW 44005</t>
  </si>
  <si>
    <t>Puerta cuadro Hager VZ150</t>
  </si>
  <si>
    <t>SCAME 413,1666 BASE CUADRO OPTIMA 16A 380V 3P+T</t>
  </si>
  <si>
    <t>SCAME 413,1663 BASE CUADRO OPTIMA 16A 380V 2P+T</t>
  </si>
  <si>
    <t>CONTACTOR SCHENEIDER ICT MAN 25A 4NA230/240VCA</t>
  </si>
  <si>
    <t>Contactor Siemens 5TT5802-0</t>
  </si>
  <si>
    <t>Siemns-Contactor CT 25A 4NA 230/240VCA</t>
  </si>
  <si>
    <t>Siemens-Contactor Aunxiliar ACT NA+NC</t>
  </si>
  <si>
    <t>Schneider LC1D50AF7 Contactor Everlink ·3p AC3 110V</t>
  </si>
  <si>
    <t>CONTACTOR SCHNEIDER LC1K0610M7</t>
  </si>
  <si>
    <t>Contactor de instalación, 70 mm, conectatos 2NC, AC ref: 5TT5802-0</t>
  </si>
  <si>
    <t>Siemens 5TT5802-0 Contactor 20A 2NC 230VAC</t>
  </si>
  <si>
    <t>CONTACTOR SIEMENS 5TT5 8320-2NO-2NC</t>
  </si>
  <si>
    <t>Contactor mod estandar ICT 2NA 230V 25A ref: A9C20732</t>
  </si>
  <si>
    <t>3RT1046-1AL24 SIEMENS CONTACTOR AC-3 45KW</t>
  </si>
  <si>
    <t>Obturador aparamenta mod prisma G/P L=1M - Schneider</t>
  </si>
  <si>
    <t xml:space="preserve">SCHNEIDER NG125L - 4P - 40A - curva C -18815 </t>
  </si>
  <si>
    <t>SYSTO TRIPLE V2 SCHUKO CANAL</t>
  </si>
  <si>
    <t>SCHNEIDER compact inversor de redes telemando placa soporte+IVE</t>
  </si>
  <si>
    <t>Fuente Alimentacion Schneider ABL8 RPS24050</t>
  </si>
  <si>
    <t>Schneider auntomata TSX3722001</t>
  </si>
  <si>
    <t>Schneider tarjeta TSXDMZ28DR</t>
  </si>
  <si>
    <t>Schneider disyuntor magnetico 65 A -GV3L65</t>
  </si>
  <si>
    <t>BLOQUE LUMINOSO SCHNEIDER ZBVM3</t>
  </si>
  <si>
    <t>BLOQUE LUMINOSO SCHNEIDER ZBVG3</t>
  </si>
  <si>
    <t>SCHNEIDER Bobina de disparo MX - 208..277V 60Hz,220..240V 50/60Hz</t>
  </si>
  <si>
    <t>INT. AUT SCHNEIDER NG125L 4P 63A C 50K REF: 18817</t>
  </si>
  <si>
    <t>Int. Aut schneider ng125l 3P 63A MA 50 kA Acc ref: 18886</t>
  </si>
  <si>
    <t>SCHURTER CO47950000 CONECTOR RED HEMBRA 16A</t>
  </si>
  <si>
    <t>Legrand Sch/GB Base Schuko Giratoria blanco</t>
  </si>
  <si>
    <t>Schneider VIGIREX  RH10M 300mA 240 V   ref 56135</t>
  </si>
  <si>
    <t>SCHNEIDER CONTACTO AUXILIAR OF+OF PARA NG125 ref. 19071</t>
  </si>
  <si>
    <t>INT.AUT SCHNEIDER IDPN N 1PN 6A C 6000A ACC</t>
  </si>
  <si>
    <t>INT.A+D Schn iDPNaVigi 1PN 25A C 30mA AC Inst 6kA</t>
  </si>
  <si>
    <t>Schneider vigi NG125 4P 125A 300-1000MA ref: 19046</t>
  </si>
  <si>
    <t>Schneider ATS48D32Q Altistart Arancador 32A 400 V</t>
  </si>
  <si>
    <t>Schneider RXM4AB2F7</t>
  </si>
  <si>
    <t>INT.A+D Schn iDPNaVigi 1PN 10A C 30mA AC Inst 6kA REF:A9534610</t>
  </si>
  <si>
    <t>SCHNEIDER METSEPM5560 PM5560POWERMETER63H 8T CL0.2</t>
  </si>
  <si>
    <t>INT.AUT Schneider iC60N 4P 40A C 6000A Acc ref:A9F79440</t>
  </si>
  <si>
    <t>INT.AUT Schneider iC60N 2P 40A C 6000A Acc ref:A9F79240</t>
  </si>
  <si>
    <t>INT.DIF Schneider iID 4P 40A 300mA A-si Sel Acc ref A9R35440</t>
  </si>
  <si>
    <t>INT.DIF Schneider iID 4P 63A 300mA A-si Inst Acc ref:A9R34463</t>
  </si>
  <si>
    <t>INT.DIF Schneider iID 2P 40A 300mA A-si Sel Acc ref A9R35240</t>
  </si>
  <si>
    <t>Int. Dif Schneder iLD $P 40 A 300mA AC Sel ACC ref: A9R15440</t>
  </si>
  <si>
    <t>Int.AUT Schneidder iC60N 4P 40A D 6000A Acc ref: A9F75440</t>
  </si>
  <si>
    <t>INT.AUT Schneider iC60N 4P 20A C 6000A Acc ref: A9F79420</t>
  </si>
  <si>
    <t>INT.AUT Schneider iC60N 4P 32A C 6000A Acc ref:A9F79432</t>
  </si>
  <si>
    <t>Rele Schrack RT 424024</t>
  </si>
  <si>
    <t>INT.AUT Schneider C120N 4P 80A D 10000A Acc ref:A9N18391</t>
  </si>
  <si>
    <t>B.DIF SCHN VIGI C120 4P 125A 300MA AC SEL NO ACC ref: A9N18560</t>
  </si>
  <si>
    <t>TUERCAS INOX 2 UDs SCHNEIDER XSZE318 M18X1</t>
  </si>
  <si>
    <t>Int aut. Schneider ic60N 1P C 6000A Acc</t>
  </si>
  <si>
    <t>INT.AUT Schneider iC60N 4P 16A C 6000A Acc ref :A9F79416</t>
  </si>
  <si>
    <t>B.DIF SCHN VIGI IC60 4P 25A 300MA AC INST NO ref:A9Q14425</t>
  </si>
  <si>
    <t>B.DIF SCHN VIGI IC60 4P 25A 30MA AC INST NO ACC ref: A9Q11425</t>
  </si>
  <si>
    <t>INT. AUT SCHNEIDER NG125L 4P 25A C 50kA Acc ref: 18813</t>
  </si>
  <si>
    <t>B.DIF SCHN VIGI IC60 4P 63A 300MA AC INST NO
ACC</t>
  </si>
  <si>
    <t>B.DIF SCHN VIGI IC60 4P 63A 300MA A-SI SEL NO AC ref:A9V35463</t>
  </si>
  <si>
    <t>Carril modulas 1,6M 4226 reversible Schneider</t>
  </si>
  <si>
    <t>B.dif Schneider vigi NG125 4P 63A 300MA a sel ACC ref :19034</t>
  </si>
  <si>
    <t>Int. Aut. Schneider NG125N 4P</t>
  </si>
  <si>
    <t>B.dif Schneider vigi NG125 4P ref: 19046</t>
  </si>
  <si>
    <t>Schneider DF2BN0400 Fusible 8,5x31,5 4A</t>
  </si>
  <si>
    <t>INT. AUT SCHNEIDER IC60N 4P 63A B 10000A Acc ref: A9F88463</t>
  </si>
  <si>
    <t>B.DIF SCHN VIGI IC60 A9V25463</t>
  </si>
  <si>
    <t>Vigi Schneider C60 4 polos 63A 300mA Selectivo A9V35463</t>
  </si>
  <si>
    <t>SCHNEIDER LV430800 NSX160H Micrologic 2.2 160A 4P4</t>
  </si>
  <si>
    <t>SCHNEIDER LV429434 NSX Mando MT100/160 220-240V</t>
  </si>
  <si>
    <t>SCHNEIDER 29452 CONTACTOS DE POSICIoN BAJO NIVEL</t>
  </si>
  <si>
    <t>SCHNEIDER 29349 NS100/250 Platina Simple sin caja</t>
  </si>
  <si>
    <t>SCHNEIDER 29352 CAJA 48/415Vca</t>
  </si>
  <si>
    <t>SCHNEIDER 29363 Pletina ACP 220/240V CA 50/60Hz</t>
  </si>
  <si>
    <t>SCHNEIDER LV533285 AP. DE BASE NS800 H 4P FIJO MDO</t>
  </si>
  <si>
    <t>SCHNEIDER 33504 MICROLOGIC 2.0</t>
  </si>
  <si>
    <t>SCHNEIDER 33608 TOMA ANTERIOR SUPERIOR 630/1000A 4</t>
  </si>
  <si>
    <t>SCHNEIDER 33609 TOMA ANTERIOR INFERIOR 630/1000A 4</t>
  </si>
  <si>
    <t>SCHNEIDER 33911 INTEREN. CABLES PARA COMPACT 2 APA</t>
  </si>
  <si>
    <t>SCHNEIDER 54655 CONEXIONES PREFABRICADAS PARA IVE</t>
  </si>
  <si>
    <t>Schneider 29471</t>
  </si>
  <si>
    <t>Schneider A9MEM3100 Medidor iEM3100</t>
  </si>
  <si>
    <t>Int. Dif. Schneider ref A9R60240</t>
  </si>
  <si>
    <t>Int. Aut. Schneider _IC60H 2 P A9F89210</t>
  </si>
  <si>
    <t>Int. Aut. Schneider ref: A9F85450</t>
  </si>
  <si>
    <t>CAJAS GEWIS GW 27051</t>
  </si>
  <si>
    <t>FLUKE AC280 SureGrip</t>
  </si>
  <si>
    <t>Fusible FLUKE DMM 44/100 REF 943121</t>
  </si>
  <si>
    <t>PINZA ARMPERIMETRICA FLUKE 324</t>
  </si>
  <si>
    <t>Fluke 2068133, AC285-5001-02 verde</t>
  </si>
  <si>
    <t>Fluke 2068265, AC285-5001-03 azul</t>
  </si>
  <si>
    <t>FLUKE TL27 JUEGO P/PRUEBA DE SEGURIDAD</t>
  </si>
  <si>
    <t>FLUKE MULTIMETRO  C/MEDIDA AISLAMINETO CONNECT</t>
  </si>
  <si>
    <t>Multimetro medidor aislamineto 2GH Fluke 1587</t>
  </si>
  <si>
    <t>Kit Fluke Medidor 1507+ pinza 323</t>
  </si>
  <si>
    <t>FLUKE TL-L1 CONDUCTOR PRUEBA ROJO</t>
  </si>
  <si>
    <t>FLUKE TL-L2 CONDUCTOR PRUEBA VERDE</t>
  </si>
  <si>
    <t>FLUKE TL-L3 CONDUCTOR PRUEBA AZUL</t>
  </si>
  <si>
    <t>FLUKE 165-X-8008 SONDA MULTIFUNCIONAL</t>
  </si>
  <si>
    <t>Fuc1038440Fluke Fusible ceramixo 10x35 440 MA 9434121</t>
  </si>
  <si>
    <t>Comprob. Elec. Fluke T6-1000</t>
  </si>
  <si>
    <t>Lamparas Osram Dulux S 11w/840, 2 pines</t>
  </si>
  <si>
    <t>Lampara F3BX/840(PLC Largas)</t>
  </si>
  <si>
    <t>Lampara R50 eco 18W E-14</t>
  </si>
  <si>
    <t>Portalampara 2 pines</t>
  </si>
  <si>
    <t>Lamp. Fluo.comp. El master PL-L 4P 36W/840 2G11</t>
  </si>
  <si>
    <t>LAMPARA OSRAM  POWERSTAR HQI-T 150 W/NDL UVS G12 REF: 4008321974365</t>
  </si>
  <si>
    <t>Portalampraas ceramico G9</t>
  </si>
  <si>
    <t>Portalamparas 227/SF</t>
  </si>
  <si>
    <t>LAMP. FLUO. COMPACTA MASTER PL-C 2P 18W/840 G24D-2</t>
  </si>
  <si>
    <t xml:space="preserve"> Lamparas dulux 18w PL-C  4 pines MASTER PL-C 18W/840/4P 1CT/5X10BOX</t>
  </si>
  <si>
    <t>Lamp. masterc CDM-T 70W/942 G12</t>
  </si>
  <si>
    <t>Lamp. essense R50 Smart 4,5W 830 E14 230V</t>
  </si>
  <si>
    <t>Lampara mastercolour tub. CDM-TC 35W/830</t>
  </si>
  <si>
    <t>Phiplis 19699615 Lampara CDM-T 70W/830</t>
  </si>
  <si>
    <t>Fuente Alimentación  instapower CP 48W 12 V 4A</t>
  </si>
  <si>
    <t>Siemens 6AV2124-0GC01-0AXO SIMATIC TP700 CONFORT C</t>
  </si>
  <si>
    <t>Siemens 6AV2124-2DC01-0AXO SIMATIC KTP400 CONFORT</t>
  </si>
  <si>
    <t xml:space="preserve">Siemens 6AV2123-2GA03-0AX0 </t>
  </si>
  <si>
    <t>PM5110 POWERMETER 15TH H THD CL0,5 1DO RS REF:METSEPM5110</t>
  </si>
  <si>
    <t>PM5320POWERMETER31H 4T CL0,5 2-IOREL ETH</t>
  </si>
  <si>
    <t>PM 5330 CL05 RS485</t>
  </si>
  <si>
    <t>PM5560 POWERMETER63H 8T CL0,2 4I2O RS ETH</t>
  </si>
  <si>
    <t>ABB 1SDA065523R1 ATS021 CONMUTACION AUTOMATICA</t>
  </si>
  <si>
    <t>Arrancador suave PSE 18-600-70</t>
  </si>
  <si>
    <t>Pantalla Etna Slim 60x60 40W 840</t>
  </si>
  <si>
    <t>Cable lh 1mm 750V negro</t>
  </si>
  <si>
    <t>Cable lh 1mm 750V marron</t>
  </si>
  <si>
    <t>Cable lh 1mm 750V gris</t>
  </si>
  <si>
    <t>Cable lh 1x1,5 azul</t>
  </si>
  <si>
    <t>CABLE TOXFREE ZH RZ1-K AS 3G4MM2 BOBINA</t>
  </si>
  <si>
    <t>Enrollacable 3x1 5mm 25mts 3000V 265mm 4T</t>
  </si>
  <si>
    <t xml:space="preserve">Cable arranque F-980  700A 50mm </t>
  </si>
  <si>
    <t xml:space="preserve">Cable arranque F-945 220A 16mm  </t>
  </si>
  <si>
    <t>Famatel 22006 Base 1,5m cable c/int</t>
  </si>
  <si>
    <t>Cable red t.tierra 3X1,5MM. Verde L.H</t>
  </si>
  <si>
    <t>Cable de red manguera 3X4MM Verde L.H.</t>
  </si>
  <si>
    <t>Cable Araflex RV-K 0,6/1KV 3G6 R/100 Verde</t>
  </si>
  <si>
    <t>AFUMEX CLASS 1000V RZ1-K AS 3G1.5MM2</t>
  </si>
  <si>
    <t>Toxfree ZH RZ1-K (AS) (bobinas) 3G4</t>
  </si>
  <si>
    <t>AFUMEX CLASS 1000V RZ1-K AS 3G6MM2</t>
  </si>
  <si>
    <t>Guia pasacables cordon acero-rec.nylon punta inter.</t>
  </si>
  <si>
    <t>cable3VL9000-8AK10 SIEMENS</t>
  </si>
  <si>
    <t>CABLE ANTIGIRAT. 6,5MMX50MTS GANCHO GIRATORIO</t>
  </si>
  <si>
    <t>EMPALME L-M PUNTA-PUNTA 6MM</t>
  </si>
  <si>
    <t>EMPALME L-M PUNTA-PUNTA 10MM</t>
  </si>
  <si>
    <t>EMPALME L-M PUNTA-PUNTA 16MM</t>
  </si>
  <si>
    <t>EMPALME L-M PUNTA-PUNTA 25MM</t>
  </si>
  <si>
    <t>EMP.L-M PUNTA-PUNTA 50MM</t>
  </si>
  <si>
    <t>EMP.L-M PUNTA-PUNTA 70MM</t>
  </si>
  <si>
    <t>EMP.L-M PUNTA-PUNTA 95MM</t>
  </si>
  <si>
    <t>Mecaniscmos conmutador S,75 75201-39 ref: 75201-039</t>
  </si>
  <si>
    <t>MECANISMO CONMUTADOR S.31 MARFIL 31201-31</t>
  </si>
  <si>
    <t>VM96-4 ENCLAVAMIENTO MECANICO ref: 1SBN033405T1001</t>
  </si>
  <si>
    <t>VH145 ENCLAVAMIENTO MECANICO SK829071A</t>
  </si>
  <si>
    <t>Pletina+enclavamiento mecanico NS100/250</t>
  </si>
  <si>
    <t>KIT ENCLAVAM MECANICO LC1D09..38 ref: LAD9V2</t>
  </si>
  <si>
    <t>Arrancador ABB PSTX72-600-70</t>
  </si>
  <si>
    <t>Arrancador AVS 100-D ref: 3210113 elt</t>
  </si>
  <si>
    <t>ARR</t>
  </si>
  <si>
    <t>Siemens 3Rw4047-1BB14 Arr. Suav S3 106A 400V C10</t>
  </si>
  <si>
    <t>Batería NP 2,3 12</t>
  </si>
  <si>
    <t>Bateria Yuasa NP- 12V/2,2A (178X34X64)</t>
  </si>
  <si>
    <t>Baterias Panasonic  LC-R122R2PG de 12V 2,2Ah /20HR</t>
  </si>
  <si>
    <t>bateria Yuasa SWL750</t>
  </si>
  <si>
    <t xml:space="preserve">Pletina para bateria GP12400 </t>
  </si>
  <si>
    <t>BATERIA DE PLOMO 12 V 2,3A NP2,3-12</t>
  </si>
  <si>
    <t>Bateria plomo AGM 12V 2,2A U-Power 178*35*64</t>
  </si>
  <si>
    <t>Batería powersafe SBS-B14</t>
  </si>
  <si>
    <t>ULI RESIST.INFRARROJO 600W/230V/384MM</t>
  </si>
  <si>
    <t>OMR E2EH-X-12B-M1-OMS DETECTOR</t>
  </si>
  <si>
    <t>PH LRM 1070/00 DETECTOR MOVIM. PHILIPS</t>
  </si>
  <si>
    <t>TEE XSPN02122 DETECTOR INDUCTIVO</t>
  </si>
  <si>
    <t>TEE LAD NO2  CONTACTO AUXILIAR</t>
  </si>
  <si>
    <t>MG A9C208 CONTACTOR 40A 4NA 230V</t>
  </si>
  <si>
    <t xml:space="preserve">CONTACTOR GHISALBA REF.GH15BN4-00-220V </t>
  </si>
  <si>
    <t xml:space="preserve">TEE GV-AD 1001 CONTACTO NA+NC </t>
  </si>
  <si>
    <t>TEE GV-AD O110 CONTACTO NA+NA</t>
  </si>
  <si>
    <t xml:space="preserve">TEE LC2 DT25P7 INVERSOR </t>
  </si>
  <si>
    <t>RELE RHOMBERG SLIMLINE SP-430/380V</t>
  </si>
  <si>
    <t>RELE TELE MOD. E1YM400VS10</t>
  </si>
  <si>
    <t>TEE LC2 DT32P7 INVERSOR</t>
  </si>
  <si>
    <t>S LZX PT570024 RELE 24VCDD</t>
  </si>
  <si>
    <t>TEE RXM 4AB2BD RELE TELEMECANICA 24V DC</t>
  </si>
  <si>
    <t>TEE LC2  D123BD INVERSOR TRIPOLAR 24VDC</t>
  </si>
  <si>
    <t>POL INDUCTANCIA MONOF. ENCAPS. R-40 R-40</t>
  </si>
  <si>
    <t xml:space="preserve">TEE RXM-4AB1BD RELE ENCHU.(RXN41G11BD) </t>
  </si>
  <si>
    <t>TEE RXZ E2M114 BASE P/ RELE TELEM.</t>
  </si>
  <si>
    <t>RLQ RQS40L230A RELE MINI CONT. 5A/230VAC</t>
  </si>
  <si>
    <t>1 RELE TELE REF. E3PF400VSYO2</t>
  </si>
  <si>
    <t>CONVERSOR  RS-484/422/232 A ETHERNET  10/100Mbps  MARCA MOXA  TECHNOLOGIES  MODELO MGATE  MB - 3180</t>
  </si>
  <si>
    <t>mando eléctrico motorizadoSIEMENS 3VL9300-3MQ00</t>
  </si>
  <si>
    <t>ARRANCADOR ALTISTAR ATS 48D88Q</t>
  </si>
  <si>
    <t>Conmutacion SOCOMEC ATyS M 6s 63 ref  13544006 63A 4 polos</t>
  </si>
  <si>
    <t>ARRANCADOR ALTIESTAR ATS46D62N</t>
  </si>
  <si>
    <t>arrancador ABB PSS 18/30 500</t>
  </si>
  <si>
    <t>Fuente de alimentacion externa Siemens para  PC adapter USB referencia:  6ES7972-0CA00-0XA0.</t>
  </si>
  <si>
    <t>MULTIF</t>
  </si>
  <si>
    <t>Lampara LED Laborda  ODL/GU10/L317bl</t>
  </si>
  <si>
    <t>LAMPARAS OSRAM DULIX  18W/840 G24G-2</t>
  </si>
  <si>
    <t>BALASTO HF-P 218 PL-TC III 220-240 V</t>
  </si>
  <si>
    <t>LAMPARAS PHILIPS PL-C 26W /840/4P</t>
  </si>
  <si>
    <t>RELÉ CTROL FASE NANC PRES REF. RM4TR34</t>
  </si>
  <si>
    <t>CONTACTOR 40A 1NA/1NC 230V 50/60HZ</t>
  </si>
  <si>
    <t>2 BLOQUE CONT. AUX. 4NA FRONT.</t>
  </si>
  <si>
    <t>Bloque contactos auxiliares TELEMECANICA LA1 DN31</t>
  </si>
  <si>
    <t>Diferenciales tetrapolares Merlin Gerin  MULTI 9 SI  80A  - 0,300A</t>
  </si>
  <si>
    <t>Rele auxiliar telemecanica 230V  RWN 21E12  P7</t>
  </si>
  <si>
    <t>Bloque de contacto aux. 2NA+2NC SIEMENS ref 3RH1921-1HA22</t>
  </si>
  <si>
    <t>Diferencial SI 4 polos 80A  300mA</t>
  </si>
  <si>
    <t>Cajas GEWISS serie 27 COMBI  GW 27041</t>
  </si>
  <si>
    <t>Diferencial 2 polos 25A.30mA. Clase A "si"</t>
  </si>
  <si>
    <t>RELE DE FASES VARIMETER IL9071</t>
  </si>
  <si>
    <t>TERMOSTATOS  MECANICOS  SK 3110</t>
  </si>
  <si>
    <t>RELES DE FASE DOL VARIMETER IL9071</t>
  </si>
  <si>
    <t>PULSADORES IMPULSO REF. ZB4BZ104</t>
  </si>
  <si>
    <t>Sensor INDUCTIVO XS530B1PAM12</t>
  </si>
  <si>
    <t>DETECTOR INDUCTIVO XSPN02111110</t>
  </si>
  <si>
    <t>DETECTOR PROXIMIDAD OMRON E2A-M12KS04-M1-B1</t>
  </si>
  <si>
    <t>DETECTOR PROXIMIDAD INDUCTIVO XSPN02122</t>
  </si>
  <si>
    <t>DETECTOR  OMRON E2A-S08KS02-M1-B1</t>
  </si>
  <si>
    <t>El importe total de la oferta económica, tan sólo servirá para determinar el adjudicatario del contrato junto a la puntuación obtenida en la valoración técnica, de forma que el importe de adjudicación del contrato coincidirá con el presupuesto base de licitación.  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</si>
</sst>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17283D"/>
        <bgColor indexed="64"/>
      </patternFill>
    </fill>
    <fill>
      <patternFill patternType="solid">
        <fgColor rgb="FF963634"/>
        <bgColor indexed="64"/>
      </patternFill>
    </fill>
    <fill>
      <patternFill patternType="solid">
        <fgColor rgb="FFE6B8B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vertical="center" wrapText="1"/>
    </xf>
    <xf numFmtId="1" fontId="5" fillId="2" borderId="5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vertical="center" wrapText="1"/>
    </xf>
    <xf numFmtId="1" fontId="6" fillId="4" borderId="5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164" fontId="6" fillId="4" borderId="5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vertical="center" wrapText="1"/>
    </xf>
    <xf numFmtId="1" fontId="8" fillId="2" borderId="5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vertical="center" wrapText="1"/>
    </xf>
    <xf numFmtId="1" fontId="8" fillId="6" borderId="5" xfId="0" applyNumberFormat="1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164" fontId="8" fillId="6" borderId="5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0" fillId="7" borderId="7" xfId="0" applyFont="1" applyFill="1" applyBorder="1" applyAlignment="1">
      <alignment horizontal="center" vertical="center"/>
    </xf>
    <xf numFmtId="49" fontId="11" fillId="7" borderId="7" xfId="0" applyNumberFormat="1" applyFont="1" applyFill="1" applyBorder="1" applyAlignment="1">
      <alignment vertical="center" wrapText="1"/>
    </xf>
    <xf numFmtId="1" fontId="9" fillId="7" borderId="8" xfId="0" applyNumberFormat="1" applyFont="1" applyFill="1" applyBorder="1" applyAlignment="1">
      <alignment horizontal="center" vertical="center"/>
    </xf>
    <xf numFmtId="164" fontId="11" fillId="7" borderId="6" xfId="0" applyNumberFormat="1" applyFont="1" applyFill="1" applyBorder="1" applyAlignment="1">
      <alignment horizontal="center" vertical="center"/>
    </xf>
    <xf numFmtId="164" fontId="11" fillId="7" borderId="8" xfId="0" applyNumberFormat="1" applyFont="1" applyFill="1" applyBorder="1" applyAlignment="1">
      <alignment horizontal="center" vertical="center"/>
    </xf>
    <xf numFmtId="9" fontId="8" fillId="2" borderId="4" xfId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vertical="center" wrapText="1"/>
    </xf>
    <xf numFmtId="1" fontId="9" fillId="5" borderId="3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49" fontId="11" fillId="8" borderId="2" xfId="0" applyNumberFormat="1" applyFont="1" applyFill="1" applyBorder="1" applyAlignment="1">
      <alignment vertical="center" wrapText="1"/>
    </xf>
    <xf numFmtId="1" fontId="9" fillId="8" borderId="3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1" fillId="8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8" fillId="10" borderId="4" xfId="0" applyNumberFormat="1" applyFont="1" applyFill="1" applyBorder="1" applyAlignment="1" applyProtection="1">
      <alignment horizontal="center" vertical="center"/>
      <protection locked="0"/>
    </xf>
    <xf numFmtId="9" fontId="8" fillId="10" borderId="4" xfId="1" applyFont="1" applyFill="1" applyBorder="1" applyAlignment="1" applyProtection="1">
      <alignment horizontal="center" vertical="center"/>
      <protection locked="0"/>
    </xf>
    <xf numFmtId="0" fontId="9" fillId="7" borderId="6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2" fillId="2" borderId="0" xfId="0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164" fontId="4" fillId="9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E6B8B7"/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6C92-5A24-4A6C-BA9A-7E052565E03A}">
  <dimension ref="A1:AA588"/>
  <sheetViews>
    <sheetView tabSelected="1" topLeftCell="A520" workbookViewId="0">
      <selection activeCell="I526" sqref="I526"/>
    </sheetView>
  </sheetViews>
  <sheetFormatPr baseColWidth="10" defaultRowHeight="15" x14ac:dyDescent="0.25"/>
  <cols>
    <col min="1" max="1" width="8.28515625" style="28" bestFit="1" customWidth="1"/>
    <col min="2" max="2" width="7.85546875" style="28" bestFit="1" customWidth="1"/>
    <col min="3" max="3" width="5.42578125" style="1" customWidth="1"/>
    <col min="4" max="4" width="47.85546875" style="1" customWidth="1"/>
    <col min="5" max="5" width="11.42578125" style="1"/>
    <col min="6" max="6" width="14.5703125" style="1" bestFit="1" customWidth="1"/>
    <col min="7" max="7" width="15.42578125" style="1" bestFit="1" customWidth="1"/>
    <col min="8" max="8" width="14.5703125" style="1" bestFit="1" customWidth="1"/>
    <col min="9" max="9" width="15.28515625" style="1" bestFit="1" customWidth="1"/>
    <col min="10" max="16384" width="11.42578125" style="1"/>
  </cols>
  <sheetData>
    <row r="1" spans="1:27" s="3" customFormat="1" ht="19.5" thickBot="1" x14ac:dyDescent="0.3">
      <c r="A1" s="61" t="s">
        <v>0</v>
      </c>
      <c r="B1" s="62"/>
      <c r="C1" s="62"/>
      <c r="D1" s="62"/>
      <c r="E1" s="63"/>
      <c r="F1" s="64" t="s">
        <v>1</v>
      </c>
      <c r="G1" s="65"/>
      <c r="H1" s="66" t="s">
        <v>2</v>
      </c>
      <c r="I1" s="67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x14ac:dyDescent="0.25">
      <c r="A2" s="24" t="s">
        <v>8</v>
      </c>
      <c r="B2" s="4" t="s">
        <v>9</v>
      </c>
      <c r="C2" s="4"/>
      <c r="D2" s="5" t="s">
        <v>3</v>
      </c>
      <c r="E2" s="6" t="s">
        <v>4</v>
      </c>
      <c r="F2" s="7" t="s">
        <v>5</v>
      </c>
      <c r="G2" s="8" t="s">
        <v>6</v>
      </c>
      <c r="H2" s="7" t="s">
        <v>5</v>
      </c>
      <c r="I2" s="8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s="3" customFormat="1" x14ac:dyDescent="0.25">
      <c r="A3" s="25" t="s">
        <v>10</v>
      </c>
      <c r="B3" s="9" t="s">
        <v>11</v>
      </c>
      <c r="C3" s="9" t="s">
        <v>12</v>
      </c>
      <c r="D3" s="10" t="s">
        <v>36</v>
      </c>
      <c r="E3" s="11">
        <v>1</v>
      </c>
      <c r="F3" s="12">
        <f>SUM(G4:G93)</f>
        <v>46037.950000000019</v>
      </c>
      <c r="G3" s="13">
        <f>+E3*F3</f>
        <v>46037.950000000019</v>
      </c>
      <c r="H3" s="12">
        <f>ROUND(SUM(I4:I93),2)</f>
        <v>0</v>
      </c>
      <c r="I3" s="13">
        <f>E3*H3</f>
        <v>0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s="3" customFormat="1" x14ac:dyDescent="0.25">
      <c r="A4" s="26" t="s">
        <v>70</v>
      </c>
      <c r="B4" s="14" t="s">
        <v>13</v>
      </c>
      <c r="C4" s="14"/>
      <c r="D4" s="15" t="s">
        <v>64</v>
      </c>
      <c r="E4" s="16">
        <v>2</v>
      </c>
      <c r="F4" s="17">
        <v>34.700000000000003</v>
      </c>
      <c r="G4" s="18">
        <f>E4*F4</f>
        <v>69.400000000000006</v>
      </c>
      <c r="H4" s="48"/>
      <c r="I4" s="18">
        <f t="shared" ref="I4:I15" si="0">E4*H4</f>
        <v>0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s="3" customFormat="1" x14ac:dyDescent="0.25">
      <c r="A5" s="26" t="s">
        <v>70</v>
      </c>
      <c r="B5" s="14" t="s">
        <v>13</v>
      </c>
      <c r="C5" s="14"/>
      <c r="D5" s="15" t="s">
        <v>65</v>
      </c>
      <c r="E5" s="16">
        <v>2</v>
      </c>
      <c r="F5" s="17">
        <v>21</v>
      </c>
      <c r="G5" s="18">
        <f t="shared" ref="G5:G15" si="1">E5*F5</f>
        <v>42</v>
      </c>
      <c r="H5" s="48"/>
      <c r="I5" s="18">
        <f t="shared" si="0"/>
        <v>0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s="3" customFormat="1" x14ac:dyDescent="0.25">
      <c r="A6" s="26" t="s">
        <v>70</v>
      </c>
      <c r="B6" s="14" t="s">
        <v>13</v>
      </c>
      <c r="C6" s="14"/>
      <c r="D6" s="15" t="s">
        <v>66</v>
      </c>
      <c r="E6" s="16">
        <v>5</v>
      </c>
      <c r="F6" s="17">
        <v>46.25</v>
      </c>
      <c r="G6" s="18">
        <f t="shared" si="1"/>
        <v>231.25</v>
      </c>
      <c r="H6" s="48"/>
      <c r="I6" s="18">
        <f t="shared" si="0"/>
        <v>0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s="3" customFormat="1" x14ac:dyDescent="0.25">
      <c r="A7" s="26" t="s">
        <v>70</v>
      </c>
      <c r="B7" s="14" t="s">
        <v>13</v>
      </c>
      <c r="C7" s="14"/>
      <c r="D7" s="15" t="s">
        <v>67</v>
      </c>
      <c r="E7" s="16">
        <v>2</v>
      </c>
      <c r="F7" s="17">
        <v>82</v>
      </c>
      <c r="G7" s="18">
        <f t="shared" si="1"/>
        <v>164</v>
      </c>
      <c r="H7" s="48"/>
      <c r="I7" s="18">
        <f t="shared" si="0"/>
        <v>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s="3" customFormat="1" x14ac:dyDescent="0.25">
      <c r="A8" s="26" t="s">
        <v>70</v>
      </c>
      <c r="B8" s="14" t="s">
        <v>13</v>
      </c>
      <c r="C8" s="14"/>
      <c r="D8" s="15" t="s">
        <v>68</v>
      </c>
      <c r="E8" s="16">
        <v>2</v>
      </c>
      <c r="F8" s="17">
        <v>165</v>
      </c>
      <c r="G8" s="18">
        <f t="shared" si="1"/>
        <v>330</v>
      </c>
      <c r="H8" s="48"/>
      <c r="I8" s="18">
        <f t="shared" si="0"/>
        <v>0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s="3" customFormat="1" x14ac:dyDescent="0.25">
      <c r="A9" s="26" t="s">
        <v>70</v>
      </c>
      <c r="B9" s="14" t="s">
        <v>13</v>
      </c>
      <c r="C9" s="14"/>
      <c r="D9" s="15" t="s">
        <v>69</v>
      </c>
      <c r="E9" s="16">
        <v>2</v>
      </c>
      <c r="F9" s="17">
        <v>150</v>
      </c>
      <c r="G9" s="18">
        <f t="shared" si="1"/>
        <v>300</v>
      </c>
      <c r="H9" s="48"/>
      <c r="I9" s="18">
        <f t="shared" si="0"/>
        <v>0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s="3" customFormat="1" ht="22.5" x14ac:dyDescent="0.25">
      <c r="A10" s="26" t="s">
        <v>172</v>
      </c>
      <c r="B10" s="14" t="s">
        <v>13</v>
      </c>
      <c r="C10" s="14"/>
      <c r="D10" s="15" t="s">
        <v>173</v>
      </c>
      <c r="E10" s="16">
        <v>50</v>
      </c>
      <c r="F10" s="17">
        <v>1.61</v>
      </c>
      <c r="G10" s="18">
        <f t="shared" si="1"/>
        <v>80.5</v>
      </c>
      <c r="H10" s="48"/>
      <c r="I10" s="18">
        <f t="shared" si="0"/>
        <v>0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s="3" customFormat="1" x14ac:dyDescent="0.25">
      <c r="A11" s="26" t="s">
        <v>189</v>
      </c>
      <c r="B11" s="14" t="s">
        <v>13</v>
      </c>
      <c r="C11" s="14"/>
      <c r="D11" s="15" t="s">
        <v>239</v>
      </c>
      <c r="E11" s="16">
        <v>6</v>
      </c>
      <c r="F11" s="17">
        <v>8.52</v>
      </c>
      <c r="G11" s="18">
        <f t="shared" si="1"/>
        <v>51.12</v>
      </c>
      <c r="H11" s="48"/>
      <c r="I11" s="18">
        <f t="shared" si="0"/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s="3" customFormat="1" x14ac:dyDescent="0.25">
      <c r="A12" s="26" t="s">
        <v>584</v>
      </c>
      <c r="B12" s="14" t="s">
        <v>13</v>
      </c>
      <c r="C12" s="14"/>
      <c r="D12" s="15" t="s">
        <v>585</v>
      </c>
      <c r="E12" s="16">
        <v>10</v>
      </c>
      <c r="F12" s="17">
        <v>60.499999999999993</v>
      </c>
      <c r="G12" s="18">
        <f t="shared" ref="G12" si="2">E12*F12</f>
        <v>604.99999999999989</v>
      </c>
      <c r="H12" s="48"/>
      <c r="I12" s="18">
        <f t="shared" ref="I12" si="3">E12*H12</f>
        <v>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s="3" customFormat="1" x14ac:dyDescent="0.25">
      <c r="A13" s="26" t="s">
        <v>584</v>
      </c>
      <c r="B13" s="14" t="s">
        <v>13</v>
      </c>
      <c r="C13" s="14"/>
      <c r="D13" s="15" t="s">
        <v>586</v>
      </c>
      <c r="E13" s="16">
        <v>60</v>
      </c>
      <c r="F13" s="17">
        <v>2.0299999999999998</v>
      </c>
      <c r="G13" s="18">
        <f>E13*F13</f>
        <v>121.79999999999998</v>
      </c>
      <c r="H13" s="48"/>
      <c r="I13" s="18">
        <f>E13*H13</f>
        <v>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s="3" customFormat="1" x14ac:dyDescent="0.25">
      <c r="A14" s="26" t="s">
        <v>584</v>
      </c>
      <c r="B14" s="14" t="s">
        <v>13</v>
      </c>
      <c r="C14" s="14"/>
      <c r="D14" s="15" t="s">
        <v>587</v>
      </c>
      <c r="E14" s="16">
        <v>10</v>
      </c>
      <c r="F14" s="17">
        <v>16.03</v>
      </c>
      <c r="G14" s="18">
        <f t="shared" ref="G14" si="4">E14*F14</f>
        <v>160.30000000000001</v>
      </c>
      <c r="H14" s="48"/>
      <c r="I14" s="18">
        <f t="shared" ref="I14" si="5">E14*H14</f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s="3" customFormat="1" x14ac:dyDescent="0.25">
      <c r="A15" s="26" t="s">
        <v>584</v>
      </c>
      <c r="B15" s="14" t="s">
        <v>13</v>
      </c>
      <c r="C15" s="14"/>
      <c r="D15" s="15" t="s">
        <v>588</v>
      </c>
      <c r="E15" s="16">
        <v>60</v>
      </c>
      <c r="F15" s="17">
        <v>2.21</v>
      </c>
      <c r="G15" s="18">
        <f t="shared" si="1"/>
        <v>132.6</v>
      </c>
      <c r="H15" s="48"/>
      <c r="I15" s="18">
        <f t="shared" si="0"/>
        <v>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s="3" customFormat="1" x14ac:dyDescent="0.25">
      <c r="A16" s="26" t="s">
        <v>278</v>
      </c>
      <c r="B16" s="14" t="s">
        <v>13</v>
      </c>
      <c r="C16" s="14"/>
      <c r="D16" s="15" t="s">
        <v>291</v>
      </c>
      <c r="E16" s="16">
        <v>30</v>
      </c>
      <c r="F16" s="17">
        <v>20.11</v>
      </c>
      <c r="G16" s="18">
        <f>E16*F16</f>
        <v>603.29999999999995</v>
      </c>
      <c r="H16" s="48"/>
      <c r="I16" s="18">
        <f>E16*H16</f>
        <v>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s="3" customFormat="1" x14ac:dyDescent="0.25">
      <c r="A17" s="26" t="s">
        <v>278</v>
      </c>
      <c r="B17" s="14" t="s">
        <v>13</v>
      </c>
      <c r="C17" s="14"/>
      <c r="D17" s="15" t="s">
        <v>292</v>
      </c>
      <c r="E17" s="16">
        <v>4</v>
      </c>
      <c r="F17" s="17">
        <v>149.19</v>
      </c>
      <c r="G17" s="18">
        <f t="shared" ref="G17" si="6">E17*F17</f>
        <v>596.76</v>
      </c>
      <c r="H17" s="48"/>
      <c r="I17" s="18">
        <f t="shared" ref="I17" si="7">E17*H17</f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s="3" customFormat="1" x14ac:dyDescent="0.25">
      <c r="A18" s="26" t="s">
        <v>278</v>
      </c>
      <c r="B18" s="14" t="s">
        <v>13</v>
      </c>
      <c r="C18" s="14"/>
      <c r="D18" s="15" t="s">
        <v>292</v>
      </c>
      <c r="E18" s="16">
        <v>4</v>
      </c>
      <c r="F18" s="17">
        <v>149.19</v>
      </c>
      <c r="G18" s="18">
        <f t="shared" ref="G18:G49" si="8">E18*F18</f>
        <v>596.76</v>
      </c>
      <c r="H18" s="48"/>
      <c r="I18" s="18">
        <f t="shared" ref="I18:I49" si="9">E18*H18</f>
        <v>0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s="3" customFormat="1" x14ac:dyDescent="0.25">
      <c r="A19" s="26" t="s">
        <v>278</v>
      </c>
      <c r="B19" s="14" t="s">
        <v>13</v>
      </c>
      <c r="C19" s="14"/>
      <c r="D19" s="15" t="s">
        <v>293</v>
      </c>
      <c r="E19" s="16">
        <v>30</v>
      </c>
      <c r="F19" s="17">
        <v>38.409999999999997</v>
      </c>
      <c r="G19" s="18">
        <f t="shared" si="8"/>
        <v>1152.3</v>
      </c>
      <c r="H19" s="48"/>
      <c r="I19" s="18">
        <f t="shared" si="9"/>
        <v>0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s="3" customFormat="1" x14ac:dyDescent="0.25">
      <c r="A20" s="26" t="s">
        <v>278</v>
      </c>
      <c r="B20" s="14" t="s">
        <v>13</v>
      </c>
      <c r="C20" s="14"/>
      <c r="D20" s="15" t="s">
        <v>294</v>
      </c>
      <c r="E20" s="16">
        <v>30</v>
      </c>
      <c r="F20" s="17">
        <v>50.9</v>
      </c>
      <c r="G20" s="18">
        <f t="shared" si="8"/>
        <v>1527</v>
      </c>
      <c r="H20" s="48"/>
      <c r="I20" s="18">
        <f t="shared" si="9"/>
        <v>0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s="3" customFormat="1" x14ac:dyDescent="0.25">
      <c r="A21" s="26" t="s">
        <v>278</v>
      </c>
      <c r="B21" s="14" t="s">
        <v>13</v>
      </c>
      <c r="C21" s="14"/>
      <c r="D21" s="15" t="s">
        <v>295</v>
      </c>
      <c r="E21" s="16">
        <v>30</v>
      </c>
      <c r="F21" s="17">
        <v>349.32</v>
      </c>
      <c r="G21" s="18">
        <f t="shared" si="8"/>
        <v>10479.6</v>
      </c>
      <c r="H21" s="48"/>
      <c r="I21" s="18">
        <f t="shared" si="9"/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s="3" customFormat="1" x14ac:dyDescent="0.25">
      <c r="A22" s="26" t="s">
        <v>278</v>
      </c>
      <c r="B22" s="14" t="s">
        <v>13</v>
      </c>
      <c r="C22" s="14"/>
      <c r="D22" s="15" t="s">
        <v>296</v>
      </c>
      <c r="E22" s="16">
        <v>1</v>
      </c>
      <c r="F22" s="17">
        <v>122.28</v>
      </c>
      <c r="G22" s="18">
        <f t="shared" si="8"/>
        <v>122.28</v>
      </c>
      <c r="H22" s="48"/>
      <c r="I22" s="18">
        <f t="shared" si="9"/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s="3" customFormat="1" x14ac:dyDescent="0.25">
      <c r="A23" s="26" t="s">
        <v>278</v>
      </c>
      <c r="B23" s="14" t="s">
        <v>13</v>
      </c>
      <c r="C23" s="14"/>
      <c r="D23" s="15" t="s">
        <v>297</v>
      </c>
      <c r="E23" s="16">
        <v>15</v>
      </c>
      <c r="F23" s="17">
        <v>6.1</v>
      </c>
      <c r="G23" s="18">
        <f t="shared" si="8"/>
        <v>91.5</v>
      </c>
      <c r="H23" s="48"/>
      <c r="I23" s="18">
        <f t="shared" si="9"/>
        <v>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s="3" customFormat="1" x14ac:dyDescent="0.25">
      <c r="A24" s="26" t="s">
        <v>278</v>
      </c>
      <c r="B24" s="14" t="s">
        <v>13</v>
      </c>
      <c r="C24" s="14"/>
      <c r="D24" s="15" t="s">
        <v>298</v>
      </c>
      <c r="E24" s="16">
        <v>20</v>
      </c>
      <c r="F24" s="17">
        <v>14.95</v>
      </c>
      <c r="G24" s="18">
        <f t="shared" si="8"/>
        <v>299</v>
      </c>
      <c r="H24" s="48"/>
      <c r="I24" s="18">
        <f t="shared" si="9"/>
        <v>0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s="3" customFormat="1" x14ac:dyDescent="0.25">
      <c r="A25" s="26" t="s">
        <v>278</v>
      </c>
      <c r="B25" s="14" t="s">
        <v>13</v>
      </c>
      <c r="C25" s="14"/>
      <c r="D25" s="15" t="s">
        <v>299</v>
      </c>
      <c r="E25" s="16">
        <v>2</v>
      </c>
      <c r="F25" s="17">
        <v>25.71</v>
      </c>
      <c r="G25" s="18">
        <f t="shared" si="8"/>
        <v>51.42</v>
      </c>
      <c r="H25" s="48"/>
      <c r="I25" s="18">
        <f t="shared" si="9"/>
        <v>0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s="3" customFormat="1" x14ac:dyDescent="0.25">
      <c r="A26" s="26" t="s">
        <v>278</v>
      </c>
      <c r="B26" s="14" t="s">
        <v>13</v>
      </c>
      <c r="C26" s="14"/>
      <c r="D26" s="15" t="s">
        <v>300</v>
      </c>
      <c r="E26" s="16">
        <v>2</v>
      </c>
      <c r="F26" s="17">
        <v>28.86</v>
      </c>
      <c r="G26" s="18">
        <f t="shared" si="8"/>
        <v>57.72</v>
      </c>
      <c r="H26" s="48"/>
      <c r="I26" s="18">
        <f t="shared" si="9"/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s="3" customFormat="1" x14ac:dyDescent="0.25">
      <c r="A27" s="26" t="s">
        <v>278</v>
      </c>
      <c r="B27" s="14" t="s">
        <v>13</v>
      </c>
      <c r="C27" s="14"/>
      <c r="D27" s="15" t="s">
        <v>301</v>
      </c>
      <c r="E27" s="16">
        <v>2</v>
      </c>
      <c r="F27" s="17">
        <v>29.25</v>
      </c>
      <c r="G27" s="18">
        <f t="shared" si="8"/>
        <v>58.5</v>
      </c>
      <c r="H27" s="48"/>
      <c r="I27" s="18">
        <f t="shared" si="9"/>
        <v>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s="3" customFormat="1" x14ac:dyDescent="0.25">
      <c r="A28" s="26" t="s">
        <v>278</v>
      </c>
      <c r="B28" s="14" t="s">
        <v>13</v>
      </c>
      <c r="C28" s="14"/>
      <c r="D28" s="15" t="s">
        <v>302</v>
      </c>
      <c r="E28" s="16">
        <v>2</v>
      </c>
      <c r="F28" s="17">
        <v>39.82</v>
      </c>
      <c r="G28" s="18">
        <f t="shared" si="8"/>
        <v>79.64</v>
      </c>
      <c r="H28" s="48"/>
      <c r="I28" s="18">
        <f t="shared" si="9"/>
        <v>0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s="3" customFormat="1" x14ac:dyDescent="0.25">
      <c r="A29" s="26" t="s">
        <v>278</v>
      </c>
      <c r="B29" s="14" t="s">
        <v>13</v>
      </c>
      <c r="C29" s="14"/>
      <c r="D29" s="15" t="s">
        <v>303</v>
      </c>
      <c r="E29" s="16">
        <v>2</v>
      </c>
      <c r="F29" s="17">
        <v>3.35</v>
      </c>
      <c r="G29" s="18">
        <f t="shared" si="8"/>
        <v>6.7</v>
      </c>
      <c r="H29" s="48"/>
      <c r="I29" s="18">
        <f t="shared" si="9"/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s="3" customFormat="1" x14ac:dyDescent="0.25">
      <c r="A30" s="26" t="s">
        <v>278</v>
      </c>
      <c r="B30" s="14" t="s">
        <v>13</v>
      </c>
      <c r="C30" s="14"/>
      <c r="D30" s="15" t="s">
        <v>304</v>
      </c>
      <c r="E30" s="16">
        <v>6</v>
      </c>
      <c r="F30" s="17">
        <v>38.06</v>
      </c>
      <c r="G30" s="18">
        <f t="shared" si="8"/>
        <v>228.36</v>
      </c>
      <c r="H30" s="48"/>
      <c r="I30" s="18">
        <f t="shared" si="9"/>
        <v>0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s="3" customFormat="1" x14ac:dyDescent="0.25">
      <c r="A31" s="26" t="s">
        <v>278</v>
      </c>
      <c r="B31" s="14" t="s">
        <v>13</v>
      </c>
      <c r="C31" s="14"/>
      <c r="D31" s="15" t="s">
        <v>305</v>
      </c>
      <c r="E31" s="16">
        <v>20</v>
      </c>
      <c r="F31" s="17">
        <v>6.94</v>
      </c>
      <c r="G31" s="18">
        <f t="shared" si="8"/>
        <v>138.80000000000001</v>
      </c>
      <c r="H31" s="48"/>
      <c r="I31" s="18">
        <f t="shared" si="9"/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s="3" customFormat="1" x14ac:dyDescent="0.25">
      <c r="A32" s="26" t="s">
        <v>278</v>
      </c>
      <c r="B32" s="14" t="s">
        <v>13</v>
      </c>
      <c r="C32" s="14"/>
      <c r="D32" s="15" t="s">
        <v>306</v>
      </c>
      <c r="E32" s="16">
        <v>20</v>
      </c>
      <c r="F32" s="17">
        <v>120.77</v>
      </c>
      <c r="G32" s="18">
        <f t="shared" si="8"/>
        <v>2415.4</v>
      </c>
      <c r="H32" s="48"/>
      <c r="I32" s="18">
        <f t="shared" si="9"/>
        <v>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s="3" customFormat="1" ht="22.5" x14ac:dyDescent="0.25">
      <c r="A33" s="26" t="s">
        <v>278</v>
      </c>
      <c r="B33" s="14" t="s">
        <v>13</v>
      </c>
      <c r="C33" s="14"/>
      <c r="D33" s="15" t="s">
        <v>307</v>
      </c>
      <c r="E33" s="16">
        <v>4</v>
      </c>
      <c r="F33" s="17">
        <v>16.899999999999999</v>
      </c>
      <c r="G33" s="18">
        <f t="shared" si="8"/>
        <v>67.599999999999994</v>
      </c>
      <c r="H33" s="48"/>
      <c r="I33" s="18">
        <f t="shared" si="9"/>
        <v>0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s="3" customFormat="1" ht="22.5" x14ac:dyDescent="0.25">
      <c r="A34" s="26" t="s">
        <v>278</v>
      </c>
      <c r="B34" s="14" t="s">
        <v>13</v>
      </c>
      <c r="C34" s="14"/>
      <c r="D34" s="15" t="s">
        <v>308</v>
      </c>
      <c r="E34" s="16">
        <v>4</v>
      </c>
      <c r="F34" s="17">
        <v>31.2</v>
      </c>
      <c r="G34" s="18">
        <f t="shared" si="8"/>
        <v>124.8</v>
      </c>
      <c r="H34" s="48"/>
      <c r="I34" s="18">
        <f t="shared" si="9"/>
        <v>0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s="3" customFormat="1" ht="22.5" x14ac:dyDescent="0.25">
      <c r="A35" s="26" t="s">
        <v>278</v>
      </c>
      <c r="B35" s="14" t="s">
        <v>13</v>
      </c>
      <c r="C35" s="14"/>
      <c r="D35" s="15" t="s">
        <v>309</v>
      </c>
      <c r="E35" s="16">
        <v>2</v>
      </c>
      <c r="F35" s="17">
        <v>56.33</v>
      </c>
      <c r="G35" s="18">
        <f t="shared" si="8"/>
        <v>112.66</v>
      </c>
      <c r="H35" s="48"/>
      <c r="I35" s="18">
        <f t="shared" si="9"/>
        <v>0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s="3" customFormat="1" ht="22.5" x14ac:dyDescent="0.25">
      <c r="A36" s="26" t="s">
        <v>278</v>
      </c>
      <c r="B36" s="14" t="s">
        <v>13</v>
      </c>
      <c r="C36" s="14"/>
      <c r="D36" s="15" t="s">
        <v>310</v>
      </c>
      <c r="E36" s="16">
        <v>4</v>
      </c>
      <c r="F36" s="17">
        <v>42.58</v>
      </c>
      <c r="G36" s="18">
        <f t="shared" si="8"/>
        <v>170.32</v>
      </c>
      <c r="H36" s="48"/>
      <c r="I36" s="18">
        <f t="shared" si="9"/>
        <v>0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s="3" customFormat="1" ht="22.5" x14ac:dyDescent="0.25">
      <c r="A37" s="26" t="s">
        <v>278</v>
      </c>
      <c r="B37" s="14" t="s">
        <v>13</v>
      </c>
      <c r="C37" s="14"/>
      <c r="D37" s="15" t="s">
        <v>311</v>
      </c>
      <c r="E37" s="16">
        <v>4</v>
      </c>
      <c r="F37" s="17">
        <v>66.16</v>
      </c>
      <c r="G37" s="18">
        <f t="shared" si="8"/>
        <v>264.64</v>
      </c>
      <c r="H37" s="48"/>
      <c r="I37" s="18">
        <f t="shared" si="9"/>
        <v>0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s="3" customFormat="1" ht="22.5" x14ac:dyDescent="0.25">
      <c r="A38" s="26" t="s">
        <v>278</v>
      </c>
      <c r="B38" s="14" t="s">
        <v>13</v>
      </c>
      <c r="C38" s="14"/>
      <c r="D38" s="15" t="s">
        <v>312</v>
      </c>
      <c r="E38" s="16">
        <v>4</v>
      </c>
      <c r="F38" s="17">
        <v>1167.83</v>
      </c>
      <c r="G38" s="18">
        <f t="shared" si="8"/>
        <v>4671.32</v>
      </c>
      <c r="H38" s="48"/>
      <c r="I38" s="18">
        <f t="shared" si="9"/>
        <v>0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s="3" customFormat="1" x14ac:dyDescent="0.25">
      <c r="A39" s="26" t="s">
        <v>278</v>
      </c>
      <c r="B39" s="14" t="s">
        <v>13</v>
      </c>
      <c r="C39" s="14"/>
      <c r="D39" s="15" t="s">
        <v>313</v>
      </c>
      <c r="E39" s="16">
        <v>16</v>
      </c>
      <c r="F39" s="17">
        <v>240.39</v>
      </c>
      <c r="G39" s="18">
        <f t="shared" si="8"/>
        <v>3846.24</v>
      </c>
      <c r="H39" s="48"/>
      <c r="I39" s="18">
        <f t="shared" si="9"/>
        <v>0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s="3" customFormat="1" x14ac:dyDescent="0.25">
      <c r="A40" s="26" t="s">
        <v>278</v>
      </c>
      <c r="B40" s="14" t="s">
        <v>13</v>
      </c>
      <c r="C40" s="14"/>
      <c r="D40" s="15" t="s">
        <v>314</v>
      </c>
      <c r="E40" s="16">
        <v>2</v>
      </c>
      <c r="F40" s="17">
        <v>47.42</v>
      </c>
      <c r="G40" s="18">
        <f t="shared" si="8"/>
        <v>94.84</v>
      </c>
      <c r="H40" s="48"/>
      <c r="I40" s="18">
        <f t="shared" si="9"/>
        <v>0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s="3" customFormat="1" x14ac:dyDescent="0.25">
      <c r="A41" s="26" t="s">
        <v>278</v>
      </c>
      <c r="B41" s="14" t="s">
        <v>13</v>
      </c>
      <c r="C41" s="14"/>
      <c r="D41" s="15" t="s">
        <v>315</v>
      </c>
      <c r="E41" s="16">
        <v>50</v>
      </c>
      <c r="F41" s="17">
        <v>49.52</v>
      </c>
      <c r="G41" s="18">
        <f t="shared" si="8"/>
        <v>2476</v>
      </c>
      <c r="H41" s="48"/>
      <c r="I41" s="18">
        <f t="shared" si="9"/>
        <v>0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s="3" customFormat="1" x14ac:dyDescent="0.25">
      <c r="A42" s="26" t="s">
        <v>278</v>
      </c>
      <c r="B42" s="14" t="s">
        <v>13</v>
      </c>
      <c r="C42" s="14"/>
      <c r="D42" s="15" t="s">
        <v>316</v>
      </c>
      <c r="E42" s="16">
        <v>4</v>
      </c>
      <c r="F42" s="17">
        <v>6.46</v>
      </c>
      <c r="G42" s="18">
        <f t="shared" si="8"/>
        <v>25.84</v>
      </c>
      <c r="H42" s="48"/>
      <c r="I42" s="18">
        <f t="shared" si="9"/>
        <v>0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s="3" customFormat="1" x14ac:dyDescent="0.25">
      <c r="A43" s="26" t="s">
        <v>278</v>
      </c>
      <c r="B43" s="14" t="s">
        <v>13</v>
      </c>
      <c r="C43" s="14"/>
      <c r="D43" s="15" t="s">
        <v>317</v>
      </c>
      <c r="E43" s="16">
        <v>20</v>
      </c>
      <c r="F43" s="17">
        <v>3.86</v>
      </c>
      <c r="G43" s="18">
        <f t="shared" si="8"/>
        <v>77.2</v>
      </c>
      <c r="H43" s="48"/>
      <c r="I43" s="18">
        <f t="shared" si="9"/>
        <v>0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s="3" customFormat="1" x14ac:dyDescent="0.25">
      <c r="A44" s="26" t="s">
        <v>278</v>
      </c>
      <c r="B44" s="14" t="s">
        <v>13</v>
      </c>
      <c r="C44" s="14"/>
      <c r="D44" s="15" t="s">
        <v>318</v>
      </c>
      <c r="E44" s="16">
        <v>8</v>
      </c>
      <c r="F44" s="17">
        <v>11.75</v>
      </c>
      <c r="G44" s="18">
        <f t="shared" si="8"/>
        <v>94</v>
      </c>
      <c r="H44" s="48"/>
      <c r="I44" s="18">
        <f t="shared" si="9"/>
        <v>0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s="3" customFormat="1" x14ac:dyDescent="0.25">
      <c r="A45" s="26" t="s">
        <v>278</v>
      </c>
      <c r="B45" s="14" t="s">
        <v>13</v>
      </c>
      <c r="C45" s="14"/>
      <c r="D45" s="15" t="s">
        <v>319</v>
      </c>
      <c r="E45" s="16">
        <v>2</v>
      </c>
      <c r="F45" s="17">
        <v>11.75</v>
      </c>
      <c r="G45" s="18">
        <f t="shared" si="8"/>
        <v>23.5</v>
      </c>
      <c r="H45" s="48"/>
      <c r="I45" s="18">
        <f t="shared" si="9"/>
        <v>0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s="3" customFormat="1" x14ac:dyDescent="0.25">
      <c r="A46" s="26" t="s">
        <v>278</v>
      </c>
      <c r="B46" s="14" t="s">
        <v>13</v>
      </c>
      <c r="C46" s="14"/>
      <c r="D46" s="15" t="s">
        <v>320</v>
      </c>
      <c r="E46" s="16">
        <v>2</v>
      </c>
      <c r="F46" s="17">
        <v>9.83</v>
      </c>
      <c r="G46" s="18">
        <f t="shared" si="8"/>
        <v>19.66</v>
      </c>
      <c r="H46" s="48"/>
      <c r="I46" s="18">
        <f t="shared" si="9"/>
        <v>0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s="3" customFormat="1" x14ac:dyDescent="0.25">
      <c r="A47" s="26" t="s">
        <v>278</v>
      </c>
      <c r="B47" s="14" t="s">
        <v>13</v>
      </c>
      <c r="C47" s="14"/>
      <c r="D47" s="15" t="s">
        <v>321</v>
      </c>
      <c r="E47" s="16">
        <v>12</v>
      </c>
      <c r="F47" s="17">
        <v>7.47</v>
      </c>
      <c r="G47" s="18">
        <f t="shared" si="8"/>
        <v>89.64</v>
      </c>
      <c r="H47" s="48"/>
      <c r="I47" s="18">
        <f t="shared" si="9"/>
        <v>0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s="3" customFormat="1" x14ac:dyDescent="0.25">
      <c r="A48" s="26" t="s">
        <v>278</v>
      </c>
      <c r="B48" s="14" t="s">
        <v>13</v>
      </c>
      <c r="C48" s="14"/>
      <c r="D48" s="15" t="s">
        <v>322</v>
      </c>
      <c r="E48" s="16">
        <v>4</v>
      </c>
      <c r="F48" s="17">
        <v>24.96</v>
      </c>
      <c r="G48" s="18">
        <f t="shared" si="8"/>
        <v>99.84</v>
      </c>
      <c r="H48" s="48"/>
      <c r="I48" s="18">
        <f t="shared" si="9"/>
        <v>0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s="3" customFormat="1" x14ac:dyDescent="0.25">
      <c r="A49" s="26" t="s">
        <v>278</v>
      </c>
      <c r="B49" s="14" t="s">
        <v>13</v>
      </c>
      <c r="C49" s="14"/>
      <c r="D49" s="15" t="s">
        <v>323</v>
      </c>
      <c r="E49" s="16">
        <v>2</v>
      </c>
      <c r="F49" s="17">
        <v>16.899999999999999</v>
      </c>
      <c r="G49" s="18">
        <f t="shared" si="8"/>
        <v>33.799999999999997</v>
      </c>
      <c r="H49" s="48"/>
      <c r="I49" s="18">
        <f t="shared" si="9"/>
        <v>0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s="3" customFormat="1" x14ac:dyDescent="0.25">
      <c r="A50" s="26" t="s">
        <v>278</v>
      </c>
      <c r="B50" s="14" t="s">
        <v>13</v>
      </c>
      <c r="C50" s="14"/>
      <c r="D50" s="15" t="s">
        <v>324</v>
      </c>
      <c r="E50" s="16">
        <v>4</v>
      </c>
      <c r="F50" s="17">
        <v>3.28</v>
      </c>
      <c r="G50" s="18">
        <f t="shared" ref="G50:G80" si="10">E50*F50</f>
        <v>13.12</v>
      </c>
      <c r="H50" s="48"/>
      <c r="I50" s="18">
        <f t="shared" ref="I50:I80" si="11">E50*H50</f>
        <v>0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s="3" customFormat="1" x14ac:dyDescent="0.25">
      <c r="A51" s="26" t="s">
        <v>278</v>
      </c>
      <c r="B51" s="14" t="s">
        <v>13</v>
      </c>
      <c r="C51" s="14"/>
      <c r="D51" s="15" t="s">
        <v>325</v>
      </c>
      <c r="E51" s="16">
        <v>40</v>
      </c>
      <c r="F51" s="17">
        <v>2.2000000000000002</v>
      </c>
      <c r="G51" s="18">
        <f t="shared" si="10"/>
        <v>88</v>
      </c>
      <c r="H51" s="48"/>
      <c r="I51" s="18">
        <f t="shared" si="11"/>
        <v>0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s="3" customFormat="1" x14ac:dyDescent="0.25">
      <c r="A52" s="26" t="s">
        <v>278</v>
      </c>
      <c r="B52" s="14" t="s">
        <v>13</v>
      </c>
      <c r="C52" s="14"/>
      <c r="D52" s="15" t="s">
        <v>326</v>
      </c>
      <c r="E52" s="16">
        <v>40</v>
      </c>
      <c r="F52" s="17">
        <v>4.09</v>
      </c>
      <c r="G52" s="18">
        <f t="shared" si="10"/>
        <v>163.6</v>
      </c>
      <c r="H52" s="48"/>
      <c r="I52" s="18">
        <f t="shared" si="11"/>
        <v>0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s="3" customFormat="1" x14ac:dyDescent="0.25">
      <c r="A53" s="26" t="s">
        <v>278</v>
      </c>
      <c r="B53" s="14" t="s">
        <v>13</v>
      </c>
      <c r="C53" s="14"/>
      <c r="D53" s="15" t="s">
        <v>327</v>
      </c>
      <c r="E53" s="16">
        <v>40</v>
      </c>
      <c r="F53" s="17">
        <v>23.1</v>
      </c>
      <c r="G53" s="18">
        <f t="shared" si="10"/>
        <v>924</v>
      </c>
      <c r="H53" s="48"/>
      <c r="I53" s="18">
        <f t="shared" si="11"/>
        <v>0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s="3" customFormat="1" x14ac:dyDescent="0.25">
      <c r="A54" s="26" t="s">
        <v>278</v>
      </c>
      <c r="B54" s="14" t="s">
        <v>13</v>
      </c>
      <c r="C54" s="14"/>
      <c r="D54" s="15" t="s">
        <v>328</v>
      </c>
      <c r="E54" s="16">
        <v>20</v>
      </c>
      <c r="F54" s="17">
        <v>9.4700000000000006</v>
      </c>
      <c r="G54" s="18">
        <f t="shared" si="10"/>
        <v>189.4</v>
      </c>
      <c r="H54" s="48"/>
      <c r="I54" s="18">
        <f t="shared" si="11"/>
        <v>0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s="3" customFormat="1" x14ac:dyDescent="0.25">
      <c r="A55" s="26" t="s">
        <v>278</v>
      </c>
      <c r="B55" s="14" t="s">
        <v>13</v>
      </c>
      <c r="C55" s="14"/>
      <c r="D55" s="15" t="s">
        <v>329</v>
      </c>
      <c r="E55" s="16">
        <v>10</v>
      </c>
      <c r="F55" s="17">
        <v>9.14</v>
      </c>
      <c r="G55" s="18">
        <f t="shared" si="10"/>
        <v>91.4</v>
      </c>
      <c r="H55" s="48"/>
      <c r="I55" s="18">
        <f t="shared" si="11"/>
        <v>0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s="3" customFormat="1" x14ac:dyDescent="0.25">
      <c r="A56" s="26" t="s">
        <v>278</v>
      </c>
      <c r="B56" s="14" t="s">
        <v>13</v>
      </c>
      <c r="C56" s="14"/>
      <c r="D56" s="15" t="s">
        <v>330</v>
      </c>
      <c r="E56" s="16">
        <v>20</v>
      </c>
      <c r="F56" s="17">
        <v>74.819999999999993</v>
      </c>
      <c r="G56" s="18">
        <f t="shared" si="10"/>
        <v>1496.3999999999999</v>
      </c>
      <c r="H56" s="48"/>
      <c r="I56" s="18">
        <f t="shared" si="11"/>
        <v>0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s="3" customFormat="1" x14ac:dyDescent="0.25">
      <c r="A57" s="26" t="s">
        <v>278</v>
      </c>
      <c r="B57" s="14" t="s">
        <v>13</v>
      </c>
      <c r="C57" s="14"/>
      <c r="D57" s="15" t="s">
        <v>331</v>
      </c>
      <c r="E57" s="16">
        <v>2</v>
      </c>
      <c r="F57" s="17">
        <v>3.84</v>
      </c>
      <c r="G57" s="18">
        <f t="shared" si="10"/>
        <v>7.68</v>
      </c>
      <c r="H57" s="48"/>
      <c r="I57" s="18">
        <f t="shared" si="11"/>
        <v>0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s="3" customFormat="1" x14ac:dyDescent="0.25">
      <c r="A58" s="26" t="s">
        <v>278</v>
      </c>
      <c r="B58" s="14" t="s">
        <v>13</v>
      </c>
      <c r="C58" s="14"/>
      <c r="D58" s="15" t="s">
        <v>332</v>
      </c>
      <c r="E58" s="16">
        <v>20</v>
      </c>
      <c r="F58" s="17">
        <v>8.2799999999999994</v>
      </c>
      <c r="G58" s="18">
        <f t="shared" si="10"/>
        <v>165.6</v>
      </c>
      <c r="H58" s="48"/>
      <c r="I58" s="18">
        <f t="shared" si="11"/>
        <v>0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s="3" customFormat="1" x14ac:dyDescent="0.25">
      <c r="A59" s="26" t="s">
        <v>278</v>
      </c>
      <c r="B59" s="14" t="s">
        <v>13</v>
      </c>
      <c r="C59" s="14"/>
      <c r="D59" s="15" t="s">
        <v>333</v>
      </c>
      <c r="E59" s="16">
        <v>12</v>
      </c>
      <c r="F59" s="17">
        <v>2.73</v>
      </c>
      <c r="G59" s="18">
        <f t="shared" si="10"/>
        <v>32.76</v>
      </c>
      <c r="H59" s="48"/>
      <c r="I59" s="18">
        <f t="shared" si="11"/>
        <v>0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s="3" customFormat="1" x14ac:dyDescent="0.25">
      <c r="A60" s="26" t="s">
        <v>278</v>
      </c>
      <c r="B60" s="14" t="s">
        <v>13</v>
      </c>
      <c r="C60" s="14"/>
      <c r="D60" s="15" t="s">
        <v>334</v>
      </c>
      <c r="E60" s="16">
        <v>20</v>
      </c>
      <c r="F60" s="17">
        <v>29.17</v>
      </c>
      <c r="G60" s="18">
        <f t="shared" si="10"/>
        <v>583.40000000000009</v>
      </c>
      <c r="H60" s="48"/>
      <c r="I60" s="18">
        <f t="shared" si="11"/>
        <v>0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s="3" customFormat="1" x14ac:dyDescent="0.25">
      <c r="A61" s="26" t="s">
        <v>278</v>
      </c>
      <c r="B61" s="14" t="s">
        <v>13</v>
      </c>
      <c r="C61" s="14"/>
      <c r="D61" s="15" t="s">
        <v>335</v>
      </c>
      <c r="E61" s="16">
        <v>12</v>
      </c>
      <c r="F61" s="17">
        <v>11.1</v>
      </c>
      <c r="G61" s="18">
        <f t="shared" si="10"/>
        <v>133.19999999999999</v>
      </c>
      <c r="H61" s="48"/>
      <c r="I61" s="18">
        <f t="shared" si="11"/>
        <v>0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s="3" customFormat="1" x14ac:dyDescent="0.25">
      <c r="A62" s="26" t="s">
        <v>278</v>
      </c>
      <c r="B62" s="14" t="s">
        <v>13</v>
      </c>
      <c r="C62" s="14"/>
      <c r="D62" s="15" t="s">
        <v>336</v>
      </c>
      <c r="E62" s="16">
        <v>24</v>
      </c>
      <c r="F62" s="17">
        <v>6.84</v>
      </c>
      <c r="G62" s="18">
        <f t="shared" si="10"/>
        <v>164.16</v>
      </c>
      <c r="H62" s="48"/>
      <c r="I62" s="18">
        <f t="shared" si="11"/>
        <v>0</v>
      </c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s="3" customFormat="1" x14ac:dyDescent="0.25">
      <c r="A63" s="26" t="s">
        <v>278</v>
      </c>
      <c r="B63" s="14" t="s">
        <v>13</v>
      </c>
      <c r="C63" s="14"/>
      <c r="D63" s="15" t="s">
        <v>337</v>
      </c>
      <c r="E63" s="16">
        <v>20</v>
      </c>
      <c r="F63" s="17">
        <v>13.04</v>
      </c>
      <c r="G63" s="18">
        <f t="shared" si="10"/>
        <v>260.79999999999995</v>
      </c>
      <c r="H63" s="48"/>
      <c r="I63" s="18">
        <f t="shared" si="11"/>
        <v>0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s="3" customFormat="1" x14ac:dyDescent="0.25">
      <c r="A64" s="26" t="s">
        <v>278</v>
      </c>
      <c r="B64" s="14" t="s">
        <v>13</v>
      </c>
      <c r="C64" s="14"/>
      <c r="D64" s="15" t="s">
        <v>338</v>
      </c>
      <c r="E64" s="16">
        <v>30</v>
      </c>
      <c r="F64" s="17">
        <v>18.75</v>
      </c>
      <c r="G64" s="18">
        <f t="shared" si="10"/>
        <v>562.5</v>
      </c>
      <c r="H64" s="48"/>
      <c r="I64" s="18">
        <f t="shared" si="11"/>
        <v>0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s="3" customFormat="1" x14ac:dyDescent="0.25">
      <c r="A65" s="26" t="s">
        <v>278</v>
      </c>
      <c r="B65" s="14" t="s">
        <v>13</v>
      </c>
      <c r="C65" s="14"/>
      <c r="D65" s="15" t="s">
        <v>339</v>
      </c>
      <c r="E65" s="16">
        <v>4</v>
      </c>
      <c r="F65" s="17">
        <v>7.76</v>
      </c>
      <c r="G65" s="18">
        <f t="shared" si="10"/>
        <v>31.04</v>
      </c>
      <c r="H65" s="48"/>
      <c r="I65" s="18">
        <f t="shared" si="11"/>
        <v>0</v>
      </c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s="3" customFormat="1" x14ac:dyDescent="0.25">
      <c r="A66" s="26" t="s">
        <v>278</v>
      </c>
      <c r="B66" s="14" t="s">
        <v>13</v>
      </c>
      <c r="C66" s="14"/>
      <c r="D66" s="15" t="s">
        <v>340</v>
      </c>
      <c r="E66" s="16">
        <v>2</v>
      </c>
      <c r="F66" s="17">
        <v>28.21</v>
      </c>
      <c r="G66" s="18">
        <f t="shared" si="10"/>
        <v>56.42</v>
      </c>
      <c r="H66" s="48"/>
      <c r="I66" s="18">
        <f t="shared" si="11"/>
        <v>0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s="3" customFormat="1" x14ac:dyDescent="0.25">
      <c r="A67" s="26" t="s">
        <v>278</v>
      </c>
      <c r="B67" s="14" t="s">
        <v>13</v>
      </c>
      <c r="C67" s="14"/>
      <c r="D67" s="15" t="s">
        <v>341</v>
      </c>
      <c r="E67" s="16">
        <v>4</v>
      </c>
      <c r="F67" s="17">
        <v>158.97</v>
      </c>
      <c r="G67" s="18">
        <f t="shared" si="10"/>
        <v>635.88</v>
      </c>
      <c r="H67" s="48"/>
      <c r="I67" s="18">
        <f t="shared" si="11"/>
        <v>0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s="3" customFormat="1" x14ac:dyDescent="0.25">
      <c r="A68" s="26" t="s">
        <v>278</v>
      </c>
      <c r="B68" s="14" t="s">
        <v>13</v>
      </c>
      <c r="C68" s="14"/>
      <c r="D68" s="15" t="s">
        <v>342</v>
      </c>
      <c r="E68" s="16">
        <v>2</v>
      </c>
      <c r="F68" s="17">
        <v>65.44</v>
      </c>
      <c r="G68" s="18">
        <f t="shared" si="10"/>
        <v>130.88</v>
      </c>
      <c r="H68" s="48"/>
      <c r="I68" s="18">
        <f t="shared" si="11"/>
        <v>0</v>
      </c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s="3" customFormat="1" x14ac:dyDescent="0.25">
      <c r="A69" s="26" t="s">
        <v>278</v>
      </c>
      <c r="B69" s="14" t="s">
        <v>13</v>
      </c>
      <c r="C69" s="14"/>
      <c r="D69" s="15" t="s">
        <v>343</v>
      </c>
      <c r="E69" s="16">
        <v>10</v>
      </c>
      <c r="F69" s="17">
        <v>52.39</v>
      </c>
      <c r="G69" s="18">
        <f t="shared" si="10"/>
        <v>523.9</v>
      </c>
      <c r="H69" s="48"/>
      <c r="I69" s="18">
        <f t="shared" si="11"/>
        <v>0</v>
      </c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s="3" customFormat="1" x14ac:dyDescent="0.25">
      <c r="A70" s="26" t="s">
        <v>278</v>
      </c>
      <c r="B70" s="14" t="s">
        <v>13</v>
      </c>
      <c r="C70" s="14"/>
      <c r="D70" s="15" t="s">
        <v>344</v>
      </c>
      <c r="E70" s="16">
        <v>10</v>
      </c>
      <c r="F70" s="17">
        <v>99.83</v>
      </c>
      <c r="G70" s="18">
        <f t="shared" si="10"/>
        <v>998.3</v>
      </c>
      <c r="H70" s="48"/>
      <c r="I70" s="18">
        <f t="shared" si="11"/>
        <v>0</v>
      </c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s="3" customFormat="1" x14ac:dyDescent="0.25">
      <c r="A71" s="26" t="s">
        <v>278</v>
      </c>
      <c r="B71" s="14" t="s">
        <v>13</v>
      </c>
      <c r="C71" s="14"/>
      <c r="D71" s="15" t="s">
        <v>345</v>
      </c>
      <c r="E71" s="16">
        <v>8</v>
      </c>
      <c r="F71" s="17">
        <v>48.1</v>
      </c>
      <c r="G71" s="18">
        <f t="shared" si="10"/>
        <v>384.8</v>
      </c>
      <c r="H71" s="48"/>
      <c r="I71" s="18">
        <f t="shared" si="11"/>
        <v>0</v>
      </c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s="3" customFormat="1" x14ac:dyDescent="0.25">
      <c r="A72" s="26" t="s">
        <v>278</v>
      </c>
      <c r="B72" s="14" t="s">
        <v>13</v>
      </c>
      <c r="C72" s="14"/>
      <c r="D72" s="15" t="s">
        <v>346</v>
      </c>
      <c r="E72" s="16">
        <v>2</v>
      </c>
      <c r="F72" s="17">
        <v>2.21</v>
      </c>
      <c r="G72" s="18">
        <f t="shared" si="10"/>
        <v>4.42</v>
      </c>
      <c r="H72" s="48"/>
      <c r="I72" s="18">
        <f t="shared" si="11"/>
        <v>0</v>
      </c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s="3" customFormat="1" x14ac:dyDescent="0.25">
      <c r="A73" s="26" t="s">
        <v>278</v>
      </c>
      <c r="B73" s="14" t="s">
        <v>13</v>
      </c>
      <c r="C73" s="14"/>
      <c r="D73" s="15" t="s">
        <v>347</v>
      </c>
      <c r="E73" s="16">
        <v>10</v>
      </c>
      <c r="F73" s="17">
        <v>4.84</v>
      </c>
      <c r="G73" s="18">
        <f t="shared" si="10"/>
        <v>48.4</v>
      </c>
      <c r="H73" s="48"/>
      <c r="I73" s="18">
        <f t="shared" si="11"/>
        <v>0</v>
      </c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s="3" customFormat="1" x14ac:dyDescent="0.25">
      <c r="A74" s="26" t="s">
        <v>278</v>
      </c>
      <c r="B74" s="14" t="s">
        <v>13</v>
      </c>
      <c r="C74" s="14"/>
      <c r="D74" s="15" t="s">
        <v>348</v>
      </c>
      <c r="E74" s="16">
        <v>40</v>
      </c>
      <c r="F74" s="17">
        <v>20.14</v>
      </c>
      <c r="G74" s="18">
        <f t="shared" si="10"/>
        <v>805.6</v>
      </c>
      <c r="H74" s="48"/>
      <c r="I74" s="18">
        <f t="shared" si="11"/>
        <v>0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s="3" customFormat="1" x14ac:dyDescent="0.25">
      <c r="A75" s="26" t="s">
        <v>278</v>
      </c>
      <c r="B75" s="14" t="s">
        <v>13</v>
      </c>
      <c r="C75" s="14"/>
      <c r="D75" s="15" t="s">
        <v>349</v>
      </c>
      <c r="E75" s="16">
        <v>20</v>
      </c>
      <c r="F75" s="17">
        <v>20.14</v>
      </c>
      <c r="G75" s="18">
        <f t="shared" si="10"/>
        <v>402.8</v>
      </c>
      <c r="H75" s="48"/>
      <c r="I75" s="18">
        <f t="shared" si="11"/>
        <v>0</v>
      </c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s="3" customFormat="1" x14ac:dyDescent="0.25">
      <c r="A76" s="26" t="s">
        <v>278</v>
      </c>
      <c r="B76" s="14" t="s">
        <v>13</v>
      </c>
      <c r="C76" s="14"/>
      <c r="D76" s="15" t="s">
        <v>350</v>
      </c>
      <c r="E76" s="16">
        <v>8</v>
      </c>
      <c r="F76" s="17">
        <v>9.48</v>
      </c>
      <c r="G76" s="18">
        <f t="shared" si="10"/>
        <v>75.84</v>
      </c>
      <c r="H76" s="48"/>
      <c r="I76" s="18">
        <f t="shared" si="11"/>
        <v>0</v>
      </c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s="3" customFormat="1" x14ac:dyDescent="0.25">
      <c r="A77" s="26" t="s">
        <v>278</v>
      </c>
      <c r="B77" s="14" t="s">
        <v>13</v>
      </c>
      <c r="C77" s="14"/>
      <c r="D77" s="15" t="s">
        <v>351</v>
      </c>
      <c r="E77" s="16">
        <v>16</v>
      </c>
      <c r="F77" s="17">
        <v>29.29</v>
      </c>
      <c r="G77" s="18">
        <f t="shared" si="10"/>
        <v>468.64</v>
      </c>
      <c r="H77" s="48"/>
      <c r="I77" s="18">
        <f t="shared" si="11"/>
        <v>0</v>
      </c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s="3" customFormat="1" x14ac:dyDescent="0.25">
      <c r="A78" s="26" t="s">
        <v>278</v>
      </c>
      <c r="B78" s="14" t="s">
        <v>13</v>
      </c>
      <c r="C78" s="14"/>
      <c r="D78" s="15" t="s">
        <v>353</v>
      </c>
      <c r="E78" s="16">
        <v>2</v>
      </c>
      <c r="F78" s="17">
        <v>21.01</v>
      </c>
      <c r="G78" s="18">
        <f t="shared" si="10"/>
        <v>42.02</v>
      </c>
      <c r="H78" s="48"/>
      <c r="I78" s="18">
        <f t="shared" si="11"/>
        <v>0</v>
      </c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s="3" customFormat="1" x14ac:dyDescent="0.25">
      <c r="A79" s="26" t="s">
        <v>278</v>
      </c>
      <c r="B79" s="14" t="s">
        <v>13</v>
      </c>
      <c r="C79" s="14"/>
      <c r="D79" s="15" t="s">
        <v>354</v>
      </c>
      <c r="E79" s="16">
        <v>40</v>
      </c>
      <c r="F79" s="17">
        <v>10.9</v>
      </c>
      <c r="G79" s="18">
        <f t="shared" si="10"/>
        <v>436</v>
      </c>
      <c r="H79" s="48"/>
      <c r="I79" s="18">
        <f t="shared" si="11"/>
        <v>0</v>
      </c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s="3" customFormat="1" x14ac:dyDescent="0.25">
      <c r="A80" s="26" t="s">
        <v>278</v>
      </c>
      <c r="B80" s="14" t="s">
        <v>13</v>
      </c>
      <c r="C80" s="14"/>
      <c r="D80" s="15" t="s">
        <v>488</v>
      </c>
      <c r="E80" s="16">
        <v>250</v>
      </c>
      <c r="F80" s="17">
        <v>2.58</v>
      </c>
      <c r="G80" s="18">
        <f t="shared" si="10"/>
        <v>645</v>
      </c>
      <c r="H80" s="48"/>
      <c r="I80" s="18">
        <f t="shared" si="11"/>
        <v>0</v>
      </c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s="3" customFormat="1" x14ac:dyDescent="0.25">
      <c r="A81" s="26" t="s">
        <v>278</v>
      </c>
      <c r="B81" s="14" t="s">
        <v>13</v>
      </c>
      <c r="C81" s="14"/>
      <c r="D81" s="15" t="s">
        <v>489</v>
      </c>
      <c r="E81" s="16">
        <v>8</v>
      </c>
      <c r="F81" s="17">
        <v>22.78</v>
      </c>
      <c r="G81" s="18">
        <f t="shared" ref="G81:G93" si="12">E81*F81</f>
        <v>182.24</v>
      </c>
      <c r="H81" s="48"/>
      <c r="I81" s="18">
        <f t="shared" ref="I81:I93" si="13">E81*H81</f>
        <v>0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s="3" customFormat="1" x14ac:dyDescent="0.25">
      <c r="A82" s="26" t="s">
        <v>278</v>
      </c>
      <c r="B82" s="14" t="s">
        <v>13</v>
      </c>
      <c r="C82" s="14"/>
      <c r="D82" s="15" t="s">
        <v>490</v>
      </c>
      <c r="E82" s="16">
        <v>20</v>
      </c>
      <c r="F82" s="17">
        <v>1.94</v>
      </c>
      <c r="G82" s="18">
        <f t="shared" si="12"/>
        <v>38.799999999999997</v>
      </c>
      <c r="H82" s="48"/>
      <c r="I82" s="18">
        <f t="shared" si="13"/>
        <v>0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s="3" customFormat="1" x14ac:dyDescent="0.25">
      <c r="A83" s="26" t="s">
        <v>278</v>
      </c>
      <c r="B83" s="14" t="s">
        <v>13</v>
      </c>
      <c r="C83" s="14"/>
      <c r="D83" s="15" t="s">
        <v>491</v>
      </c>
      <c r="E83" s="16">
        <v>200</v>
      </c>
      <c r="F83" s="17">
        <v>0.52</v>
      </c>
      <c r="G83" s="18">
        <f t="shared" si="12"/>
        <v>104</v>
      </c>
      <c r="H83" s="48"/>
      <c r="I83" s="18">
        <f t="shared" si="13"/>
        <v>0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s="3" customFormat="1" x14ac:dyDescent="0.25">
      <c r="A84" s="26" t="s">
        <v>278</v>
      </c>
      <c r="B84" s="14" t="s">
        <v>13</v>
      </c>
      <c r="C84" s="14"/>
      <c r="D84" s="15" t="s">
        <v>492</v>
      </c>
      <c r="E84" s="16">
        <v>80</v>
      </c>
      <c r="F84" s="17">
        <v>4.0599999999999996</v>
      </c>
      <c r="G84" s="18">
        <f t="shared" si="12"/>
        <v>324.79999999999995</v>
      </c>
      <c r="H84" s="48"/>
      <c r="I84" s="18">
        <f t="shared" si="13"/>
        <v>0</v>
      </c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s="3" customFormat="1" ht="22.5" x14ac:dyDescent="0.25">
      <c r="A85" s="26" t="s">
        <v>278</v>
      </c>
      <c r="B85" s="14" t="s">
        <v>13</v>
      </c>
      <c r="C85" s="14"/>
      <c r="D85" s="15" t="s">
        <v>493</v>
      </c>
      <c r="E85" s="16">
        <v>10</v>
      </c>
      <c r="F85" s="17">
        <v>42.97</v>
      </c>
      <c r="G85" s="18">
        <f t="shared" si="12"/>
        <v>429.7</v>
      </c>
      <c r="H85" s="48"/>
      <c r="I85" s="18">
        <f t="shared" si="13"/>
        <v>0</v>
      </c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s="3" customFormat="1" x14ac:dyDescent="0.25">
      <c r="A86" s="26" t="s">
        <v>278</v>
      </c>
      <c r="B86" s="14" t="s">
        <v>13</v>
      </c>
      <c r="C86" s="14"/>
      <c r="D86" s="15" t="s">
        <v>494</v>
      </c>
      <c r="E86" s="16">
        <v>40</v>
      </c>
      <c r="F86" s="17">
        <v>6.16</v>
      </c>
      <c r="G86" s="18">
        <f t="shared" si="12"/>
        <v>246.4</v>
      </c>
      <c r="H86" s="48"/>
      <c r="I86" s="18">
        <f t="shared" si="13"/>
        <v>0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s="3" customFormat="1" x14ac:dyDescent="0.25">
      <c r="A87" s="26" t="s">
        <v>278</v>
      </c>
      <c r="B87" s="14" t="s">
        <v>13</v>
      </c>
      <c r="C87" s="14"/>
      <c r="D87" s="15" t="s">
        <v>495</v>
      </c>
      <c r="E87" s="16">
        <v>40</v>
      </c>
      <c r="F87" s="17">
        <v>2.5</v>
      </c>
      <c r="G87" s="18">
        <f t="shared" si="12"/>
        <v>100</v>
      </c>
      <c r="H87" s="48"/>
      <c r="I87" s="18">
        <f t="shared" si="13"/>
        <v>0</v>
      </c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s="3" customFormat="1" x14ac:dyDescent="0.25">
      <c r="A88" s="26" t="s">
        <v>278</v>
      </c>
      <c r="B88" s="14" t="s">
        <v>13</v>
      </c>
      <c r="C88" s="14"/>
      <c r="D88" s="15" t="s">
        <v>496</v>
      </c>
      <c r="E88" s="16">
        <v>200</v>
      </c>
      <c r="F88" s="17">
        <v>2.36</v>
      </c>
      <c r="G88" s="18">
        <f t="shared" si="12"/>
        <v>472</v>
      </c>
      <c r="H88" s="48"/>
      <c r="I88" s="18">
        <f t="shared" si="13"/>
        <v>0</v>
      </c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s="3" customFormat="1" ht="22.5" x14ac:dyDescent="0.25">
      <c r="A89" s="26" t="s">
        <v>278</v>
      </c>
      <c r="B89" s="14" t="s">
        <v>13</v>
      </c>
      <c r="C89" s="14"/>
      <c r="D89" s="15" t="s">
        <v>497</v>
      </c>
      <c r="E89" s="16">
        <v>50</v>
      </c>
      <c r="F89" s="17">
        <v>2.67</v>
      </c>
      <c r="G89" s="18">
        <f t="shared" si="12"/>
        <v>133.5</v>
      </c>
      <c r="H89" s="48"/>
      <c r="I89" s="18">
        <f t="shared" si="13"/>
        <v>0</v>
      </c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s="3" customFormat="1" x14ac:dyDescent="0.25">
      <c r="A90" s="26" t="s">
        <v>278</v>
      </c>
      <c r="B90" s="14" t="s">
        <v>13</v>
      </c>
      <c r="C90" s="14"/>
      <c r="D90" s="15" t="s">
        <v>498</v>
      </c>
      <c r="E90" s="16">
        <v>10</v>
      </c>
      <c r="F90" s="17">
        <v>16.18</v>
      </c>
      <c r="G90" s="18">
        <f t="shared" si="12"/>
        <v>161.80000000000001</v>
      </c>
      <c r="H90" s="48"/>
      <c r="I90" s="18">
        <f t="shared" si="13"/>
        <v>0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s="3" customFormat="1" x14ac:dyDescent="0.25">
      <c r="A91" s="26" t="s">
        <v>278</v>
      </c>
      <c r="B91" s="14" t="s">
        <v>13</v>
      </c>
      <c r="C91" s="14"/>
      <c r="D91" s="15" t="s">
        <v>499</v>
      </c>
      <c r="E91" s="16">
        <v>20</v>
      </c>
      <c r="F91" s="17">
        <v>5.07</v>
      </c>
      <c r="G91" s="18">
        <f t="shared" si="12"/>
        <v>101.4</v>
      </c>
      <c r="H91" s="48"/>
      <c r="I91" s="18">
        <f t="shared" si="13"/>
        <v>0</v>
      </c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s="3" customFormat="1" x14ac:dyDescent="0.25">
      <c r="A92" s="26" t="s">
        <v>278</v>
      </c>
      <c r="B92" s="14" t="s">
        <v>13</v>
      </c>
      <c r="C92" s="14"/>
      <c r="D92" s="15" t="s">
        <v>500</v>
      </c>
      <c r="E92" s="16">
        <v>4</v>
      </c>
      <c r="F92" s="17">
        <v>16.25</v>
      </c>
      <c r="G92" s="18">
        <f t="shared" si="12"/>
        <v>65</v>
      </c>
      <c r="H92" s="48"/>
      <c r="I92" s="18">
        <f t="shared" si="13"/>
        <v>0</v>
      </c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s="3" customFormat="1" x14ac:dyDescent="0.25">
      <c r="A93" s="26" t="s">
        <v>278</v>
      </c>
      <c r="B93" s="14" t="s">
        <v>13</v>
      </c>
      <c r="C93" s="14"/>
      <c r="D93" s="15" t="s">
        <v>501</v>
      </c>
      <c r="E93" s="16">
        <v>2</v>
      </c>
      <c r="F93" s="17">
        <v>13.72</v>
      </c>
      <c r="G93" s="18">
        <f t="shared" si="12"/>
        <v>27.44</v>
      </c>
      <c r="H93" s="48"/>
      <c r="I93" s="18">
        <f t="shared" si="13"/>
        <v>0</v>
      </c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s="3" customFormat="1" ht="8.1" customHeight="1" x14ac:dyDescent="0.25">
      <c r="A94" s="27"/>
      <c r="B94" s="19"/>
      <c r="C94" s="19"/>
      <c r="D94" s="20"/>
      <c r="E94" s="21"/>
      <c r="F94" s="22"/>
      <c r="G94" s="23"/>
      <c r="H94" s="22"/>
      <c r="I94" s="23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7" s="3" customFormat="1" x14ac:dyDescent="0.25">
      <c r="A95" s="25" t="s">
        <v>10</v>
      </c>
      <c r="B95" s="9" t="s">
        <v>11</v>
      </c>
      <c r="C95" s="9" t="s">
        <v>14</v>
      </c>
      <c r="D95" s="10" t="s">
        <v>39</v>
      </c>
      <c r="E95" s="11">
        <v>1</v>
      </c>
      <c r="F95" s="12">
        <f>SUM(G96:G265)</f>
        <v>212126.07999999984</v>
      </c>
      <c r="G95" s="13">
        <f>+E95*F95</f>
        <v>212126.07999999984</v>
      </c>
      <c r="H95" s="12">
        <f>ROUND(SUM(I96:I265),2)</f>
        <v>0</v>
      </c>
      <c r="I95" s="13">
        <f>E95*H95</f>
        <v>0</v>
      </c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s="3" customFormat="1" x14ac:dyDescent="0.25">
      <c r="A96" s="26" t="s">
        <v>71</v>
      </c>
      <c r="B96" s="14" t="s">
        <v>37</v>
      </c>
      <c r="C96" s="14"/>
      <c r="D96" s="15" t="s">
        <v>72</v>
      </c>
      <c r="E96" s="16">
        <v>20</v>
      </c>
      <c r="F96" s="17">
        <v>116.26</v>
      </c>
      <c r="G96" s="18">
        <f>E96*F96</f>
        <v>2325.2000000000003</v>
      </c>
      <c r="H96" s="48"/>
      <c r="I96" s="18">
        <f t="shared" ref="I96:I105" si="14">E96*H96</f>
        <v>0</v>
      </c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s="3" customFormat="1" x14ac:dyDescent="0.25">
      <c r="A97" s="26" t="s">
        <v>71</v>
      </c>
      <c r="B97" s="14" t="s">
        <v>37</v>
      </c>
      <c r="C97" s="14"/>
      <c r="D97" s="15" t="s">
        <v>73</v>
      </c>
      <c r="E97" s="16">
        <v>2</v>
      </c>
      <c r="F97" s="17">
        <v>29.23</v>
      </c>
      <c r="G97" s="18">
        <f t="shared" ref="G97:G105" si="15">E97*F97</f>
        <v>58.46</v>
      </c>
      <c r="H97" s="48"/>
      <c r="I97" s="18">
        <f t="shared" si="14"/>
        <v>0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s="3" customFormat="1" x14ac:dyDescent="0.25">
      <c r="A98" s="26" t="s">
        <v>71</v>
      </c>
      <c r="B98" s="14" t="s">
        <v>37</v>
      </c>
      <c r="C98" s="14"/>
      <c r="D98" s="15" t="s">
        <v>74</v>
      </c>
      <c r="E98" s="16">
        <v>20</v>
      </c>
      <c r="F98" s="17">
        <v>18.329999999999998</v>
      </c>
      <c r="G98" s="18">
        <f t="shared" si="15"/>
        <v>366.59999999999997</v>
      </c>
      <c r="H98" s="48"/>
      <c r="I98" s="18">
        <f t="shared" si="14"/>
        <v>0</v>
      </c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s="3" customFormat="1" x14ac:dyDescent="0.25">
      <c r="A99" s="26" t="s">
        <v>71</v>
      </c>
      <c r="B99" s="14" t="s">
        <v>37</v>
      </c>
      <c r="C99" s="14"/>
      <c r="D99" s="15" t="s">
        <v>75</v>
      </c>
      <c r="E99" s="16">
        <v>8</v>
      </c>
      <c r="F99" s="17">
        <v>31.86</v>
      </c>
      <c r="G99" s="18">
        <f t="shared" si="15"/>
        <v>254.88</v>
      </c>
      <c r="H99" s="48"/>
      <c r="I99" s="18">
        <f t="shared" si="14"/>
        <v>0</v>
      </c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s="3" customFormat="1" x14ac:dyDescent="0.25">
      <c r="A100" s="26" t="s">
        <v>71</v>
      </c>
      <c r="B100" s="14" t="s">
        <v>37</v>
      </c>
      <c r="C100" s="14"/>
      <c r="D100" s="15" t="s">
        <v>76</v>
      </c>
      <c r="E100" s="16">
        <v>4</v>
      </c>
      <c r="F100" s="17">
        <v>49.74</v>
      </c>
      <c r="G100" s="18">
        <f t="shared" si="15"/>
        <v>198.96</v>
      </c>
      <c r="H100" s="48"/>
      <c r="I100" s="18">
        <f t="shared" si="14"/>
        <v>0</v>
      </c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s="3" customFormat="1" x14ac:dyDescent="0.25">
      <c r="A101" s="26" t="s">
        <v>71</v>
      </c>
      <c r="B101" s="14" t="s">
        <v>37</v>
      </c>
      <c r="C101" s="14"/>
      <c r="D101" s="15" t="s">
        <v>77</v>
      </c>
      <c r="E101" s="16">
        <v>4</v>
      </c>
      <c r="F101" s="17">
        <v>22.83</v>
      </c>
      <c r="G101" s="18">
        <f t="shared" si="15"/>
        <v>91.32</v>
      </c>
      <c r="H101" s="48"/>
      <c r="I101" s="18">
        <f t="shared" si="14"/>
        <v>0</v>
      </c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s="3" customFormat="1" x14ac:dyDescent="0.25">
      <c r="A102" s="26" t="s">
        <v>71</v>
      </c>
      <c r="B102" s="14" t="s">
        <v>37</v>
      </c>
      <c r="C102" s="14"/>
      <c r="D102" s="15" t="s">
        <v>78</v>
      </c>
      <c r="E102" s="16">
        <v>4</v>
      </c>
      <c r="F102" s="17">
        <v>49.74</v>
      </c>
      <c r="G102" s="18">
        <f t="shared" si="15"/>
        <v>198.96</v>
      </c>
      <c r="H102" s="48"/>
      <c r="I102" s="18">
        <f t="shared" si="14"/>
        <v>0</v>
      </c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s="3" customFormat="1" x14ac:dyDescent="0.25">
      <c r="A103" s="26" t="s">
        <v>71</v>
      </c>
      <c r="B103" s="14" t="s">
        <v>37</v>
      </c>
      <c r="C103" s="14"/>
      <c r="D103" s="15" t="s">
        <v>79</v>
      </c>
      <c r="E103" s="16">
        <v>10</v>
      </c>
      <c r="F103" s="17">
        <v>3.68</v>
      </c>
      <c r="G103" s="18">
        <f t="shared" si="15"/>
        <v>36.800000000000004</v>
      </c>
      <c r="H103" s="48"/>
      <c r="I103" s="18">
        <f t="shared" si="14"/>
        <v>0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s="3" customFormat="1" x14ac:dyDescent="0.25">
      <c r="A104" s="26" t="s">
        <v>71</v>
      </c>
      <c r="B104" s="14" t="s">
        <v>37</v>
      </c>
      <c r="C104" s="14"/>
      <c r="D104" s="15" t="s">
        <v>80</v>
      </c>
      <c r="E104" s="16">
        <v>20</v>
      </c>
      <c r="F104" s="17">
        <v>3.7</v>
      </c>
      <c r="G104" s="18">
        <f t="shared" si="15"/>
        <v>74</v>
      </c>
      <c r="H104" s="48"/>
      <c r="I104" s="18">
        <f t="shared" si="14"/>
        <v>0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s="3" customFormat="1" x14ac:dyDescent="0.25">
      <c r="A105" s="26" t="s">
        <v>71</v>
      </c>
      <c r="B105" s="14" t="s">
        <v>37</v>
      </c>
      <c r="C105" s="14"/>
      <c r="D105" s="15" t="s">
        <v>81</v>
      </c>
      <c r="E105" s="16">
        <v>8</v>
      </c>
      <c r="F105" s="17">
        <v>6.06</v>
      </c>
      <c r="G105" s="18">
        <f t="shared" si="15"/>
        <v>48.48</v>
      </c>
      <c r="H105" s="48"/>
      <c r="I105" s="18">
        <f t="shared" si="14"/>
        <v>0</v>
      </c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s="3" customFormat="1" x14ac:dyDescent="0.25">
      <c r="A106" s="26" t="s">
        <v>71</v>
      </c>
      <c r="B106" s="14" t="s">
        <v>37</v>
      </c>
      <c r="C106" s="14"/>
      <c r="D106" s="15" t="s">
        <v>82</v>
      </c>
      <c r="E106" s="16">
        <v>20</v>
      </c>
      <c r="F106" s="17">
        <v>2.87</v>
      </c>
      <c r="G106" s="18">
        <f>E106*F106</f>
        <v>57.400000000000006</v>
      </c>
      <c r="H106" s="48"/>
      <c r="I106" s="18">
        <f>E106*H106</f>
        <v>0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s="3" customFormat="1" x14ac:dyDescent="0.25">
      <c r="A107" s="26" t="s">
        <v>71</v>
      </c>
      <c r="B107" s="14" t="s">
        <v>37</v>
      </c>
      <c r="C107" s="14"/>
      <c r="D107" s="15" t="s">
        <v>83</v>
      </c>
      <c r="E107" s="16">
        <v>10</v>
      </c>
      <c r="F107" s="17">
        <v>30.29</v>
      </c>
      <c r="G107" s="18">
        <f t="shared" ref="G107:G127" si="16">E107*F107</f>
        <v>302.89999999999998</v>
      </c>
      <c r="H107" s="48"/>
      <c r="I107" s="18">
        <f t="shared" ref="I107:I127" si="17">E107*H107</f>
        <v>0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s="3" customFormat="1" x14ac:dyDescent="0.25">
      <c r="A108" s="26" t="s">
        <v>71</v>
      </c>
      <c r="B108" s="14" t="s">
        <v>37</v>
      </c>
      <c r="C108" s="14"/>
      <c r="D108" s="15" t="s">
        <v>84</v>
      </c>
      <c r="E108" s="16">
        <v>8</v>
      </c>
      <c r="F108" s="17">
        <v>34.57</v>
      </c>
      <c r="G108" s="18">
        <f t="shared" si="16"/>
        <v>276.56</v>
      </c>
      <c r="H108" s="48"/>
      <c r="I108" s="18">
        <f t="shared" si="17"/>
        <v>0</v>
      </c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s="3" customFormat="1" ht="22.5" x14ac:dyDescent="0.25">
      <c r="A109" s="26" t="s">
        <v>71</v>
      </c>
      <c r="B109" s="14" t="s">
        <v>37</v>
      </c>
      <c r="C109" s="14"/>
      <c r="D109" s="15" t="s">
        <v>85</v>
      </c>
      <c r="E109" s="16">
        <v>10</v>
      </c>
      <c r="F109" s="17">
        <v>14.34</v>
      </c>
      <c r="G109" s="18">
        <f t="shared" si="16"/>
        <v>143.4</v>
      </c>
      <c r="H109" s="48"/>
      <c r="I109" s="18">
        <f t="shared" si="17"/>
        <v>0</v>
      </c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s="3" customFormat="1" ht="22.5" x14ac:dyDescent="0.25">
      <c r="A110" s="26" t="s">
        <v>71</v>
      </c>
      <c r="B110" s="14" t="s">
        <v>37</v>
      </c>
      <c r="C110" s="14"/>
      <c r="D110" s="15" t="s">
        <v>86</v>
      </c>
      <c r="E110" s="16">
        <v>10</v>
      </c>
      <c r="F110" s="17">
        <v>15.85</v>
      </c>
      <c r="G110" s="18">
        <f t="shared" si="16"/>
        <v>158.5</v>
      </c>
      <c r="H110" s="48"/>
      <c r="I110" s="18">
        <f t="shared" si="17"/>
        <v>0</v>
      </c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s="3" customFormat="1" x14ac:dyDescent="0.25">
      <c r="A111" s="26" t="s">
        <v>71</v>
      </c>
      <c r="B111" s="14" t="s">
        <v>37</v>
      </c>
      <c r="C111" s="14"/>
      <c r="D111" s="15" t="s">
        <v>87</v>
      </c>
      <c r="E111" s="16">
        <v>4</v>
      </c>
      <c r="F111" s="17">
        <v>11.2</v>
      </c>
      <c r="G111" s="18">
        <f t="shared" si="16"/>
        <v>44.8</v>
      </c>
      <c r="H111" s="48"/>
      <c r="I111" s="18">
        <f t="shared" si="17"/>
        <v>0</v>
      </c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s="3" customFormat="1" x14ac:dyDescent="0.25">
      <c r="A112" s="26" t="s">
        <v>71</v>
      </c>
      <c r="B112" s="14" t="s">
        <v>37</v>
      </c>
      <c r="C112" s="14"/>
      <c r="D112" s="15" t="s">
        <v>88</v>
      </c>
      <c r="E112" s="16">
        <v>4</v>
      </c>
      <c r="F112" s="17">
        <v>60.41</v>
      </c>
      <c r="G112" s="18">
        <f t="shared" si="16"/>
        <v>241.64</v>
      </c>
      <c r="H112" s="48"/>
      <c r="I112" s="18">
        <f t="shared" si="17"/>
        <v>0</v>
      </c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s="3" customFormat="1" x14ac:dyDescent="0.25">
      <c r="A113" s="26" t="s">
        <v>71</v>
      </c>
      <c r="B113" s="14" t="s">
        <v>37</v>
      </c>
      <c r="C113" s="14"/>
      <c r="D113" s="15" t="s">
        <v>89</v>
      </c>
      <c r="E113" s="16">
        <v>2</v>
      </c>
      <c r="F113" s="17">
        <v>25.78</v>
      </c>
      <c r="G113" s="18">
        <f t="shared" si="16"/>
        <v>51.56</v>
      </c>
      <c r="H113" s="48"/>
      <c r="I113" s="18">
        <f t="shared" si="17"/>
        <v>0</v>
      </c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s="3" customFormat="1" x14ac:dyDescent="0.25">
      <c r="A114" s="26" t="s">
        <v>71</v>
      </c>
      <c r="B114" s="14" t="s">
        <v>37</v>
      </c>
      <c r="C114" s="14"/>
      <c r="D114" s="15" t="s">
        <v>90</v>
      </c>
      <c r="E114" s="16">
        <v>4</v>
      </c>
      <c r="F114" s="17">
        <v>526.64</v>
      </c>
      <c r="G114" s="18">
        <f t="shared" si="16"/>
        <v>2106.56</v>
      </c>
      <c r="H114" s="48"/>
      <c r="I114" s="18">
        <f t="shared" si="17"/>
        <v>0</v>
      </c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s="3" customFormat="1" x14ac:dyDescent="0.25">
      <c r="A115" s="26" t="s">
        <v>71</v>
      </c>
      <c r="B115" s="14" t="s">
        <v>37</v>
      </c>
      <c r="C115" s="14"/>
      <c r="D115" s="15" t="s">
        <v>91</v>
      </c>
      <c r="E115" s="16">
        <v>10</v>
      </c>
      <c r="F115" s="17">
        <v>11.2</v>
      </c>
      <c r="G115" s="18">
        <f t="shared" si="16"/>
        <v>112</v>
      </c>
      <c r="H115" s="48"/>
      <c r="I115" s="18">
        <f t="shared" si="17"/>
        <v>0</v>
      </c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s="3" customFormat="1" x14ac:dyDescent="0.25">
      <c r="A116" s="26" t="s">
        <v>71</v>
      </c>
      <c r="B116" s="14" t="s">
        <v>37</v>
      </c>
      <c r="C116" s="14"/>
      <c r="D116" s="15" t="s">
        <v>92</v>
      </c>
      <c r="E116" s="16">
        <v>2</v>
      </c>
      <c r="F116" s="17">
        <v>30.83</v>
      </c>
      <c r="G116" s="18">
        <f t="shared" si="16"/>
        <v>61.66</v>
      </c>
      <c r="H116" s="48"/>
      <c r="I116" s="18">
        <f t="shared" si="17"/>
        <v>0</v>
      </c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s="3" customFormat="1" x14ac:dyDescent="0.25">
      <c r="A117" s="26" t="s">
        <v>71</v>
      </c>
      <c r="B117" s="14" t="s">
        <v>37</v>
      </c>
      <c r="C117" s="14"/>
      <c r="D117" s="15" t="s">
        <v>93</v>
      </c>
      <c r="E117" s="16">
        <v>2</v>
      </c>
      <c r="F117" s="17">
        <v>37.14</v>
      </c>
      <c r="G117" s="18">
        <f t="shared" si="16"/>
        <v>74.28</v>
      </c>
      <c r="H117" s="48"/>
      <c r="I117" s="18">
        <f t="shared" si="17"/>
        <v>0</v>
      </c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s="3" customFormat="1" x14ac:dyDescent="0.25">
      <c r="A118" s="26" t="s">
        <v>172</v>
      </c>
      <c r="B118" s="14" t="s">
        <v>37</v>
      </c>
      <c r="C118" s="14"/>
      <c r="D118" s="15" t="s">
        <v>174</v>
      </c>
      <c r="E118" s="16">
        <v>600</v>
      </c>
      <c r="F118" s="17">
        <v>0.05</v>
      </c>
      <c r="G118" s="18">
        <f t="shared" si="16"/>
        <v>30</v>
      </c>
      <c r="H118" s="48"/>
      <c r="I118" s="18">
        <f t="shared" si="17"/>
        <v>0</v>
      </c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s="3" customFormat="1" x14ac:dyDescent="0.25">
      <c r="A119" s="26" t="s">
        <v>172</v>
      </c>
      <c r="B119" s="14" t="s">
        <v>37</v>
      </c>
      <c r="C119" s="14"/>
      <c r="D119" s="15" t="s">
        <v>184</v>
      </c>
      <c r="E119" s="16">
        <v>20</v>
      </c>
      <c r="F119" s="17">
        <v>18.64</v>
      </c>
      <c r="G119" s="18">
        <f t="shared" si="16"/>
        <v>372.8</v>
      </c>
      <c r="H119" s="48"/>
      <c r="I119" s="18">
        <f t="shared" si="17"/>
        <v>0</v>
      </c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s="3" customFormat="1" x14ac:dyDescent="0.25">
      <c r="A120" s="26" t="s">
        <v>172</v>
      </c>
      <c r="B120" s="14" t="s">
        <v>37</v>
      </c>
      <c r="C120" s="14"/>
      <c r="D120" s="15" t="s">
        <v>187</v>
      </c>
      <c r="E120" s="16">
        <v>20</v>
      </c>
      <c r="F120" s="17">
        <v>37.29</v>
      </c>
      <c r="G120" s="18">
        <f t="shared" si="16"/>
        <v>745.8</v>
      </c>
      <c r="H120" s="48"/>
      <c r="I120" s="18">
        <f t="shared" si="17"/>
        <v>0</v>
      </c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s="3" customFormat="1" x14ac:dyDescent="0.25">
      <c r="A121" s="26" t="s">
        <v>172</v>
      </c>
      <c r="B121" s="14" t="s">
        <v>37</v>
      </c>
      <c r="C121" s="14"/>
      <c r="D121" s="15" t="s">
        <v>188</v>
      </c>
      <c r="E121" s="16">
        <v>20</v>
      </c>
      <c r="F121" s="17">
        <v>47.2</v>
      </c>
      <c r="G121" s="18">
        <f t="shared" si="16"/>
        <v>944</v>
      </c>
      <c r="H121" s="48"/>
      <c r="I121" s="18">
        <f t="shared" si="17"/>
        <v>0</v>
      </c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s="3" customFormat="1" x14ac:dyDescent="0.25">
      <c r="A122" s="26" t="s">
        <v>189</v>
      </c>
      <c r="B122" s="14" t="s">
        <v>37</v>
      </c>
      <c r="C122" s="14"/>
      <c r="D122" s="15" t="s">
        <v>230</v>
      </c>
      <c r="E122" s="16">
        <v>100</v>
      </c>
      <c r="F122" s="17">
        <v>99</v>
      </c>
      <c r="G122" s="18">
        <f t="shared" si="16"/>
        <v>9900</v>
      </c>
      <c r="H122" s="48"/>
      <c r="I122" s="18">
        <f t="shared" si="17"/>
        <v>0</v>
      </c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s="3" customFormat="1" x14ac:dyDescent="0.25">
      <c r="A123" s="26" t="s">
        <v>189</v>
      </c>
      <c r="B123" s="14" t="s">
        <v>37</v>
      </c>
      <c r="C123" s="14"/>
      <c r="D123" s="15" t="s">
        <v>231</v>
      </c>
      <c r="E123" s="16">
        <v>6</v>
      </c>
      <c r="F123" s="17">
        <v>57.13</v>
      </c>
      <c r="G123" s="18">
        <f t="shared" si="16"/>
        <v>342.78000000000003</v>
      </c>
      <c r="H123" s="48"/>
      <c r="I123" s="18">
        <f t="shared" si="17"/>
        <v>0</v>
      </c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s="3" customFormat="1" x14ac:dyDescent="0.25">
      <c r="A124" s="26" t="s">
        <v>189</v>
      </c>
      <c r="B124" s="14" t="s">
        <v>37</v>
      </c>
      <c r="C124" s="14"/>
      <c r="D124" s="15" t="s">
        <v>232</v>
      </c>
      <c r="E124" s="16">
        <v>30</v>
      </c>
      <c r="F124" s="17">
        <v>93</v>
      </c>
      <c r="G124" s="18">
        <f t="shared" si="16"/>
        <v>2790</v>
      </c>
      <c r="H124" s="48"/>
      <c r="I124" s="18">
        <f t="shared" si="17"/>
        <v>0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s="3" customFormat="1" x14ac:dyDescent="0.25">
      <c r="A125" s="26" t="s">
        <v>189</v>
      </c>
      <c r="B125" s="14" t="s">
        <v>37</v>
      </c>
      <c r="C125" s="14"/>
      <c r="D125" s="15" t="s">
        <v>233</v>
      </c>
      <c r="E125" s="16">
        <v>10</v>
      </c>
      <c r="F125" s="17">
        <v>9</v>
      </c>
      <c r="G125" s="18">
        <f t="shared" si="16"/>
        <v>90</v>
      </c>
      <c r="H125" s="48"/>
      <c r="I125" s="18">
        <f t="shared" si="17"/>
        <v>0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s="3" customFormat="1" x14ac:dyDescent="0.25">
      <c r="A126" s="26" t="s">
        <v>189</v>
      </c>
      <c r="B126" s="14" t="s">
        <v>37</v>
      </c>
      <c r="C126" s="14"/>
      <c r="D126" s="15" t="s">
        <v>234</v>
      </c>
      <c r="E126" s="16">
        <v>4</v>
      </c>
      <c r="F126" s="17">
        <v>9</v>
      </c>
      <c r="G126" s="18">
        <f t="shared" si="16"/>
        <v>36</v>
      </c>
      <c r="H126" s="48"/>
      <c r="I126" s="18">
        <f t="shared" si="17"/>
        <v>0</v>
      </c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s="3" customFormat="1" x14ac:dyDescent="0.25">
      <c r="A127" s="26" t="s">
        <v>189</v>
      </c>
      <c r="B127" s="14" t="s">
        <v>37</v>
      </c>
      <c r="C127" s="14"/>
      <c r="D127" s="15" t="s">
        <v>235</v>
      </c>
      <c r="E127" s="16">
        <v>200</v>
      </c>
      <c r="F127" s="17">
        <v>362.65</v>
      </c>
      <c r="G127" s="18">
        <f t="shared" si="16"/>
        <v>72530</v>
      </c>
      <c r="H127" s="48"/>
      <c r="I127" s="18">
        <f t="shared" si="17"/>
        <v>0</v>
      </c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s="3" customFormat="1" x14ac:dyDescent="0.25">
      <c r="A128" s="26" t="s">
        <v>189</v>
      </c>
      <c r="B128" s="14" t="s">
        <v>37</v>
      </c>
      <c r="C128" s="14"/>
      <c r="D128" s="15" t="s">
        <v>236</v>
      </c>
      <c r="E128" s="16">
        <v>4</v>
      </c>
      <c r="F128" s="17">
        <v>100.5</v>
      </c>
      <c r="G128" s="18">
        <f>E128*F128</f>
        <v>402</v>
      </c>
      <c r="H128" s="48"/>
      <c r="I128" s="18">
        <f>E128*H128</f>
        <v>0</v>
      </c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s="3" customFormat="1" x14ac:dyDescent="0.25">
      <c r="A129" s="26" t="s">
        <v>189</v>
      </c>
      <c r="B129" s="14" t="s">
        <v>37</v>
      </c>
      <c r="C129" s="14"/>
      <c r="D129" s="15" t="s">
        <v>237</v>
      </c>
      <c r="E129" s="16">
        <v>2</v>
      </c>
      <c r="F129" s="17">
        <v>9</v>
      </c>
      <c r="G129" s="18">
        <f t="shared" ref="G129:G135" si="18">E129*F129</f>
        <v>18</v>
      </c>
      <c r="H129" s="48"/>
      <c r="I129" s="18">
        <f t="shared" ref="I129:I135" si="19">E129*H129</f>
        <v>0</v>
      </c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s="3" customFormat="1" x14ac:dyDescent="0.25">
      <c r="A130" s="26" t="s">
        <v>189</v>
      </c>
      <c r="B130" s="14" t="s">
        <v>37</v>
      </c>
      <c r="C130" s="14"/>
      <c r="D130" s="15" t="s">
        <v>238</v>
      </c>
      <c r="E130" s="16">
        <v>6</v>
      </c>
      <c r="F130" s="17">
        <v>115</v>
      </c>
      <c r="G130" s="18">
        <f t="shared" si="18"/>
        <v>690</v>
      </c>
      <c r="H130" s="48"/>
      <c r="I130" s="18">
        <f t="shared" si="19"/>
        <v>0</v>
      </c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s="3" customFormat="1" x14ac:dyDescent="0.25">
      <c r="A131" s="26" t="s">
        <v>189</v>
      </c>
      <c r="B131" s="14" t="s">
        <v>37</v>
      </c>
      <c r="C131" s="14"/>
      <c r="D131" s="15" t="s">
        <v>240</v>
      </c>
      <c r="E131" s="16">
        <v>20</v>
      </c>
      <c r="F131" s="17">
        <v>115</v>
      </c>
      <c r="G131" s="18">
        <f t="shared" si="18"/>
        <v>2300</v>
      </c>
      <c r="H131" s="48"/>
      <c r="I131" s="18">
        <f t="shared" si="19"/>
        <v>0</v>
      </c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s="3" customFormat="1" x14ac:dyDescent="0.25">
      <c r="A132" s="26" t="s">
        <v>189</v>
      </c>
      <c r="B132" s="14" t="s">
        <v>37</v>
      </c>
      <c r="C132" s="14"/>
      <c r="D132" s="15" t="s">
        <v>241</v>
      </c>
      <c r="E132" s="16">
        <v>60</v>
      </c>
      <c r="F132" s="17">
        <v>14.52</v>
      </c>
      <c r="G132" s="18">
        <f t="shared" si="18"/>
        <v>871.19999999999993</v>
      </c>
      <c r="H132" s="48"/>
      <c r="I132" s="18">
        <f t="shared" si="19"/>
        <v>0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s="3" customFormat="1" x14ac:dyDescent="0.25">
      <c r="A133" s="26" t="s">
        <v>189</v>
      </c>
      <c r="B133" s="14" t="s">
        <v>37</v>
      </c>
      <c r="C133" s="14"/>
      <c r="D133" s="15" t="s">
        <v>242</v>
      </c>
      <c r="E133" s="16">
        <v>4</v>
      </c>
      <c r="F133" s="17">
        <v>49.04</v>
      </c>
      <c r="G133" s="18">
        <f t="shared" si="18"/>
        <v>196.16</v>
      </c>
      <c r="H133" s="48"/>
      <c r="I133" s="18">
        <f t="shared" si="19"/>
        <v>0</v>
      </c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s="3" customFormat="1" x14ac:dyDescent="0.25">
      <c r="A134" s="26" t="s">
        <v>189</v>
      </c>
      <c r="B134" s="14" t="s">
        <v>37</v>
      </c>
      <c r="C134" s="14"/>
      <c r="D134" s="15" t="s">
        <v>243</v>
      </c>
      <c r="E134" s="16">
        <v>10</v>
      </c>
      <c r="F134" s="17">
        <v>8.9</v>
      </c>
      <c r="G134" s="18">
        <f t="shared" si="18"/>
        <v>89</v>
      </c>
      <c r="H134" s="48"/>
      <c r="I134" s="18">
        <f t="shared" si="19"/>
        <v>0</v>
      </c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s="3" customFormat="1" ht="22.5" x14ac:dyDescent="0.25">
      <c r="A135" s="26" t="s">
        <v>189</v>
      </c>
      <c r="B135" s="14" t="s">
        <v>37</v>
      </c>
      <c r="C135" s="14"/>
      <c r="D135" s="15" t="s">
        <v>244</v>
      </c>
      <c r="E135" s="16">
        <v>14</v>
      </c>
      <c r="F135" s="17">
        <v>43</v>
      </c>
      <c r="G135" s="18">
        <f t="shared" si="18"/>
        <v>602</v>
      </c>
      <c r="H135" s="48"/>
      <c r="I135" s="18">
        <f t="shared" si="19"/>
        <v>0</v>
      </c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s="3" customFormat="1" ht="22.5" x14ac:dyDescent="0.25">
      <c r="A136" s="26" t="s">
        <v>189</v>
      </c>
      <c r="B136" s="14" t="s">
        <v>37</v>
      </c>
      <c r="C136" s="14"/>
      <c r="D136" s="15" t="s">
        <v>245</v>
      </c>
      <c r="E136" s="16">
        <v>20</v>
      </c>
      <c r="F136" s="17">
        <v>18.61</v>
      </c>
      <c r="G136" s="18">
        <f>E136*F136</f>
        <v>372.2</v>
      </c>
      <c r="H136" s="48"/>
      <c r="I136" s="18">
        <f>E136*H136</f>
        <v>0</v>
      </c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s="3" customFormat="1" x14ac:dyDescent="0.25">
      <c r="A137" s="26" t="s">
        <v>189</v>
      </c>
      <c r="B137" s="14" t="s">
        <v>37</v>
      </c>
      <c r="C137" s="14"/>
      <c r="D137" s="15" t="s">
        <v>246</v>
      </c>
      <c r="E137" s="16">
        <v>20</v>
      </c>
      <c r="F137" s="17">
        <v>114.45</v>
      </c>
      <c r="G137" s="18">
        <f t="shared" ref="G137:G189" si="20">E137*F137</f>
        <v>2289</v>
      </c>
      <c r="H137" s="48"/>
      <c r="I137" s="18">
        <f t="shared" ref="I137:I190" si="21">E137*H137</f>
        <v>0</v>
      </c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s="3" customFormat="1" x14ac:dyDescent="0.25">
      <c r="A138" s="26" t="s">
        <v>189</v>
      </c>
      <c r="B138" s="14" t="s">
        <v>37</v>
      </c>
      <c r="C138" s="14"/>
      <c r="D138" s="15" t="s">
        <v>247</v>
      </c>
      <c r="E138" s="16">
        <v>20</v>
      </c>
      <c r="F138" s="17">
        <v>100.13</v>
      </c>
      <c r="G138" s="18">
        <f>E138*F138</f>
        <v>2002.6</v>
      </c>
      <c r="H138" s="48"/>
      <c r="I138" s="18">
        <f>E138*H138</f>
        <v>0</v>
      </c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s="3" customFormat="1" ht="22.5" x14ac:dyDescent="0.25">
      <c r="A139" s="26" t="s">
        <v>189</v>
      </c>
      <c r="B139" s="14" t="s">
        <v>37</v>
      </c>
      <c r="C139" s="14"/>
      <c r="D139" s="15" t="s">
        <v>248</v>
      </c>
      <c r="E139" s="16">
        <v>100</v>
      </c>
      <c r="F139" s="17">
        <v>27.62</v>
      </c>
      <c r="G139" s="18">
        <f t="shared" ref="G139:G174" si="22">E139*F139</f>
        <v>2762</v>
      </c>
      <c r="H139" s="48"/>
      <c r="I139" s="18">
        <f t="shared" ref="I139:I174" si="23">E139*H139</f>
        <v>0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s="3" customFormat="1" x14ac:dyDescent="0.25">
      <c r="A140" s="26" t="s">
        <v>189</v>
      </c>
      <c r="B140" s="14" t="s">
        <v>37</v>
      </c>
      <c r="C140" s="14"/>
      <c r="D140" s="15" t="s">
        <v>249</v>
      </c>
      <c r="E140" s="16">
        <v>100</v>
      </c>
      <c r="F140" s="17">
        <v>27.62</v>
      </c>
      <c r="G140" s="18">
        <f t="shared" si="22"/>
        <v>2762</v>
      </c>
      <c r="H140" s="48"/>
      <c r="I140" s="18">
        <f t="shared" si="23"/>
        <v>0</v>
      </c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s="3" customFormat="1" x14ac:dyDescent="0.25">
      <c r="A141" s="26" t="s">
        <v>189</v>
      </c>
      <c r="B141" s="14" t="s">
        <v>37</v>
      </c>
      <c r="C141" s="14"/>
      <c r="D141" s="15" t="s">
        <v>250</v>
      </c>
      <c r="E141" s="16">
        <v>10</v>
      </c>
      <c r="F141" s="17">
        <v>13.22</v>
      </c>
      <c r="G141" s="18">
        <f t="shared" si="22"/>
        <v>132.20000000000002</v>
      </c>
      <c r="H141" s="48"/>
      <c r="I141" s="18">
        <f t="shared" si="23"/>
        <v>0</v>
      </c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s="3" customFormat="1" x14ac:dyDescent="0.25">
      <c r="A142" s="26" t="s">
        <v>189</v>
      </c>
      <c r="B142" s="14" t="s">
        <v>37</v>
      </c>
      <c r="C142" s="14"/>
      <c r="D142" s="15" t="s">
        <v>251</v>
      </c>
      <c r="E142" s="16">
        <v>20</v>
      </c>
      <c r="F142" s="17">
        <v>13.22</v>
      </c>
      <c r="G142" s="18">
        <f t="shared" si="22"/>
        <v>264.40000000000003</v>
      </c>
      <c r="H142" s="48"/>
      <c r="I142" s="18">
        <f t="shared" si="23"/>
        <v>0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s="3" customFormat="1" x14ac:dyDescent="0.25">
      <c r="A143" s="26" t="s">
        <v>189</v>
      </c>
      <c r="B143" s="14" t="s">
        <v>37</v>
      </c>
      <c r="C143" s="14"/>
      <c r="D143" s="15" t="s">
        <v>252</v>
      </c>
      <c r="E143" s="16">
        <v>6</v>
      </c>
      <c r="F143" s="17">
        <v>14.51</v>
      </c>
      <c r="G143" s="18">
        <f t="shared" ref="G143:G151" si="24">E143*F143</f>
        <v>87.06</v>
      </c>
      <c r="H143" s="48"/>
      <c r="I143" s="18">
        <f t="shared" ref="I143:I151" si="25">E143*H143</f>
        <v>0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s="3" customFormat="1" x14ac:dyDescent="0.25">
      <c r="A144" s="26" t="s">
        <v>189</v>
      </c>
      <c r="B144" s="14" t="s">
        <v>37</v>
      </c>
      <c r="C144" s="14"/>
      <c r="D144" s="15" t="s">
        <v>253</v>
      </c>
      <c r="E144" s="16">
        <v>20</v>
      </c>
      <c r="F144" s="17">
        <v>3.22</v>
      </c>
      <c r="G144" s="18">
        <f t="shared" si="24"/>
        <v>64.400000000000006</v>
      </c>
      <c r="H144" s="48"/>
      <c r="I144" s="18">
        <f t="shared" si="25"/>
        <v>0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s="3" customFormat="1" x14ac:dyDescent="0.25">
      <c r="A145" s="26" t="s">
        <v>189</v>
      </c>
      <c r="B145" s="14" t="s">
        <v>37</v>
      </c>
      <c r="C145" s="14"/>
      <c r="D145" s="15" t="s">
        <v>254</v>
      </c>
      <c r="E145" s="16">
        <v>20</v>
      </c>
      <c r="F145" s="17">
        <v>3.22</v>
      </c>
      <c r="G145" s="18">
        <f t="shared" si="24"/>
        <v>64.400000000000006</v>
      </c>
      <c r="H145" s="48"/>
      <c r="I145" s="18">
        <f t="shared" si="25"/>
        <v>0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s="3" customFormat="1" x14ac:dyDescent="0.25">
      <c r="A146" s="26" t="s">
        <v>189</v>
      </c>
      <c r="B146" s="14" t="s">
        <v>37</v>
      </c>
      <c r="C146" s="14"/>
      <c r="D146" s="15" t="s">
        <v>255</v>
      </c>
      <c r="E146" s="16">
        <v>10</v>
      </c>
      <c r="F146" s="17">
        <v>223.99</v>
      </c>
      <c r="G146" s="18">
        <f t="shared" si="24"/>
        <v>2239.9</v>
      </c>
      <c r="H146" s="48"/>
      <c r="I146" s="18">
        <f t="shared" si="25"/>
        <v>0</v>
      </c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s="3" customFormat="1" ht="22.5" x14ac:dyDescent="0.25">
      <c r="A147" s="26" t="s">
        <v>189</v>
      </c>
      <c r="B147" s="14" t="s">
        <v>37</v>
      </c>
      <c r="C147" s="14"/>
      <c r="D147" s="15" t="s">
        <v>256</v>
      </c>
      <c r="E147" s="16">
        <v>60</v>
      </c>
      <c r="F147" s="17">
        <v>5.24</v>
      </c>
      <c r="G147" s="18">
        <f t="shared" si="24"/>
        <v>314.40000000000003</v>
      </c>
      <c r="H147" s="48"/>
      <c r="I147" s="18">
        <f t="shared" si="25"/>
        <v>0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s="3" customFormat="1" x14ac:dyDescent="0.25">
      <c r="A148" s="26" t="s">
        <v>189</v>
      </c>
      <c r="B148" s="14" t="s">
        <v>37</v>
      </c>
      <c r="C148" s="14"/>
      <c r="D148" s="15" t="s">
        <v>257</v>
      </c>
      <c r="E148" s="16">
        <v>20</v>
      </c>
      <c r="F148" s="17">
        <v>115.21</v>
      </c>
      <c r="G148" s="18">
        <f t="shared" si="24"/>
        <v>2304.1999999999998</v>
      </c>
      <c r="H148" s="48"/>
      <c r="I148" s="18">
        <f t="shared" si="25"/>
        <v>0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s="3" customFormat="1" x14ac:dyDescent="0.25">
      <c r="A149" s="26" t="s">
        <v>189</v>
      </c>
      <c r="B149" s="14" t="s">
        <v>37</v>
      </c>
      <c r="C149" s="14"/>
      <c r="D149" s="15" t="s">
        <v>268</v>
      </c>
      <c r="E149" s="16">
        <v>2</v>
      </c>
      <c r="F149" s="17">
        <v>195.69</v>
      </c>
      <c r="G149" s="18">
        <f t="shared" si="24"/>
        <v>391.38</v>
      </c>
      <c r="H149" s="48"/>
      <c r="I149" s="18">
        <f t="shared" si="25"/>
        <v>0</v>
      </c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s="3" customFormat="1" x14ac:dyDescent="0.25">
      <c r="A150" s="26" t="s">
        <v>189</v>
      </c>
      <c r="B150" s="14" t="s">
        <v>37</v>
      </c>
      <c r="C150" s="14"/>
      <c r="D150" s="15" t="s">
        <v>269</v>
      </c>
      <c r="E150" s="16">
        <v>10</v>
      </c>
      <c r="F150" s="17">
        <v>166.66</v>
      </c>
      <c r="G150" s="18">
        <f t="shared" si="24"/>
        <v>1666.6</v>
      </c>
      <c r="H150" s="48"/>
      <c r="I150" s="18">
        <f t="shared" si="25"/>
        <v>0</v>
      </c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s="3" customFormat="1" x14ac:dyDescent="0.25">
      <c r="A151" s="26" t="s">
        <v>189</v>
      </c>
      <c r="B151" s="14" t="s">
        <v>37</v>
      </c>
      <c r="C151" s="14"/>
      <c r="D151" s="15" t="s">
        <v>270</v>
      </c>
      <c r="E151" s="16">
        <v>8</v>
      </c>
      <c r="F151" s="17">
        <v>37.549999999999997</v>
      </c>
      <c r="G151" s="18">
        <f t="shared" si="24"/>
        <v>300.39999999999998</v>
      </c>
      <c r="H151" s="48"/>
      <c r="I151" s="18">
        <f t="shared" si="25"/>
        <v>0</v>
      </c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s="3" customFormat="1" x14ac:dyDescent="0.25">
      <c r="A152" s="26" t="s">
        <v>189</v>
      </c>
      <c r="B152" s="14" t="s">
        <v>37</v>
      </c>
      <c r="C152" s="14"/>
      <c r="D152" s="15" t="s">
        <v>271</v>
      </c>
      <c r="E152" s="16">
        <v>6</v>
      </c>
      <c r="F152" s="17">
        <v>12.82</v>
      </c>
      <c r="G152" s="18">
        <f t="shared" ref="G152:G161" si="26">E152*F152</f>
        <v>76.92</v>
      </c>
      <c r="H152" s="48"/>
      <c r="I152" s="18">
        <f t="shared" ref="I152:I161" si="27">E152*H152</f>
        <v>0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s="3" customFormat="1" x14ac:dyDescent="0.25">
      <c r="A153" s="26" t="s">
        <v>189</v>
      </c>
      <c r="B153" s="14" t="s">
        <v>37</v>
      </c>
      <c r="C153" s="14"/>
      <c r="D153" s="15" t="s">
        <v>273</v>
      </c>
      <c r="E153" s="16">
        <v>6</v>
      </c>
      <c r="F153" s="17">
        <v>90.36</v>
      </c>
      <c r="G153" s="18">
        <f t="shared" si="26"/>
        <v>542.16</v>
      </c>
      <c r="H153" s="48"/>
      <c r="I153" s="18">
        <f t="shared" si="27"/>
        <v>0</v>
      </c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s="3" customFormat="1" x14ac:dyDescent="0.25">
      <c r="A154" s="26" t="s">
        <v>189</v>
      </c>
      <c r="B154" s="14" t="s">
        <v>37</v>
      </c>
      <c r="C154" s="14"/>
      <c r="D154" s="15" t="s">
        <v>272</v>
      </c>
      <c r="E154" s="16">
        <v>40</v>
      </c>
      <c r="F154" s="17">
        <v>37.520000000000003</v>
      </c>
      <c r="G154" s="18">
        <f t="shared" si="26"/>
        <v>1500.8000000000002</v>
      </c>
      <c r="H154" s="48"/>
      <c r="I154" s="18">
        <f t="shared" si="27"/>
        <v>0</v>
      </c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s="3" customFormat="1" x14ac:dyDescent="0.25">
      <c r="A155" s="26" t="s">
        <v>189</v>
      </c>
      <c r="B155" s="14" t="s">
        <v>37</v>
      </c>
      <c r="C155" s="14"/>
      <c r="D155" s="15" t="s">
        <v>274</v>
      </c>
      <c r="E155" s="16">
        <v>40</v>
      </c>
      <c r="F155" s="17">
        <v>3.56</v>
      </c>
      <c r="G155" s="18">
        <f t="shared" si="26"/>
        <v>142.4</v>
      </c>
      <c r="H155" s="48"/>
      <c r="I155" s="18">
        <f t="shared" si="27"/>
        <v>0</v>
      </c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s="3" customFormat="1" x14ac:dyDescent="0.25">
      <c r="A156" s="26" t="s">
        <v>189</v>
      </c>
      <c r="B156" s="14" t="s">
        <v>37</v>
      </c>
      <c r="C156" s="14"/>
      <c r="D156" s="15" t="s">
        <v>275</v>
      </c>
      <c r="E156" s="16">
        <v>40</v>
      </c>
      <c r="F156" s="17">
        <v>3.56</v>
      </c>
      <c r="G156" s="18">
        <f t="shared" si="26"/>
        <v>142.4</v>
      </c>
      <c r="H156" s="48"/>
      <c r="I156" s="18">
        <f t="shared" si="27"/>
        <v>0</v>
      </c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s="3" customFormat="1" x14ac:dyDescent="0.25">
      <c r="A157" s="26" t="s">
        <v>189</v>
      </c>
      <c r="B157" s="14" t="s">
        <v>37</v>
      </c>
      <c r="C157" s="14"/>
      <c r="D157" s="15" t="s">
        <v>276</v>
      </c>
      <c r="E157" s="16">
        <v>12</v>
      </c>
      <c r="F157" s="17">
        <v>146.77000000000001</v>
      </c>
      <c r="G157" s="18">
        <f t="shared" si="26"/>
        <v>1761.2400000000002</v>
      </c>
      <c r="H157" s="48"/>
      <c r="I157" s="18">
        <f t="shared" si="27"/>
        <v>0</v>
      </c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s="3" customFormat="1" x14ac:dyDescent="0.25">
      <c r="A158" s="26" t="s">
        <v>189</v>
      </c>
      <c r="B158" s="14" t="s">
        <v>37</v>
      </c>
      <c r="C158" s="14"/>
      <c r="D158" s="15" t="s">
        <v>277</v>
      </c>
      <c r="E158" s="16">
        <v>10</v>
      </c>
      <c r="F158" s="17">
        <v>48.79</v>
      </c>
      <c r="G158" s="18">
        <f t="shared" si="26"/>
        <v>487.9</v>
      </c>
      <c r="H158" s="48"/>
      <c r="I158" s="18">
        <f t="shared" si="27"/>
        <v>0</v>
      </c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s="3" customFormat="1" x14ac:dyDescent="0.25">
      <c r="A159" s="26" t="s">
        <v>584</v>
      </c>
      <c r="B159" s="14" t="s">
        <v>37</v>
      </c>
      <c r="C159" s="14"/>
      <c r="D159" s="15" t="s">
        <v>589</v>
      </c>
      <c r="E159" s="16">
        <v>6</v>
      </c>
      <c r="F159" s="17">
        <v>112.75</v>
      </c>
      <c r="G159" s="18">
        <f t="shared" si="26"/>
        <v>676.5</v>
      </c>
      <c r="H159" s="48"/>
      <c r="I159" s="18">
        <f t="shared" si="27"/>
        <v>0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s="3" customFormat="1" x14ac:dyDescent="0.25">
      <c r="A160" s="26" t="s">
        <v>584</v>
      </c>
      <c r="B160" s="14" t="s">
        <v>37</v>
      </c>
      <c r="C160" s="14"/>
      <c r="D160" s="15" t="s">
        <v>590</v>
      </c>
      <c r="E160" s="16">
        <v>2</v>
      </c>
      <c r="F160" s="17">
        <v>121.92</v>
      </c>
      <c r="G160" s="18">
        <f t="shared" si="26"/>
        <v>243.84</v>
      </c>
      <c r="H160" s="48"/>
      <c r="I160" s="18">
        <f t="shared" si="27"/>
        <v>0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s="3" customFormat="1" x14ac:dyDescent="0.25">
      <c r="A161" s="26" t="s">
        <v>584</v>
      </c>
      <c r="B161" s="14" t="s">
        <v>37</v>
      </c>
      <c r="C161" s="14"/>
      <c r="D161" s="15" t="s">
        <v>591</v>
      </c>
      <c r="E161" s="16">
        <v>2</v>
      </c>
      <c r="F161" s="17">
        <v>15.18</v>
      </c>
      <c r="G161" s="18">
        <f t="shared" si="26"/>
        <v>30.36</v>
      </c>
      <c r="H161" s="48"/>
      <c r="I161" s="18">
        <f t="shared" si="27"/>
        <v>0</v>
      </c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s="3" customFormat="1" x14ac:dyDescent="0.25">
      <c r="A162" s="26" t="s">
        <v>278</v>
      </c>
      <c r="B162" s="14" t="s">
        <v>37</v>
      </c>
      <c r="C162" s="14"/>
      <c r="D162" s="15" t="s">
        <v>357</v>
      </c>
      <c r="E162" s="16">
        <v>16</v>
      </c>
      <c r="F162" s="17">
        <v>17.75</v>
      </c>
      <c r="G162" s="18">
        <f t="shared" si="22"/>
        <v>284</v>
      </c>
      <c r="H162" s="48"/>
      <c r="I162" s="18">
        <f t="shared" si="23"/>
        <v>0</v>
      </c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s="3" customFormat="1" x14ac:dyDescent="0.25">
      <c r="A163" s="26" t="s">
        <v>278</v>
      </c>
      <c r="B163" s="14" t="s">
        <v>37</v>
      </c>
      <c r="C163" s="14"/>
      <c r="D163" s="15" t="s">
        <v>358</v>
      </c>
      <c r="E163" s="16">
        <v>4</v>
      </c>
      <c r="F163" s="17">
        <v>174.23</v>
      </c>
      <c r="G163" s="18">
        <f t="shared" si="22"/>
        <v>696.92</v>
      </c>
      <c r="H163" s="48"/>
      <c r="I163" s="18">
        <f t="shared" si="23"/>
        <v>0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s="3" customFormat="1" x14ac:dyDescent="0.25">
      <c r="A164" s="26" t="s">
        <v>278</v>
      </c>
      <c r="B164" s="14" t="s">
        <v>37</v>
      </c>
      <c r="C164" s="14"/>
      <c r="D164" s="15" t="s">
        <v>359</v>
      </c>
      <c r="E164" s="16">
        <v>8</v>
      </c>
      <c r="F164" s="17">
        <v>47.09</v>
      </c>
      <c r="G164" s="18">
        <f t="shared" ref="G164:G167" si="28">E164*F164</f>
        <v>376.72</v>
      </c>
      <c r="H164" s="48"/>
      <c r="I164" s="18">
        <f t="shared" ref="I164:I167" si="29">E164*H164</f>
        <v>0</v>
      </c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s="3" customFormat="1" x14ac:dyDescent="0.25">
      <c r="A165" s="26" t="s">
        <v>278</v>
      </c>
      <c r="B165" s="14" t="s">
        <v>37</v>
      </c>
      <c r="C165" s="14"/>
      <c r="D165" s="15" t="s">
        <v>360</v>
      </c>
      <c r="E165" s="16">
        <v>14</v>
      </c>
      <c r="F165" s="17">
        <v>106.51</v>
      </c>
      <c r="G165" s="18">
        <f t="shared" si="28"/>
        <v>1491.14</v>
      </c>
      <c r="H165" s="48"/>
      <c r="I165" s="18">
        <f t="shared" si="29"/>
        <v>0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s="3" customFormat="1" x14ac:dyDescent="0.25">
      <c r="A166" s="26" t="s">
        <v>278</v>
      </c>
      <c r="B166" s="14" t="s">
        <v>37</v>
      </c>
      <c r="C166" s="14"/>
      <c r="D166" s="15" t="s">
        <v>361</v>
      </c>
      <c r="E166" s="16">
        <v>14</v>
      </c>
      <c r="F166" s="17">
        <v>55.87</v>
      </c>
      <c r="G166" s="18">
        <f t="shared" si="28"/>
        <v>782.18</v>
      </c>
      <c r="H166" s="48"/>
      <c r="I166" s="18">
        <f t="shared" si="29"/>
        <v>0</v>
      </c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s="3" customFormat="1" x14ac:dyDescent="0.25">
      <c r="A167" s="26" t="s">
        <v>278</v>
      </c>
      <c r="B167" s="14" t="s">
        <v>37</v>
      </c>
      <c r="C167" s="14"/>
      <c r="D167" s="15" t="s">
        <v>362</v>
      </c>
      <c r="E167" s="16">
        <v>4</v>
      </c>
      <c r="F167" s="17">
        <v>126.69</v>
      </c>
      <c r="G167" s="18">
        <f t="shared" si="28"/>
        <v>506.76</v>
      </c>
      <c r="H167" s="48"/>
      <c r="I167" s="18">
        <f t="shared" si="29"/>
        <v>0</v>
      </c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s="3" customFormat="1" x14ac:dyDescent="0.25">
      <c r="A168" s="26" t="s">
        <v>278</v>
      </c>
      <c r="B168" s="14" t="s">
        <v>37</v>
      </c>
      <c r="C168" s="14"/>
      <c r="D168" s="15" t="s">
        <v>363</v>
      </c>
      <c r="E168" s="16">
        <v>4</v>
      </c>
      <c r="F168" s="17">
        <v>198.94</v>
      </c>
      <c r="G168" s="18">
        <f t="shared" si="22"/>
        <v>795.76</v>
      </c>
      <c r="H168" s="48"/>
      <c r="I168" s="18">
        <f t="shared" si="23"/>
        <v>0</v>
      </c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s="3" customFormat="1" x14ac:dyDescent="0.25">
      <c r="A169" s="26" t="s">
        <v>278</v>
      </c>
      <c r="B169" s="14" t="s">
        <v>37</v>
      </c>
      <c r="C169" s="14"/>
      <c r="D169" s="15" t="s">
        <v>364</v>
      </c>
      <c r="E169" s="16">
        <v>2</v>
      </c>
      <c r="F169" s="17">
        <v>53.94</v>
      </c>
      <c r="G169" s="18">
        <f t="shared" si="22"/>
        <v>107.88</v>
      </c>
      <c r="H169" s="48"/>
      <c r="I169" s="18">
        <f t="shared" si="23"/>
        <v>0</v>
      </c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s="3" customFormat="1" x14ac:dyDescent="0.25">
      <c r="A170" s="26" t="s">
        <v>278</v>
      </c>
      <c r="B170" s="14" t="s">
        <v>37</v>
      </c>
      <c r="C170" s="14"/>
      <c r="D170" s="15" t="s">
        <v>365</v>
      </c>
      <c r="E170" s="16">
        <v>4</v>
      </c>
      <c r="F170" s="17">
        <v>43.66</v>
      </c>
      <c r="G170" s="18">
        <f t="shared" si="22"/>
        <v>174.64</v>
      </c>
      <c r="H170" s="48"/>
      <c r="I170" s="18">
        <f t="shared" si="23"/>
        <v>0</v>
      </c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s="3" customFormat="1" x14ac:dyDescent="0.25">
      <c r="A171" s="26" t="s">
        <v>278</v>
      </c>
      <c r="B171" s="14" t="s">
        <v>37</v>
      </c>
      <c r="C171" s="14"/>
      <c r="D171" s="15" t="s">
        <v>366</v>
      </c>
      <c r="E171" s="16">
        <v>2</v>
      </c>
      <c r="F171" s="17">
        <v>83.33</v>
      </c>
      <c r="G171" s="18">
        <f t="shared" si="22"/>
        <v>166.66</v>
      </c>
      <c r="H171" s="48"/>
      <c r="I171" s="18">
        <f t="shared" si="23"/>
        <v>0</v>
      </c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s="3" customFormat="1" x14ac:dyDescent="0.25">
      <c r="A172" s="26" t="s">
        <v>278</v>
      </c>
      <c r="B172" s="14" t="s">
        <v>37</v>
      </c>
      <c r="C172" s="14"/>
      <c r="D172" s="15" t="s">
        <v>363</v>
      </c>
      <c r="E172" s="16">
        <v>4</v>
      </c>
      <c r="F172" s="17">
        <v>198.94</v>
      </c>
      <c r="G172" s="18">
        <f t="shared" si="22"/>
        <v>795.76</v>
      </c>
      <c r="H172" s="48"/>
      <c r="I172" s="18">
        <f t="shared" si="23"/>
        <v>0</v>
      </c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s="3" customFormat="1" x14ac:dyDescent="0.25">
      <c r="A173" s="26" t="s">
        <v>278</v>
      </c>
      <c r="B173" s="14" t="s">
        <v>37</v>
      </c>
      <c r="C173" s="14"/>
      <c r="D173" s="15" t="s">
        <v>367</v>
      </c>
      <c r="E173" s="16">
        <v>2</v>
      </c>
      <c r="F173" s="17">
        <v>2568.94</v>
      </c>
      <c r="G173" s="18">
        <f t="shared" si="22"/>
        <v>5137.88</v>
      </c>
      <c r="H173" s="48"/>
      <c r="I173" s="18">
        <f t="shared" si="23"/>
        <v>0</v>
      </c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3" customFormat="1" x14ac:dyDescent="0.25">
      <c r="A174" s="26" t="s">
        <v>278</v>
      </c>
      <c r="B174" s="14" t="s">
        <v>37</v>
      </c>
      <c r="C174" s="14"/>
      <c r="D174" s="15" t="s">
        <v>368</v>
      </c>
      <c r="E174" s="16">
        <v>4</v>
      </c>
      <c r="F174" s="17">
        <v>110.74</v>
      </c>
      <c r="G174" s="18">
        <f t="shared" si="22"/>
        <v>442.96</v>
      </c>
      <c r="H174" s="48"/>
      <c r="I174" s="18">
        <f t="shared" si="23"/>
        <v>0</v>
      </c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s="3" customFormat="1" x14ac:dyDescent="0.25">
      <c r="A175" s="26" t="s">
        <v>278</v>
      </c>
      <c r="B175" s="14" t="s">
        <v>37</v>
      </c>
      <c r="C175" s="14"/>
      <c r="D175" s="15" t="s">
        <v>279</v>
      </c>
      <c r="E175" s="16">
        <v>4</v>
      </c>
      <c r="F175" s="17">
        <v>167.5</v>
      </c>
      <c r="G175" s="18">
        <f t="shared" ref="G175:G186" si="30">E175*F175</f>
        <v>670</v>
      </c>
      <c r="H175" s="48"/>
      <c r="I175" s="18">
        <f t="shared" ref="I175:I186" si="31">E175*H175</f>
        <v>0</v>
      </c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s="3" customFormat="1" x14ac:dyDescent="0.25">
      <c r="A176" s="26" t="s">
        <v>278</v>
      </c>
      <c r="B176" s="14" t="s">
        <v>37</v>
      </c>
      <c r="C176" s="14"/>
      <c r="D176" s="15" t="s">
        <v>280</v>
      </c>
      <c r="E176" s="16">
        <v>4</v>
      </c>
      <c r="F176" s="17">
        <v>217.27</v>
      </c>
      <c r="G176" s="18">
        <f t="shared" si="30"/>
        <v>869.08</v>
      </c>
      <c r="H176" s="48"/>
      <c r="I176" s="18">
        <f t="shared" si="31"/>
        <v>0</v>
      </c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s="3" customFormat="1" x14ac:dyDescent="0.25">
      <c r="A177" s="26" t="s">
        <v>278</v>
      </c>
      <c r="B177" s="14" t="s">
        <v>37</v>
      </c>
      <c r="C177" s="14"/>
      <c r="D177" s="15" t="s">
        <v>281</v>
      </c>
      <c r="E177" s="16">
        <v>4</v>
      </c>
      <c r="F177" s="17">
        <v>133.32</v>
      </c>
      <c r="G177" s="18">
        <f t="shared" si="30"/>
        <v>533.28</v>
      </c>
      <c r="H177" s="48"/>
      <c r="I177" s="18">
        <f t="shared" si="31"/>
        <v>0</v>
      </c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s="3" customFormat="1" x14ac:dyDescent="0.25">
      <c r="A178" s="26" t="s">
        <v>278</v>
      </c>
      <c r="B178" s="14" t="s">
        <v>37</v>
      </c>
      <c r="C178" s="14"/>
      <c r="D178" s="15" t="s">
        <v>282</v>
      </c>
      <c r="E178" s="16">
        <v>2</v>
      </c>
      <c r="F178" s="17">
        <v>135.88999999999999</v>
      </c>
      <c r="G178" s="18">
        <f t="shared" si="30"/>
        <v>271.77999999999997</v>
      </c>
      <c r="H178" s="48"/>
      <c r="I178" s="18">
        <f t="shared" si="31"/>
        <v>0</v>
      </c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s="3" customFormat="1" x14ac:dyDescent="0.25">
      <c r="A179" s="26" t="s">
        <v>278</v>
      </c>
      <c r="B179" s="14" t="s">
        <v>37</v>
      </c>
      <c r="C179" s="14"/>
      <c r="D179" s="15" t="s">
        <v>283</v>
      </c>
      <c r="E179" s="16">
        <v>2</v>
      </c>
      <c r="F179" s="17">
        <v>135.01</v>
      </c>
      <c r="G179" s="18">
        <f t="shared" si="30"/>
        <v>270.02</v>
      </c>
      <c r="H179" s="48"/>
      <c r="I179" s="18">
        <f t="shared" si="31"/>
        <v>0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s="3" customFormat="1" x14ac:dyDescent="0.25">
      <c r="A180" s="26" t="s">
        <v>278</v>
      </c>
      <c r="B180" s="14" t="s">
        <v>37</v>
      </c>
      <c r="C180" s="14"/>
      <c r="D180" s="15" t="s">
        <v>284</v>
      </c>
      <c r="E180" s="16">
        <v>2</v>
      </c>
      <c r="F180" s="17">
        <v>212.73</v>
      </c>
      <c r="G180" s="18">
        <f t="shared" si="30"/>
        <v>425.46</v>
      </c>
      <c r="H180" s="48"/>
      <c r="I180" s="18">
        <f t="shared" si="31"/>
        <v>0</v>
      </c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s="3" customFormat="1" x14ac:dyDescent="0.25">
      <c r="A181" s="26" t="s">
        <v>278</v>
      </c>
      <c r="B181" s="14" t="s">
        <v>37</v>
      </c>
      <c r="C181" s="14"/>
      <c r="D181" s="15" t="s">
        <v>285</v>
      </c>
      <c r="E181" s="16">
        <v>80</v>
      </c>
      <c r="F181" s="17">
        <v>166.75</v>
      </c>
      <c r="G181" s="18">
        <f t="shared" si="30"/>
        <v>13340</v>
      </c>
      <c r="H181" s="48"/>
      <c r="I181" s="18">
        <f t="shared" si="31"/>
        <v>0</v>
      </c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s="3" customFormat="1" ht="22.5" x14ac:dyDescent="0.25">
      <c r="A182" s="26" t="s">
        <v>278</v>
      </c>
      <c r="B182" s="14" t="s">
        <v>37</v>
      </c>
      <c r="C182" s="14"/>
      <c r="D182" s="15" t="s">
        <v>286</v>
      </c>
      <c r="E182" s="16">
        <v>2</v>
      </c>
      <c r="F182" s="17">
        <v>272.56</v>
      </c>
      <c r="G182" s="18">
        <f t="shared" si="30"/>
        <v>545.12</v>
      </c>
      <c r="H182" s="48"/>
      <c r="I182" s="18">
        <f t="shared" si="31"/>
        <v>0</v>
      </c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s="3" customFormat="1" x14ac:dyDescent="0.25">
      <c r="A183" s="26" t="s">
        <v>278</v>
      </c>
      <c r="B183" s="14" t="s">
        <v>37</v>
      </c>
      <c r="C183" s="14"/>
      <c r="D183" s="15" t="s">
        <v>287</v>
      </c>
      <c r="E183" s="16">
        <v>2</v>
      </c>
      <c r="F183" s="17">
        <v>202.15</v>
      </c>
      <c r="G183" s="18">
        <f t="shared" si="30"/>
        <v>404.3</v>
      </c>
      <c r="H183" s="48"/>
      <c r="I183" s="18">
        <f t="shared" si="31"/>
        <v>0</v>
      </c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s="3" customFormat="1" x14ac:dyDescent="0.25">
      <c r="A184" s="26" t="s">
        <v>278</v>
      </c>
      <c r="B184" s="14" t="s">
        <v>37</v>
      </c>
      <c r="C184" s="14"/>
      <c r="D184" s="15" t="s">
        <v>288</v>
      </c>
      <c r="E184" s="16">
        <v>4</v>
      </c>
      <c r="F184" s="17">
        <v>116.48</v>
      </c>
      <c r="G184" s="18">
        <f t="shared" si="30"/>
        <v>465.92</v>
      </c>
      <c r="H184" s="48"/>
      <c r="I184" s="18">
        <f t="shared" si="31"/>
        <v>0</v>
      </c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s="3" customFormat="1" x14ac:dyDescent="0.25">
      <c r="A185" s="26" t="s">
        <v>278</v>
      </c>
      <c r="B185" s="14" t="s">
        <v>37</v>
      </c>
      <c r="C185" s="14"/>
      <c r="D185" s="15" t="s">
        <v>289</v>
      </c>
      <c r="E185" s="16">
        <v>2</v>
      </c>
      <c r="F185" s="17">
        <v>156.09</v>
      </c>
      <c r="G185" s="18">
        <f t="shared" si="30"/>
        <v>312.18</v>
      </c>
      <c r="H185" s="48"/>
      <c r="I185" s="18">
        <f t="shared" si="31"/>
        <v>0</v>
      </c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s="3" customFormat="1" x14ac:dyDescent="0.25">
      <c r="A186" s="26" t="s">
        <v>278</v>
      </c>
      <c r="B186" s="14" t="s">
        <v>37</v>
      </c>
      <c r="C186" s="14"/>
      <c r="D186" s="15" t="s">
        <v>290</v>
      </c>
      <c r="E186" s="16">
        <v>8</v>
      </c>
      <c r="F186" s="17">
        <v>51.35</v>
      </c>
      <c r="G186" s="18">
        <f t="shared" si="30"/>
        <v>410.8</v>
      </c>
      <c r="H186" s="48"/>
      <c r="I186" s="18">
        <f t="shared" si="31"/>
        <v>0</v>
      </c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s="3" customFormat="1" x14ac:dyDescent="0.25">
      <c r="A187" s="26" t="s">
        <v>278</v>
      </c>
      <c r="B187" s="14" t="s">
        <v>37</v>
      </c>
      <c r="C187" s="14"/>
      <c r="D187" s="15" t="s">
        <v>382</v>
      </c>
      <c r="E187" s="16">
        <v>10</v>
      </c>
      <c r="F187" s="17">
        <v>14.14</v>
      </c>
      <c r="G187" s="18">
        <f t="shared" si="20"/>
        <v>141.4</v>
      </c>
      <c r="H187" s="48"/>
      <c r="I187" s="18">
        <f t="shared" si="21"/>
        <v>0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s="3" customFormat="1" x14ac:dyDescent="0.25">
      <c r="A188" s="26" t="s">
        <v>278</v>
      </c>
      <c r="B188" s="14" t="s">
        <v>37</v>
      </c>
      <c r="C188" s="14"/>
      <c r="D188" s="15" t="s">
        <v>383</v>
      </c>
      <c r="E188" s="16">
        <v>10</v>
      </c>
      <c r="F188" s="17">
        <v>7.44</v>
      </c>
      <c r="G188" s="18">
        <f t="shared" si="20"/>
        <v>74.400000000000006</v>
      </c>
      <c r="H188" s="48"/>
      <c r="I188" s="18">
        <f t="shared" si="21"/>
        <v>0</v>
      </c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s="3" customFormat="1" x14ac:dyDescent="0.25">
      <c r="A189" s="26" t="s">
        <v>278</v>
      </c>
      <c r="B189" s="14" t="s">
        <v>37</v>
      </c>
      <c r="C189" s="14"/>
      <c r="D189" s="15" t="s">
        <v>384</v>
      </c>
      <c r="E189" s="16">
        <v>4</v>
      </c>
      <c r="F189" s="17">
        <v>37.880000000000003</v>
      </c>
      <c r="G189" s="18">
        <f t="shared" si="20"/>
        <v>151.52000000000001</v>
      </c>
      <c r="H189" s="48"/>
      <c r="I189" s="18">
        <f t="shared" si="21"/>
        <v>0</v>
      </c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s="3" customFormat="1" x14ac:dyDescent="0.25">
      <c r="A190" s="26" t="s">
        <v>278</v>
      </c>
      <c r="B190" s="14" t="s">
        <v>37</v>
      </c>
      <c r="C190" s="14"/>
      <c r="D190" s="15" t="s">
        <v>385</v>
      </c>
      <c r="E190" s="16">
        <v>4</v>
      </c>
      <c r="F190" s="17">
        <v>2.99</v>
      </c>
      <c r="G190" s="18">
        <f>E190*F190</f>
        <v>11.96</v>
      </c>
      <c r="H190" s="48"/>
      <c r="I190" s="18">
        <f t="shared" si="21"/>
        <v>0</v>
      </c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s="3" customFormat="1" x14ac:dyDescent="0.25">
      <c r="A191" s="26" t="s">
        <v>278</v>
      </c>
      <c r="B191" s="14" t="s">
        <v>37</v>
      </c>
      <c r="C191" s="14"/>
      <c r="D191" s="15" t="s">
        <v>392</v>
      </c>
      <c r="E191" s="16">
        <v>2</v>
      </c>
      <c r="F191" s="17">
        <v>76.44</v>
      </c>
      <c r="G191" s="18">
        <f>E191*F191</f>
        <v>152.88</v>
      </c>
      <c r="H191" s="48"/>
      <c r="I191" s="18">
        <f>E191*H191</f>
        <v>0</v>
      </c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s="3" customFormat="1" x14ac:dyDescent="0.25">
      <c r="A192" s="26" t="s">
        <v>278</v>
      </c>
      <c r="B192" s="14" t="s">
        <v>37</v>
      </c>
      <c r="C192" s="14"/>
      <c r="D192" s="15" t="s">
        <v>393</v>
      </c>
      <c r="E192" s="16">
        <v>2</v>
      </c>
      <c r="F192" s="17">
        <v>34.17</v>
      </c>
      <c r="G192" s="18">
        <f>E192*F192</f>
        <v>68.34</v>
      </c>
      <c r="H192" s="48"/>
      <c r="I192" s="18">
        <f t="shared" ref="I192:I210" si="32">E192*H192</f>
        <v>0</v>
      </c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s="3" customFormat="1" x14ac:dyDescent="0.25">
      <c r="A193" s="26" t="s">
        <v>278</v>
      </c>
      <c r="B193" s="14" t="s">
        <v>37</v>
      </c>
      <c r="C193" s="14"/>
      <c r="D193" s="15" t="s">
        <v>394</v>
      </c>
      <c r="E193" s="16">
        <v>8</v>
      </c>
      <c r="F193" s="17">
        <v>48.24</v>
      </c>
      <c r="G193" s="18">
        <f t="shared" ref="G193:G210" si="33">E193*F193</f>
        <v>385.92</v>
      </c>
      <c r="H193" s="48"/>
      <c r="I193" s="18">
        <f t="shared" si="32"/>
        <v>0</v>
      </c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s="3" customFormat="1" x14ac:dyDescent="0.25">
      <c r="A194" s="26" t="s">
        <v>278</v>
      </c>
      <c r="B194" s="14" t="s">
        <v>37</v>
      </c>
      <c r="C194" s="14"/>
      <c r="D194" s="15" t="s">
        <v>395</v>
      </c>
      <c r="E194" s="16">
        <v>8</v>
      </c>
      <c r="F194" s="17">
        <v>32.159999999999997</v>
      </c>
      <c r="G194" s="18">
        <f t="shared" si="33"/>
        <v>257.27999999999997</v>
      </c>
      <c r="H194" s="48"/>
      <c r="I194" s="18">
        <f t="shared" si="32"/>
        <v>0</v>
      </c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s="3" customFormat="1" x14ac:dyDescent="0.25">
      <c r="A195" s="26" t="s">
        <v>278</v>
      </c>
      <c r="B195" s="14" t="s">
        <v>37</v>
      </c>
      <c r="C195" s="14"/>
      <c r="D195" s="15" t="s">
        <v>396</v>
      </c>
      <c r="E195" s="16">
        <v>2</v>
      </c>
      <c r="F195" s="17">
        <v>150.5</v>
      </c>
      <c r="G195" s="18">
        <f t="shared" si="33"/>
        <v>301</v>
      </c>
      <c r="H195" s="48"/>
      <c r="I195" s="18">
        <f t="shared" si="32"/>
        <v>0</v>
      </c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s="3" customFormat="1" x14ac:dyDescent="0.25">
      <c r="A196" s="26" t="s">
        <v>278</v>
      </c>
      <c r="B196" s="14" t="s">
        <v>37</v>
      </c>
      <c r="C196" s="14"/>
      <c r="D196" s="15" t="s">
        <v>397</v>
      </c>
      <c r="E196" s="16">
        <v>2</v>
      </c>
      <c r="F196" s="17">
        <v>28.04</v>
      </c>
      <c r="G196" s="18">
        <f t="shared" si="33"/>
        <v>56.08</v>
      </c>
      <c r="H196" s="48"/>
      <c r="I196" s="18">
        <f t="shared" si="32"/>
        <v>0</v>
      </c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s="3" customFormat="1" x14ac:dyDescent="0.25">
      <c r="A197" s="26" t="s">
        <v>278</v>
      </c>
      <c r="B197" s="14" t="s">
        <v>37</v>
      </c>
      <c r="C197" s="14"/>
      <c r="D197" s="15" t="s">
        <v>398</v>
      </c>
      <c r="E197" s="16">
        <v>8</v>
      </c>
      <c r="F197" s="17">
        <v>38.53</v>
      </c>
      <c r="G197" s="18">
        <f t="shared" si="33"/>
        <v>308.24</v>
      </c>
      <c r="H197" s="48"/>
      <c r="I197" s="18">
        <f t="shared" si="32"/>
        <v>0</v>
      </c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s="3" customFormat="1" x14ac:dyDescent="0.25">
      <c r="A198" s="26" t="s">
        <v>278</v>
      </c>
      <c r="B198" s="14" t="s">
        <v>37</v>
      </c>
      <c r="C198" s="14"/>
      <c r="D198" s="15" t="s">
        <v>399</v>
      </c>
      <c r="E198" s="16">
        <v>8</v>
      </c>
      <c r="F198" s="17">
        <v>34.06</v>
      </c>
      <c r="G198" s="18">
        <f t="shared" si="33"/>
        <v>272.48</v>
      </c>
      <c r="H198" s="48"/>
      <c r="I198" s="18">
        <f t="shared" si="32"/>
        <v>0</v>
      </c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s="3" customFormat="1" x14ac:dyDescent="0.25">
      <c r="A199" s="26" t="s">
        <v>278</v>
      </c>
      <c r="B199" s="14" t="s">
        <v>37</v>
      </c>
      <c r="C199" s="14"/>
      <c r="D199" s="15" t="s">
        <v>400</v>
      </c>
      <c r="E199" s="16">
        <v>8</v>
      </c>
      <c r="F199" s="17">
        <v>42.9</v>
      </c>
      <c r="G199" s="18">
        <f t="shared" si="33"/>
        <v>343.2</v>
      </c>
      <c r="H199" s="48"/>
      <c r="I199" s="18">
        <f t="shared" si="32"/>
        <v>0</v>
      </c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s="3" customFormat="1" x14ac:dyDescent="0.25">
      <c r="A200" s="26" t="s">
        <v>278</v>
      </c>
      <c r="B200" s="14" t="s">
        <v>37</v>
      </c>
      <c r="C200" s="14"/>
      <c r="D200" s="15" t="s">
        <v>401</v>
      </c>
      <c r="E200" s="16">
        <v>4</v>
      </c>
      <c r="F200" s="17">
        <v>34.57</v>
      </c>
      <c r="G200" s="18">
        <f t="shared" si="33"/>
        <v>138.28</v>
      </c>
      <c r="H200" s="48"/>
      <c r="I200" s="18">
        <f t="shared" si="32"/>
        <v>0</v>
      </c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s="3" customFormat="1" x14ac:dyDescent="0.25">
      <c r="A201" s="26" t="s">
        <v>278</v>
      </c>
      <c r="B201" s="14" t="s">
        <v>37</v>
      </c>
      <c r="C201" s="14"/>
      <c r="D201" s="15" t="s">
        <v>402</v>
      </c>
      <c r="E201" s="16">
        <v>2</v>
      </c>
      <c r="F201" s="17">
        <v>337.74</v>
      </c>
      <c r="G201" s="18">
        <f t="shared" si="33"/>
        <v>675.48</v>
      </c>
      <c r="H201" s="48"/>
      <c r="I201" s="18">
        <f t="shared" si="32"/>
        <v>0</v>
      </c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s="3" customFormat="1" x14ac:dyDescent="0.25">
      <c r="A202" s="26" t="s">
        <v>278</v>
      </c>
      <c r="B202" s="14" t="s">
        <v>37</v>
      </c>
      <c r="C202" s="14"/>
      <c r="D202" s="15" t="s">
        <v>404</v>
      </c>
      <c r="E202" s="16">
        <v>2</v>
      </c>
      <c r="F202" s="17">
        <v>341.57</v>
      </c>
      <c r="G202" s="18">
        <f t="shared" si="33"/>
        <v>683.14</v>
      </c>
      <c r="H202" s="48"/>
      <c r="I202" s="18">
        <f t="shared" si="32"/>
        <v>0</v>
      </c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s="3" customFormat="1" x14ac:dyDescent="0.25">
      <c r="A203" s="26" t="s">
        <v>278</v>
      </c>
      <c r="B203" s="14" t="s">
        <v>37</v>
      </c>
      <c r="C203" s="14"/>
      <c r="D203" s="15" t="s">
        <v>411</v>
      </c>
      <c r="E203" s="16">
        <v>30</v>
      </c>
      <c r="F203" s="17">
        <v>12.36</v>
      </c>
      <c r="G203" s="18">
        <f t="shared" si="33"/>
        <v>370.79999999999995</v>
      </c>
      <c r="H203" s="48"/>
      <c r="I203" s="18">
        <f t="shared" si="32"/>
        <v>0</v>
      </c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s="3" customFormat="1" x14ac:dyDescent="0.25">
      <c r="A204" s="26" t="s">
        <v>278</v>
      </c>
      <c r="B204" s="14" t="s">
        <v>37</v>
      </c>
      <c r="C204" s="14"/>
      <c r="D204" s="15" t="s">
        <v>412</v>
      </c>
      <c r="E204" s="16">
        <v>30</v>
      </c>
      <c r="F204" s="17">
        <v>6.02</v>
      </c>
      <c r="G204" s="18">
        <f t="shared" si="33"/>
        <v>180.6</v>
      </c>
      <c r="H204" s="48"/>
      <c r="I204" s="18">
        <f t="shared" si="32"/>
        <v>0</v>
      </c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s="3" customFormat="1" ht="22.5" x14ac:dyDescent="0.25">
      <c r="A205" s="26" t="s">
        <v>278</v>
      </c>
      <c r="B205" s="14" t="s">
        <v>37</v>
      </c>
      <c r="C205" s="14"/>
      <c r="D205" s="15" t="s">
        <v>413</v>
      </c>
      <c r="E205" s="16">
        <v>4</v>
      </c>
      <c r="F205" s="17">
        <v>63.77</v>
      </c>
      <c r="G205" s="18">
        <f t="shared" si="33"/>
        <v>255.08</v>
      </c>
      <c r="H205" s="48"/>
      <c r="I205" s="18">
        <f t="shared" si="32"/>
        <v>0</v>
      </c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s="3" customFormat="1" x14ac:dyDescent="0.25">
      <c r="A206" s="26" t="s">
        <v>278</v>
      </c>
      <c r="B206" s="14" t="s">
        <v>37</v>
      </c>
      <c r="C206" s="14"/>
      <c r="D206" s="15" t="s">
        <v>414</v>
      </c>
      <c r="E206" s="16">
        <v>2</v>
      </c>
      <c r="F206" s="17">
        <v>316.14999999999998</v>
      </c>
      <c r="G206" s="18">
        <f t="shared" si="33"/>
        <v>632.29999999999995</v>
      </c>
      <c r="H206" s="48"/>
      <c r="I206" s="18">
        <f t="shared" si="32"/>
        <v>0</v>
      </c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s="3" customFormat="1" x14ac:dyDescent="0.25">
      <c r="A207" s="26" t="s">
        <v>278</v>
      </c>
      <c r="B207" s="14" t="s">
        <v>37</v>
      </c>
      <c r="C207" s="14"/>
      <c r="D207" s="15" t="s">
        <v>419</v>
      </c>
      <c r="E207" s="16">
        <v>4</v>
      </c>
      <c r="F207" s="17">
        <v>73.55</v>
      </c>
      <c r="G207" s="18">
        <f t="shared" si="33"/>
        <v>294.2</v>
      </c>
      <c r="H207" s="48"/>
      <c r="I207" s="18">
        <f t="shared" si="32"/>
        <v>0</v>
      </c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s="3" customFormat="1" x14ac:dyDescent="0.25">
      <c r="A208" s="26" t="s">
        <v>278</v>
      </c>
      <c r="B208" s="14" t="s">
        <v>37</v>
      </c>
      <c r="C208" s="14"/>
      <c r="D208" s="15" t="s">
        <v>418</v>
      </c>
      <c r="E208" s="16">
        <v>4</v>
      </c>
      <c r="F208" s="17">
        <v>281.97000000000003</v>
      </c>
      <c r="G208" s="18">
        <f t="shared" si="33"/>
        <v>1127.8800000000001</v>
      </c>
      <c r="H208" s="48"/>
      <c r="I208" s="18">
        <f t="shared" si="32"/>
        <v>0</v>
      </c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s="3" customFormat="1" x14ac:dyDescent="0.25">
      <c r="A209" s="26" t="s">
        <v>278</v>
      </c>
      <c r="B209" s="14" t="s">
        <v>37</v>
      </c>
      <c r="C209" s="14"/>
      <c r="D209" s="15" t="s">
        <v>415</v>
      </c>
      <c r="E209" s="16">
        <v>2</v>
      </c>
      <c r="F209" s="17">
        <v>199.3</v>
      </c>
      <c r="G209" s="18">
        <f t="shared" si="33"/>
        <v>398.6</v>
      </c>
      <c r="H209" s="48"/>
      <c r="I209" s="18">
        <f t="shared" si="32"/>
        <v>0</v>
      </c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s="3" customFormat="1" x14ac:dyDescent="0.25">
      <c r="A210" s="26" t="s">
        <v>278</v>
      </c>
      <c r="B210" s="14" t="s">
        <v>37</v>
      </c>
      <c r="C210" s="14"/>
      <c r="D210" s="15" t="s">
        <v>416</v>
      </c>
      <c r="E210" s="16">
        <v>20</v>
      </c>
      <c r="F210" s="17">
        <v>11.48</v>
      </c>
      <c r="G210" s="18">
        <f t="shared" si="33"/>
        <v>229.60000000000002</v>
      </c>
      <c r="H210" s="48"/>
      <c r="I210" s="18">
        <f t="shared" si="32"/>
        <v>0</v>
      </c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s="3" customFormat="1" x14ac:dyDescent="0.25">
      <c r="A211" s="26" t="s">
        <v>278</v>
      </c>
      <c r="B211" s="14" t="s">
        <v>37</v>
      </c>
      <c r="C211" s="14"/>
      <c r="D211" s="15" t="s">
        <v>417</v>
      </c>
      <c r="E211" s="16">
        <v>20</v>
      </c>
      <c r="F211" s="17">
        <v>5.9</v>
      </c>
      <c r="G211" s="18">
        <f t="shared" ref="G211:G265" si="34">E211*F211</f>
        <v>118</v>
      </c>
      <c r="H211" s="48"/>
      <c r="I211" s="18">
        <f t="shared" ref="I211:I265" si="35">E211*H211</f>
        <v>0</v>
      </c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s="3" customFormat="1" x14ac:dyDescent="0.25">
      <c r="A212" s="26" t="s">
        <v>278</v>
      </c>
      <c r="B212" s="14" t="s">
        <v>37</v>
      </c>
      <c r="C212" s="14"/>
      <c r="D212" s="15" t="s">
        <v>420</v>
      </c>
      <c r="E212" s="16">
        <v>6</v>
      </c>
      <c r="F212" s="17">
        <v>20.9</v>
      </c>
      <c r="G212" s="18">
        <f t="shared" si="34"/>
        <v>125.39999999999999</v>
      </c>
      <c r="H212" s="48"/>
      <c r="I212" s="18">
        <f t="shared" si="35"/>
        <v>0</v>
      </c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s="3" customFormat="1" x14ac:dyDescent="0.25">
      <c r="A213" s="26" t="s">
        <v>278</v>
      </c>
      <c r="B213" s="14" t="s">
        <v>37</v>
      </c>
      <c r="C213" s="14"/>
      <c r="D213" s="15" t="s">
        <v>421</v>
      </c>
      <c r="E213" s="16">
        <v>6</v>
      </c>
      <c r="F213" s="17">
        <v>75.62</v>
      </c>
      <c r="G213" s="18">
        <f t="shared" si="34"/>
        <v>453.72</v>
      </c>
      <c r="H213" s="48"/>
      <c r="I213" s="18">
        <f t="shared" si="35"/>
        <v>0</v>
      </c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s="3" customFormat="1" x14ac:dyDescent="0.25">
      <c r="A214" s="26" t="s">
        <v>278</v>
      </c>
      <c r="B214" s="14" t="s">
        <v>37</v>
      </c>
      <c r="C214" s="14"/>
      <c r="D214" s="15" t="s">
        <v>422</v>
      </c>
      <c r="E214" s="16">
        <v>4</v>
      </c>
      <c r="F214" s="17">
        <v>496.78</v>
      </c>
      <c r="G214" s="18">
        <f t="shared" si="34"/>
        <v>1987.12</v>
      </c>
      <c r="H214" s="48"/>
      <c r="I214" s="18">
        <f t="shared" si="35"/>
        <v>0</v>
      </c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s="3" customFormat="1" x14ac:dyDescent="0.25">
      <c r="A215" s="26" t="s">
        <v>278</v>
      </c>
      <c r="B215" s="14" t="s">
        <v>37</v>
      </c>
      <c r="C215" s="14"/>
      <c r="D215" s="15" t="s">
        <v>423</v>
      </c>
      <c r="E215" s="16">
        <v>2</v>
      </c>
      <c r="F215" s="17">
        <v>531.62</v>
      </c>
      <c r="G215" s="18">
        <f t="shared" ref="G215:G224" si="36">E215*F215</f>
        <v>1063.24</v>
      </c>
      <c r="H215" s="48"/>
      <c r="I215" s="18">
        <f t="shared" ref="I215:I224" si="37">E215*H215</f>
        <v>0</v>
      </c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s="3" customFormat="1" x14ac:dyDescent="0.25">
      <c r="A216" s="26" t="s">
        <v>278</v>
      </c>
      <c r="B216" s="14" t="s">
        <v>37</v>
      </c>
      <c r="C216" s="14"/>
      <c r="D216" s="15" t="s">
        <v>424</v>
      </c>
      <c r="E216" s="16">
        <v>40</v>
      </c>
      <c r="F216" s="17">
        <v>6.34</v>
      </c>
      <c r="G216" s="18">
        <f t="shared" si="36"/>
        <v>253.6</v>
      </c>
      <c r="H216" s="48"/>
      <c r="I216" s="18">
        <f t="shared" si="37"/>
        <v>0</v>
      </c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s="3" customFormat="1" x14ac:dyDescent="0.25">
      <c r="A217" s="26" t="s">
        <v>278</v>
      </c>
      <c r="B217" s="14" t="s">
        <v>37</v>
      </c>
      <c r="C217" s="14"/>
      <c r="D217" s="15" t="s">
        <v>425</v>
      </c>
      <c r="E217" s="16">
        <v>8</v>
      </c>
      <c r="F217" s="17">
        <v>67.290000000000006</v>
      </c>
      <c r="G217" s="18">
        <f t="shared" si="36"/>
        <v>538.32000000000005</v>
      </c>
      <c r="H217" s="48"/>
      <c r="I217" s="18">
        <f t="shared" si="37"/>
        <v>0</v>
      </c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s="3" customFormat="1" x14ac:dyDescent="0.25">
      <c r="A218" s="26" t="s">
        <v>278</v>
      </c>
      <c r="B218" s="14" t="s">
        <v>37</v>
      </c>
      <c r="C218" s="14"/>
      <c r="D218" s="15" t="s">
        <v>426</v>
      </c>
      <c r="E218" s="16">
        <v>6</v>
      </c>
      <c r="F218" s="17">
        <v>606.63</v>
      </c>
      <c r="G218" s="18">
        <f t="shared" si="36"/>
        <v>3639.7799999999997</v>
      </c>
      <c r="H218" s="48"/>
      <c r="I218" s="18">
        <f t="shared" si="37"/>
        <v>0</v>
      </c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s="3" customFormat="1" x14ac:dyDescent="0.25">
      <c r="A219" s="26" t="s">
        <v>278</v>
      </c>
      <c r="B219" s="14" t="s">
        <v>37</v>
      </c>
      <c r="C219" s="14"/>
      <c r="D219" s="15" t="s">
        <v>427</v>
      </c>
      <c r="E219" s="16">
        <v>2</v>
      </c>
      <c r="F219" s="17">
        <v>59.85</v>
      </c>
      <c r="G219" s="18">
        <f t="shared" si="36"/>
        <v>119.7</v>
      </c>
      <c r="H219" s="48"/>
      <c r="I219" s="18">
        <f t="shared" si="37"/>
        <v>0</v>
      </c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s="3" customFormat="1" x14ac:dyDescent="0.25">
      <c r="A220" s="26" t="s">
        <v>278</v>
      </c>
      <c r="B220" s="14" t="s">
        <v>37</v>
      </c>
      <c r="C220" s="14"/>
      <c r="D220" s="15" t="s">
        <v>428</v>
      </c>
      <c r="E220" s="16">
        <v>2</v>
      </c>
      <c r="F220" s="17">
        <v>30.82</v>
      </c>
      <c r="G220" s="18">
        <f t="shared" si="36"/>
        <v>61.64</v>
      </c>
      <c r="H220" s="48"/>
      <c r="I220" s="18">
        <f t="shared" si="37"/>
        <v>0</v>
      </c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s="3" customFormat="1" x14ac:dyDescent="0.25">
      <c r="A221" s="26" t="s">
        <v>278</v>
      </c>
      <c r="B221" s="14" t="s">
        <v>37</v>
      </c>
      <c r="C221" s="14"/>
      <c r="D221" s="15" t="s">
        <v>429</v>
      </c>
      <c r="E221" s="16">
        <v>2</v>
      </c>
      <c r="F221" s="17">
        <v>184.34</v>
      </c>
      <c r="G221" s="18">
        <f t="shared" si="36"/>
        <v>368.68</v>
      </c>
      <c r="H221" s="48"/>
      <c r="I221" s="18">
        <f t="shared" si="37"/>
        <v>0</v>
      </c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s="3" customFormat="1" x14ac:dyDescent="0.25">
      <c r="A222" s="26" t="s">
        <v>278</v>
      </c>
      <c r="B222" s="14" t="s">
        <v>37</v>
      </c>
      <c r="C222" s="14"/>
      <c r="D222" s="15" t="s">
        <v>430</v>
      </c>
      <c r="E222" s="16">
        <v>2</v>
      </c>
      <c r="F222" s="17">
        <v>157.41999999999999</v>
      </c>
      <c r="G222" s="18">
        <f t="shared" si="36"/>
        <v>314.83999999999997</v>
      </c>
      <c r="H222" s="48"/>
      <c r="I222" s="18">
        <f t="shared" si="37"/>
        <v>0</v>
      </c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s="3" customFormat="1" x14ac:dyDescent="0.25">
      <c r="A223" s="26" t="s">
        <v>278</v>
      </c>
      <c r="B223" s="14" t="s">
        <v>37</v>
      </c>
      <c r="C223" s="14"/>
      <c r="D223" s="15" t="s">
        <v>431</v>
      </c>
      <c r="E223" s="16">
        <v>2</v>
      </c>
      <c r="F223" s="17">
        <v>118.28</v>
      </c>
      <c r="G223" s="18">
        <f t="shared" si="36"/>
        <v>236.56</v>
      </c>
      <c r="H223" s="48"/>
      <c r="I223" s="18">
        <f t="shared" si="37"/>
        <v>0</v>
      </c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s="3" customFormat="1" x14ac:dyDescent="0.25">
      <c r="A224" s="26" t="s">
        <v>278</v>
      </c>
      <c r="B224" s="14" t="s">
        <v>37</v>
      </c>
      <c r="C224" s="14"/>
      <c r="D224" s="15" t="s">
        <v>432</v>
      </c>
      <c r="E224" s="16">
        <v>8</v>
      </c>
      <c r="F224" s="17">
        <v>172.28</v>
      </c>
      <c r="G224" s="18">
        <f t="shared" si="36"/>
        <v>1378.24</v>
      </c>
      <c r="H224" s="48"/>
      <c r="I224" s="18">
        <f t="shared" si="37"/>
        <v>0</v>
      </c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s="3" customFormat="1" x14ac:dyDescent="0.25">
      <c r="A225" s="26" t="s">
        <v>278</v>
      </c>
      <c r="B225" s="14" t="s">
        <v>37</v>
      </c>
      <c r="C225" s="14"/>
      <c r="D225" s="15" t="s">
        <v>433</v>
      </c>
      <c r="E225" s="16">
        <v>8</v>
      </c>
      <c r="F225" s="17">
        <v>115.73</v>
      </c>
      <c r="G225" s="18">
        <f t="shared" si="34"/>
        <v>925.84</v>
      </c>
      <c r="H225" s="48"/>
      <c r="I225" s="18">
        <f t="shared" si="35"/>
        <v>0</v>
      </c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s="3" customFormat="1" x14ac:dyDescent="0.25">
      <c r="A226" s="26" t="s">
        <v>278</v>
      </c>
      <c r="B226" s="14" t="s">
        <v>37</v>
      </c>
      <c r="C226" s="14"/>
      <c r="D226" s="15" t="s">
        <v>434</v>
      </c>
      <c r="E226" s="16">
        <v>2</v>
      </c>
      <c r="F226" s="17">
        <v>48.04</v>
      </c>
      <c r="G226" s="18">
        <f t="shared" si="34"/>
        <v>96.08</v>
      </c>
      <c r="H226" s="48"/>
      <c r="I226" s="18">
        <f t="shared" si="35"/>
        <v>0</v>
      </c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s="3" customFormat="1" x14ac:dyDescent="0.25">
      <c r="A227" s="26" t="s">
        <v>278</v>
      </c>
      <c r="B227" s="14" t="s">
        <v>37</v>
      </c>
      <c r="C227" s="14"/>
      <c r="D227" s="15" t="s">
        <v>435</v>
      </c>
      <c r="E227" s="16">
        <v>2</v>
      </c>
      <c r="F227" s="17">
        <v>51.95</v>
      </c>
      <c r="G227" s="18">
        <f t="shared" si="34"/>
        <v>103.9</v>
      </c>
      <c r="H227" s="48"/>
      <c r="I227" s="18">
        <f t="shared" si="35"/>
        <v>0</v>
      </c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s="3" customFormat="1" x14ac:dyDescent="0.25">
      <c r="A228" s="26" t="s">
        <v>278</v>
      </c>
      <c r="B228" s="14" t="s">
        <v>37</v>
      </c>
      <c r="C228" s="14"/>
      <c r="D228" s="15" t="s">
        <v>436</v>
      </c>
      <c r="E228" s="16">
        <v>20</v>
      </c>
      <c r="F228" s="17">
        <v>5.94</v>
      </c>
      <c r="G228" s="18">
        <f t="shared" si="34"/>
        <v>118.80000000000001</v>
      </c>
      <c r="H228" s="48"/>
      <c r="I228" s="18">
        <f t="shared" si="35"/>
        <v>0</v>
      </c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s="3" customFormat="1" x14ac:dyDescent="0.25">
      <c r="A229" s="26" t="s">
        <v>278</v>
      </c>
      <c r="B229" s="14" t="s">
        <v>37</v>
      </c>
      <c r="C229" s="14"/>
      <c r="D229" s="15" t="s">
        <v>437</v>
      </c>
      <c r="E229" s="16">
        <v>2</v>
      </c>
      <c r="F229" s="17">
        <v>335.46</v>
      </c>
      <c r="G229" s="18">
        <f t="shared" si="34"/>
        <v>670.92</v>
      </c>
      <c r="H229" s="48"/>
      <c r="I229" s="18">
        <f t="shared" si="35"/>
        <v>0</v>
      </c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s="3" customFormat="1" x14ac:dyDescent="0.25">
      <c r="A230" s="26" t="s">
        <v>278</v>
      </c>
      <c r="B230" s="14" t="s">
        <v>37</v>
      </c>
      <c r="C230" s="14"/>
      <c r="D230" s="15" t="s">
        <v>438</v>
      </c>
      <c r="E230" s="16">
        <v>2</v>
      </c>
      <c r="F230" s="17">
        <v>508.21</v>
      </c>
      <c r="G230" s="18">
        <f t="shared" si="34"/>
        <v>1016.42</v>
      </c>
      <c r="H230" s="48"/>
      <c r="I230" s="18">
        <f t="shared" si="35"/>
        <v>0</v>
      </c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s="3" customFormat="1" x14ac:dyDescent="0.25">
      <c r="A231" s="26" t="s">
        <v>278</v>
      </c>
      <c r="B231" s="14" t="s">
        <v>37</v>
      </c>
      <c r="C231" s="14"/>
      <c r="D231" s="15" t="s">
        <v>439</v>
      </c>
      <c r="E231" s="16">
        <v>2</v>
      </c>
      <c r="F231" s="17">
        <v>6.02</v>
      </c>
      <c r="G231" s="18">
        <f t="shared" si="34"/>
        <v>12.04</v>
      </c>
      <c r="H231" s="48"/>
      <c r="I231" s="18">
        <f t="shared" si="35"/>
        <v>0</v>
      </c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s="3" customFormat="1" x14ac:dyDescent="0.25">
      <c r="A232" s="26" t="s">
        <v>278</v>
      </c>
      <c r="B232" s="14" t="s">
        <v>37</v>
      </c>
      <c r="C232" s="14"/>
      <c r="D232" s="15" t="s">
        <v>440</v>
      </c>
      <c r="E232" s="16">
        <v>4</v>
      </c>
      <c r="F232" s="17">
        <v>19.46</v>
      </c>
      <c r="G232" s="18">
        <f t="shared" si="34"/>
        <v>77.84</v>
      </c>
      <c r="H232" s="48"/>
      <c r="I232" s="18">
        <f t="shared" si="35"/>
        <v>0</v>
      </c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s="3" customFormat="1" x14ac:dyDescent="0.25">
      <c r="A233" s="26" t="s">
        <v>278</v>
      </c>
      <c r="B233" s="14" t="s">
        <v>37</v>
      </c>
      <c r="C233" s="14"/>
      <c r="D233" s="15" t="s">
        <v>441</v>
      </c>
      <c r="E233" s="16">
        <v>4</v>
      </c>
      <c r="F233" s="17">
        <v>46.72</v>
      </c>
      <c r="G233" s="18">
        <f t="shared" si="34"/>
        <v>186.88</v>
      </c>
      <c r="H233" s="48"/>
      <c r="I233" s="18">
        <f t="shared" si="35"/>
        <v>0</v>
      </c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s="3" customFormat="1" x14ac:dyDescent="0.25">
      <c r="A234" s="26" t="s">
        <v>278</v>
      </c>
      <c r="B234" s="14" t="s">
        <v>37</v>
      </c>
      <c r="C234" s="14"/>
      <c r="D234" s="15" t="s">
        <v>442</v>
      </c>
      <c r="E234" s="16">
        <v>2</v>
      </c>
      <c r="F234" s="17">
        <v>137.5</v>
      </c>
      <c r="G234" s="18">
        <f t="shared" si="34"/>
        <v>275</v>
      </c>
      <c r="H234" s="48"/>
      <c r="I234" s="18">
        <f t="shared" si="35"/>
        <v>0</v>
      </c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s="3" customFormat="1" x14ac:dyDescent="0.25">
      <c r="A235" s="26" t="s">
        <v>278</v>
      </c>
      <c r="B235" s="14" t="s">
        <v>37</v>
      </c>
      <c r="C235" s="14"/>
      <c r="D235" s="15" t="s">
        <v>443</v>
      </c>
      <c r="E235" s="16">
        <v>2</v>
      </c>
      <c r="F235" s="17">
        <v>154.84</v>
      </c>
      <c r="G235" s="18">
        <f t="shared" si="34"/>
        <v>309.68</v>
      </c>
      <c r="H235" s="48"/>
      <c r="I235" s="18">
        <f t="shared" si="35"/>
        <v>0</v>
      </c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s="3" customFormat="1" x14ac:dyDescent="0.25">
      <c r="A236" s="26" t="s">
        <v>278</v>
      </c>
      <c r="B236" s="14" t="s">
        <v>37</v>
      </c>
      <c r="C236" s="14"/>
      <c r="D236" s="15" t="s">
        <v>444</v>
      </c>
      <c r="E236" s="16">
        <v>2</v>
      </c>
      <c r="F236" s="17">
        <v>283.69</v>
      </c>
      <c r="G236" s="18">
        <f t="shared" si="34"/>
        <v>567.38</v>
      </c>
      <c r="H236" s="48"/>
      <c r="I236" s="18">
        <f t="shared" si="35"/>
        <v>0</v>
      </c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s="3" customFormat="1" ht="22.5" x14ac:dyDescent="0.25">
      <c r="A237" s="26" t="s">
        <v>278</v>
      </c>
      <c r="B237" s="14" t="s">
        <v>37</v>
      </c>
      <c r="C237" s="14"/>
      <c r="D237" s="15" t="s">
        <v>445</v>
      </c>
      <c r="E237" s="16">
        <v>4</v>
      </c>
      <c r="F237" s="17">
        <v>184.4</v>
      </c>
      <c r="G237" s="18">
        <f t="shared" si="34"/>
        <v>737.6</v>
      </c>
      <c r="H237" s="48"/>
      <c r="I237" s="18">
        <f t="shared" si="35"/>
        <v>0</v>
      </c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s="3" customFormat="1" x14ac:dyDescent="0.25">
      <c r="A238" s="26" t="s">
        <v>278</v>
      </c>
      <c r="B238" s="14" t="s">
        <v>37</v>
      </c>
      <c r="C238" s="14"/>
      <c r="D238" s="15" t="s">
        <v>446</v>
      </c>
      <c r="E238" s="16">
        <v>4</v>
      </c>
      <c r="F238" s="17">
        <v>313.69</v>
      </c>
      <c r="G238" s="18">
        <f t="shared" si="34"/>
        <v>1254.76</v>
      </c>
      <c r="H238" s="48"/>
      <c r="I238" s="18">
        <f t="shared" si="35"/>
        <v>0</v>
      </c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s="3" customFormat="1" x14ac:dyDescent="0.25">
      <c r="A239" s="26" t="s">
        <v>278</v>
      </c>
      <c r="B239" s="14" t="s">
        <v>37</v>
      </c>
      <c r="C239" s="14"/>
      <c r="D239" s="15" t="s">
        <v>447</v>
      </c>
      <c r="E239" s="16">
        <v>50</v>
      </c>
      <c r="F239" s="17">
        <v>33.74</v>
      </c>
      <c r="G239" s="18">
        <f t="shared" si="34"/>
        <v>1687</v>
      </c>
      <c r="H239" s="48"/>
      <c r="I239" s="18">
        <f t="shared" si="35"/>
        <v>0</v>
      </c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s="3" customFormat="1" x14ac:dyDescent="0.25">
      <c r="A240" s="26" t="s">
        <v>278</v>
      </c>
      <c r="B240" s="14" t="s">
        <v>37</v>
      </c>
      <c r="C240" s="14"/>
      <c r="D240" s="15" t="s">
        <v>448</v>
      </c>
      <c r="E240" s="16">
        <v>2</v>
      </c>
      <c r="F240" s="17">
        <v>407.51</v>
      </c>
      <c r="G240" s="18">
        <f t="shared" si="34"/>
        <v>815.02</v>
      </c>
      <c r="H240" s="48"/>
      <c r="I240" s="18">
        <f t="shared" si="35"/>
        <v>0</v>
      </c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s="3" customFormat="1" x14ac:dyDescent="0.25">
      <c r="A241" s="26" t="s">
        <v>278</v>
      </c>
      <c r="B241" s="14" t="s">
        <v>37</v>
      </c>
      <c r="C241" s="14"/>
      <c r="D241" s="15" t="s">
        <v>449</v>
      </c>
      <c r="E241" s="16">
        <v>2</v>
      </c>
      <c r="F241" s="17">
        <v>330.76</v>
      </c>
      <c r="G241" s="18">
        <f t="shared" si="34"/>
        <v>661.52</v>
      </c>
      <c r="H241" s="48"/>
      <c r="I241" s="18">
        <f t="shared" si="35"/>
        <v>0</v>
      </c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s="3" customFormat="1" x14ac:dyDescent="0.25">
      <c r="A242" s="26" t="s">
        <v>278</v>
      </c>
      <c r="B242" s="14" t="s">
        <v>37</v>
      </c>
      <c r="C242" s="14"/>
      <c r="D242" s="15" t="s">
        <v>450</v>
      </c>
      <c r="E242" s="16">
        <v>2</v>
      </c>
      <c r="F242" s="17">
        <v>516.64</v>
      </c>
      <c r="G242" s="18">
        <f t="shared" si="34"/>
        <v>1033.28</v>
      </c>
      <c r="H242" s="48"/>
      <c r="I242" s="18">
        <f t="shared" si="35"/>
        <v>0</v>
      </c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s="3" customFormat="1" x14ac:dyDescent="0.25">
      <c r="A243" s="26" t="s">
        <v>278</v>
      </c>
      <c r="B243" s="14" t="s">
        <v>37</v>
      </c>
      <c r="C243" s="14"/>
      <c r="D243" s="15" t="s">
        <v>451</v>
      </c>
      <c r="E243" s="16">
        <v>4</v>
      </c>
      <c r="F243" s="17">
        <v>2.72</v>
      </c>
      <c r="G243" s="18">
        <f t="shared" ref="G243:G257" si="38">E243*F243</f>
        <v>10.88</v>
      </c>
      <c r="H243" s="48"/>
      <c r="I243" s="18">
        <f t="shared" ref="I243:I257" si="39">E243*H243</f>
        <v>0</v>
      </c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s="3" customFormat="1" x14ac:dyDescent="0.25">
      <c r="A244" s="26" t="s">
        <v>278</v>
      </c>
      <c r="B244" s="14" t="s">
        <v>37</v>
      </c>
      <c r="C244" s="14"/>
      <c r="D244" s="15" t="s">
        <v>452</v>
      </c>
      <c r="E244" s="16">
        <v>4</v>
      </c>
      <c r="F244" s="17">
        <v>214.04</v>
      </c>
      <c r="G244" s="18">
        <f t="shared" si="38"/>
        <v>856.16</v>
      </c>
      <c r="H244" s="48"/>
      <c r="I244" s="18">
        <f t="shared" si="39"/>
        <v>0</v>
      </c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s="3" customFormat="1" x14ac:dyDescent="0.25">
      <c r="A245" s="26" t="s">
        <v>278</v>
      </c>
      <c r="B245" s="14" t="s">
        <v>37</v>
      </c>
      <c r="C245" s="14"/>
      <c r="D245" s="15" t="s">
        <v>453</v>
      </c>
      <c r="E245" s="16">
        <v>4</v>
      </c>
      <c r="F245" s="17">
        <v>274.61</v>
      </c>
      <c r="G245" s="18">
        <f t="shared" si="38"/>
        <v>1098.44</v>
      </c>
      <c r="H245" s="48"/>
      <c r="I245" s="18">
        <f t="shared" si="39"/>
        <v>0</v>
      </c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s="3" customFormat="1" x14ac:dyDescent="0.25">
      <c r="A246" s="26" t="s">
        <v>278</v>
      </c>
      <c r="B246" s="14" t="s">
        <v>37</v>
      </c>
      <c r="C246" s="14"/>
      <c r="D246" s="15" t="s">
        <v>454</v>
      </c>
      <c r="E246" s="16">
        <v>2</v>
      </c>
      <c r="F246" s="17">
        <v>313.69</v>
      </c>
      <c r="G246" s="18">
        <f t="shared" si="38"/>
        <v>627.38</v>
      </c>
      <c r="H246" s="48"/>
      <c r="I246" s="18">
        <f t="shared" si="39"/>
        <v>0</v>
      </c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s="3" customFormat="1" x14ac:dyDescent="0.25">
      <c r="A247" s="26" t="s">
        <v>278</v>
      </c>
      <c r="B247" s="14" t="s">
        <v>37</v>
      </c>
      <c r="C247" s="14"/>
      <c r="D247" s="15" t="s">
        <v>455</v>
      </c>
      <c r="E247" s="16">
        <v>4</v>
      </c>
      <c r="F247" s="17">
        <v>559.88</v>
      </c>
      <c r="G247" s="18">
        <f t="shared" si="38"/>
        <v>2239.52</v>
      </c>
      <c r="H247" s="48"/>
      <c r="I247" s="18">
        <f t="shared" si="39"/>
        <v>0</v>
      </c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s="3" customFormat="1" x14ac:dyDescent="0.25">
      <c r="A248" s="26" t="s">
        <v>278</v>
      </c>
      <c r="B248" s="14" t="s">
        <v>37</v>
      </c>
      <c r="C248" s="14"/>
      <c r="D248" s="15" t="s">
        <v>456</v>
      </c>
      <c r="E248" s="16">
        <v>4</v>
      </c>
      <c r="F248" s="17">
        <v>435.22</v>
      </c>
      <c r="G248" s="18">
        <f t="shared" si="38"/>
        <v>1740.88</v>
      </c>
      <c r="H248" s="48"/>
      <c r="I248" s="18">
        <f t="shared" si="39"/>
        <v>0</v>
      </c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s="3" customFormat="1" x14ac:dyDescent="0.25">
      <c r="A249" s="26" t="s">
        <v>278</v>
      </c>
      <c r="B249" s="14" t="s">
        <v>37</v>
      </c>
      <c r="C249" s="14"/>
      <c r="D249" s="15" t="s">
        <v>457</v>
      </c>
      <c r="E249" s="16">
        <v>4</v>
      </c>
      <c r="F249" s="17">
        <v>33.880000000000003</v>
      </c>
      <c r="G249" s="18">
        <f t="shared" si="38"/>
        <v>135.52000000000001</v>
      </c>
      <c r="H249" s="48"/>
      <c r="I249" s="18">
        <f t="shared" si="39"/>
        <v>0</v>
      </c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s="3" customFormat="1" x14ac:dyDescent="0.25">
      <c r="A250" s="26" t="s">
        <v>278</v>
      </c>
      <c r="B250" s="14" t="s">
        <v>37</v>
      </c>
      <c r="C250" s="14"/>
      <c r="D250" s="15" t="s">
        <v>458</v>
      </c>
      <c r="E250" s="16">
        <v>2</v>
      </c>
      <c r="F250" s="17">
        <v>207.53</v>
      </c>
      <c r="G250" s="18">
        <f t="shared" si="38"/>
        <v>415.06</v>
      </c>
      <c r="H250" s="48"/>
      <c r="I250" s="18">
        <f t="shared" si="39"/>
        <v>0</v>
      </c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s="3" customFormat="1" x14ac:dyDescent="0.25">
      <c r="A251" s="26" t="s">
        <v>278</v>
      </c>
      <c r="B251" s="14" t="s">
        <v>37</v>
      </c>
      <c r="C251" s="14"/>
      <c r="D251" s="15" t="s">
        <v>459</v>
      </c>
      <c r="E251" s="16">
        <v>2</v>
      </c>
      <c r="F251" s="17">
        <v>292.74</v>
      </c>
      <c r="G251" s="18">
        <f t="shared" si="38"/>
        <v>585.48</v>
      </c>
      <c r="H251" s="48"/>
      <c r="I251" s="18">
        <f t="shared" si="39"/>
        <v>0</v>
      </c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s="3" customFormat="1" x14ac:dyDescent="0.25">
      <c r="A252" s="26" t="s">
        <v>278</v>
      </c>
      <c r="B252" s="14" t="s">
        <v>37</v>
      </c>
      <c r="C252" s="14"/>
      <c r="D252" s="15" t="s">
        <v>460</v>
      </c>
      <c r="E252" s="16">
        <v>2</v>
      </c>
      <c r="F252" s="17">
        <v>289.48</v>
      </c>
      <c r="G252" s="18">
        <f t="shared" si="38"/>
        <v>578.96</v>
      </c>
      <c r="H252" s="48"/>
      <c r="I252" s="18">
        <f t="shared" si="39"/>
        <v>0</v>
      </c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s="3" customFormat="1" x14ac:dyDescent="0.25">
      <c r="A253" s="26" t="s">
        <v>278</v>
      </c>
      <c r="B253" s="14" t="s">
        <v>37</v>
      </c>
      <c r="C253" s="14"/>
      <c r="D253" s="15" t="s">
        <v>461</v>
      </c>
      <c r="E253" s="16">
        <v>4</v>
      </c>
      <c r="F253" s="17">
        <v>2586.16</v>
      </c>
      <c r="G253" s="18">
        <f t="shared" si="38"/>
        <v>10344.64</v>
      </c>
      <c r="H253" s="48"/>
      <c r="I253" s="18">
        <f t="shared" si="39"/>
        <v>0</v>
      </c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s="3" customFormat="1" x14ac:dyDescent="0.25">
      <c r="A254" s="26" t="s">
        <v>278</v>
      </c>
      <c r="B254" s="14" t="s">
        <v>37</v>
      </c>
      <c r="C254" s="14"/>
      <c r="D254" s="15" t="s">
        <v>462</v>
      </c>
      <c r="E254" s="16">
        <v>4</v>
      </c>
      <c r="F254" s="17">
        <v>540.38</v>
      </c>
      <c r="G254" s="18">
        <f t="shared" si="38"/>
        <v>2161.52</v>
      </c>
      <c r="H254" s="48"/>
      <c r="I254" s="18">
        <f t="shared" si="39"/>
        <v>0</v>
      </c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s="3" customFormat="1" x14ac:dyDescent="0.25">
      <c r="A255" s="26" t="s">
        <v>278</v>
      </c>
      <c r="B255" s="14" t="s">
        <v>37</v>
      </c>
      <c r="C255" s="14"/>
      <c r="D255" s="15" t="s">
        <v>463</v>
      </c>
      <c r="E255" s="16">
        <v>4</v>
      </c>
      <c r="F255" s="17">
        <v>88.63</v>
      </c>
      <c r="G255" s="18">
        <f t="shared" si="38"/>
        <v>354.52</v>
      </c>
      <c r="H255" s="48"/>
      <c r="I255" s="18">
        <f t="shared" si="39"/>
        <v>0</v>
      </c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s="3" customFormat="1" x14ac:dyDescent="0.25">
      <c r="A256" s="26" t="s">
        <v>278</v>
      </c>
      <c r="B256" s="14" t="s">
        <v>37</v>
      </c>
      <c r="C256" s="14"/>
      <c r="D256" s="15" t="s">
        <v>464</v>
      </c>
      <c r="E256" s="16">
        <v>4</v>
      </c>
      <c r="F256" s="17">
        <v>88.63</v>
      </c>
      <c r="G256" s="18">
        <f t="shared" si="38"/>
        <v>354.52</v>
      </c>
      <c r="H256" s="48"/>
      <c r="I256" s="18">
        <f t="shared" si="39"/>
        <v>0</v>
      </c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s="3" customFormat="1" x14ac:dyDescent="0.25">
      <c r="A257" s="26" t="s">
        <v>278</v>
      </c>
      <c r="B257" s="14" t="s">
        <v>37</v>
      </c>
      <c r="C257" s="14"/>
      <c r="D257" s="15" t="s">
        <v>457</v>
      </c>
      <c r="E257" s="16">
        <v>8</v>
      </c>
      <c r="F257" s="17">
        <v>33.880000000000003</v>
      </c>
      <c r="G257" s="18">
        <f t="shared" si="38"/>
        <v>271.04000000000002</v>
      </c>
      <c r="H257" s="48"/>
      <c r="I257" s="18">
        <f t="shared" si="39"/>
        <v>0</v>
      </c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s="3" customFormat="1" x14ac:dyDescent="0.25">
      <c r="A258" s="26" t="s">
        <v>278</v>
      </c>
      <c r="B258" s="14" t="s">
        <v>37</v>
      </c>
      <c r="C258" s="14"/>
      <c r="D258" s="15" t="s">
        <v>465</v>
      </c>
      <c r="E258" s="16">
        <v>2</v>
      </c>
      <c r="F258" s="17">
        <v>773.51</v>
      </c>
      <c r="G258" s="18">
        <f t="shared" si="34"/>
        <v>1547.02</v>
      </c>
      <c r="H258" s="48"/>
      <c r="I258" s="18">
        <f t="shared" si="35"/>
        <v>0</v>
      </c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s="3" customFormat="1" x14ac:dyDescent="0.25">
      <c r="A259" s="26" t="s">
        <v>278</v>
      </c>
      <c r="B259" s="14" t="s">
        <v>37</v>
      </c>
      <c r="C259" s="14"/>
      <c r="D259" s="15" t="s">
        <v>466</v>
      </c>
      <c r="E259" s="16">
        <v>2</v>
      </c>
      <c r="F259" s="17">
        <v>161.71</v>
      </c>
      <c r="G259" s="18">
        <f t="shared" si="34"/>
        <v>323.42</v>
      </c>
      <c r="H259" s="48"/>
      <c r="I259" s="18">
        <f t="shared" si="35"/>
        <v>0</v>
      </c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s="3" customFormat="1" x14ac:dyDescent="0.25">
      <c r="A260" s="26" t="s">
        <v>278</v>
      </c>
      <c r="B260" s="14" t="s">
        <v>37</v>
      </c>
      <c r="C260" s="14"/>
      <c r="D260" s="15" t="s">
        <v>467</v>
      </c>
      <c r="E260" s="16">
        <v>2</v>
      </c>
      <c r="F260" s="17">
        <v>963.13</v>
      </c>
      <c r="G260" s="18">
        <f t="shared" si="34"/>
        <v>1926.26</v>
      </c>
      <c r="H260" s="48"/>
      <c r="I260" s="18">
        <f t="shared" si="35"/>
        <v>0</v>
      </c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s="3" customFormat="1" x14ac:dyDescent="0.25">
      <c r="A261" s="26" t="s">
        <v>278</v>
      </c>
      <c r="B261" s="14" t="s">
        <v>37</v>
      </c>
      <c r="C261" s="14"/>
      <c r="D261" s="15" t="s">
        <v>468</v>
      </c>
      <c r="E261" s="16">
        <v>2</v>
      </c>
      <c r="F261" s="17">
        <v>149.74</v>
      </c>
      <c r="G261" s="18">
        <f t="shared" si="34"/>
        <v>299.48</v>
      </c>
      <c r="H261" s="48"/>
      <c r="I261" s="18">
        <f t="shared" si="35"/>
        <v>0</v>
      </c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s="3" customFormat="1" x14ac:dyDescent="0.25">
      <c r="A262" s="26" t="s">
        <v>278</v>
      </c>
      <c r="B262" s="14" t="s">
        <v>37</v>
      </c>
      <c r="C262" s="14"/>
      <c r="D262" s="15" t="s">
        <v>469</v>
      </c>
      <c r="E262" s="16">
        <v>4</v>
      </c>
      <c r="F262" s="17">
        <v>25</v>
      </c>
      <c r="G262" s="18">
        <f t="shared" si="34"/>
        <v>100</v>
      </c>
      <c r="H262" s="48"/>
      <c r="I262" s="18">
        <f t="shared" si="35"/>
        <v>0</v>
      </c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s="3" customFormat="1" x14ac:dyDescent="0.25">
      <c r="A263" s="26" t="s">
        <v>278</v>
      </c>
      <c r="B263" s="14" t="s">
        <v>37</v>
      </c>
      <c r="C263" s="14"/>
      <c r="D263" s="15" t="s">
        <v>510</v>
      </c>
      <c r="E263" s="16">
        <v>2</v>
      </c>
      <c r="F263" s="17">
        <v>1340.88</v>
      </c>
      <c r="G263" s="18">
        <f t="shared" si="34"/>
        <v>2681.76</v>
      </c>
      <c r="H263" s="48"/>
      <c r="I263" s="18">
        <f t="shared" si="35"/>
        <v>0</v>
      </c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s="3" customFormat="1" x14ac:dyDescent="0.25">
      <c r="A264" s="26" t="s">
        <v>278</v>
      </c>
      <c r="B264" s="14" t="s">
        <v>37</v>
      </c>
      <c r="C264" s="14"/>
      <c r="D264" s="15" t="s">
        <v>470</v>
      </c>
      <c r="E264" s="16">
        <v>4</v>
      </c>
      <c r="F264" s="17">
        <v>47.14</v>
      </c>
      <c r="G264" s="18">
        <f t="shared" si="34"/>
        <v>188.56</v>
      </c>
      <c r="H264" s="48"/>
      <c r="I264" s="18">
        <f t="shared" si="35"/>
        <v>0</v>
      </c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s="3" customFormat="1" x14ac:dyDescent="0.25">
      <c r="A265" s="26" t="s">
        <v>278</v>
      </c>
      <c r="B265" s="14" t="s">
        <v>37</v>
      </c>
      <c r="C265" s="14"/>
      <c r="D265" s="15" t="s">
        <v>471</v>
      </c>
      <c r="E265" s="16">
        <v>2</v>
      </c>
      <c r="F265" s="17">
        <v>216.04</v>
      </c>
      <c r="G265" s="18">
        <f t="shared" si="34"/>
        <v>432.08</v>
      </c>
      <c r="H265" s="48"/>
      <c r="I265" s="18">
        <f t="shared" si="35"/>
        <v>0</v>
      </c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s="3" customFormat="1" ht="8.1" customHeight="1" x14ac:dyDescent="0.25">
      <c r="A266" s="27"/>
      <c r="B266" s="19"/>
      <c r="C266" s="19"/>
      <c r="D266" s="20"/>
      <c r="E266" s="21"/>
      <c r="F266" s="22"/>
      <c r="G266" s="23"/>
      <c r="H266" s="22"/>
      <c r="I266" s="23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7" s="3" customFormat="1" x14ac:dyDescent="0.25">
      <c r="A267" s="25" t="s">
        <v>10</v>
      </c>
      <c r="B267" s="9" t="s">
        <v>11</v>
      </c>
      <c r="C267" s="9" t="s">
        <v>15</v>
      </c>
      <c r="D267" s="10" t="s">
        <v>40</v>
      </c>
      <c r="E267" s="11">
        <v>1</v>
      </c>
      <c r="F267" s="12">
        <f>SUM(G268:G283)</f>
        <v>17472.660000000003</v>
      </c>
      <c r="G267" s="13">
        <f>+E267*F267</f>
        <v>17472.660000000003</v>
      </c>
      <c r="H267" s="12">
        <f>ROUND(SUM(I268:I283),2)</f>
        <v>0</v>
      </c>
      <c r="I267" s="13">
        <f>E267*H267</f>
        <v>0</v>
      </c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s="3" customFormat="1" x14ac:dyDescent="0.25">
      <c r="A268" s="26" t="s">
        <v>189</v>
      </c>
      <c r="B268" s="14" t="s">
        <v>38</v>
      </c>
      <c r="C268" s="14"/>
      <c r="D268" s="15" t="s">
        <v>190</v>
      </c>
      <c r="E268" s="16">
        <v>2</v>
      </c>
      <c r="F268" s="17">
        <v>82.72</v>
      </c>
      <c r="G268" s="18">
        <f>E268*F268</f>
        <v>165.44</v>
      </c>
      <c r="H268" s="48"/>
      <c r="I268" s="18">
        <f t="shared" ref="I268:I275" si="40">E268*H268</f>
        <v>0</v>
      </c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s="3" customFormat="1" x14ac:dyDescent="0.25">
      <c r="A269" s="26" t="s">
        <v>189</v>
      </c>
      <c r="B269" s="14" t="s">
        <v>38</v>
      </c>
      <c r="C269" s="14"/>
      <c r="D269" s="15" t="s">
        <v>191</v>
      </c>
      <c r="E269" s="16">
        <v>2</v>
      </c>
      <c r="F269" s="17">
        <v>68.03</v>
      </c>
      <c r="G269" s="18">
        <f t="shared" ref="G269:G275" si="41">E269*F269</f>
        <v>136.06</v>
      </c>
      <c r="H269" s="48"/>
      <c r="I269" s="18">
        <f t="shared" si="40"/>
        <v>0</v>
      </c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s="3" customFormat="1" x14ac:dyDescent="0.25">
      <c r="A270" s="26" t="s">
        <v>189</v>
      </c>
      <c r="B270" s="14" t="s">
        <v>38</v>
      </c>
      <c r="C270" s="14"/>
      <c r="D270" s="15" t="s">
        <v>192</v>
      </c>
      <c r="E270" s="16">
        <v>2</v>
      </c>
      <c r="F270" s="17">
        <v>557.5</v>
      </c>
      <c r="G270" s="18">
        <f t="shared" si="41"/>
        <v>1115</v>
      </c>
      <c r="H270" s="48"/>
      <c r="I270" s="18">
        <f t="shared" si="40"/>
        <v>0</v>
      </c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s="3" customFormat="1" x14ac:dyDescent="0.25">
      <c r="A271" s="26" t="s">
        <v>189</v>
      </c>
      <c r="B271" s="14" t="s">
        <v>38</v>
      </c>
      <c r="C271" s="14"/>
      <c r="D271" s="15" t="s">
        <v>193</v>
      </c>
      <c r="E271" s="16">
        <v>2</v>
      </c>
      <c r="F271" s="17">
        <v>24.12</v>
      </c>
      <c r="G271" s="18">
        <f t="shared" si="41"/>
        <v>48.24</v>
      </c>
      <c r="H271" s="48"/>
      <c r="I271" s="18">
        <f t="shared" si="40"/>
        <v>0</v>
      </c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s="3" customFormat="1" x14ac:dyDescent="0.25">
      <c r="A272" s="26" t="s">
        <v>278</v>
      </c>
      <c r="B272" s="14" t="s">
        <v>38</v>
      </c>
      <c r="C272" s="14"/>
      <c r="D272" s="15" t="s">
        <v>406</v>
      </c>
      <c r="E272" s="16">
        <v>2</v>
      </c>
      <c r="F272" s="17">
        <v>681.1</v>
      </c>
      <c r="G272" s="18">
        <f t="shared" si="41"/>
        <v>1362.2</v>
      </c>
      <c r="H272" s="48"/>
      <c r="I272" s="18">
        <f t="shared" si="40"/>
        <v>0</v>
      </c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s="3" customFormat="1" x14ac:dyDescent="0.25">
      <c r="A273" s="26" t="s">
        <v>278</v>
      </c>
      <c r="B273" s="14" t="s">
        <v>38</v>
      </c>
      <c r="C273" s="14"/>
      <c r="D273" s="15" t="s">
        <v>408</v>
      </c>
      <c r="E273" s="16">
        <v>4</v>
      </c>
      <c r="F273" s="17">
        <v>661.94</v>
      </c>
      <c r="G273" s="18">
        <f t="shared" si="41"/>
        <v>2647.76</v>
      </c>
      <c r="H273" s="48"/>
      <c r="I273" s="18">
        <f t="shared" si="40"/>
        <v>0</v>
      </c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s="3" customFormat="1" x14ac:dyDescent="0.25">
      <c r="A274" s="26" t="s">
        <v>278</v>
      </c>
      <c r="B274" s="14" t="s">
        <v>38</v>
      </c>
      <c r="C274" s="14"/>
      <c r="D274" s="15" t="s">
        <v>409</v>
      </c>
      <c r="E274" s="16">
        <v>4</v>
      </c>
      <c r="F274" s="17">
        <v>472.67</v>
      </c>
      <c r="G274" s="18">
        <f t="shared" si="41"/>
        <v>1890.68</v>
      </c>
      <c r="H274" s="48"/>
      <c r="I274" s="18">
        <f t="shared" si="40"/>
        <v>0</v>
      </c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s="3" customFormat="1" x14ac:dyDescent="0.25">
      <c r="A275" s="26" t="s">
        <v>278</v>
      </c>
      <c r="B275" s="14" t="s">
        <v>38</v>
      </c>
      <c r="C275" s="14"/>
      <c r="D275" s="15" t="s">
        <v>410</v>
      </c>
      <c r="E275" s="16">
        <v>2</v>
      </c>
      <c r="F275" s="17">
        <v>172.65</v>
      </c>
      <c r="G275" s="18">
        <f t="shared" si="41"/>
        <v>345.3</v>
      </c>
      <c r="H275" s="48"/>
      <c r="I275" s="18">
        <f t="shared" si="40"/>
        <v>0</v>
      </c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s="3" customFormat="1" x14ac:dyDescent="0.25">
      <c r="A276" s="26" t="s">
        <v>278</v>
      </c>
      <c r="B276" s="14" t="s">
        <v>38</v>
      </c>
      <c r="C276" s="14"/>
      <c r="D276" s="15" t="s">
        <v>503</v>
      </c>
      <c r="E276" s="16">
        <v>2</v>
      </c>
      <c r="F276" s="17">
        <v>992.2</v>
      </c>
      <c r="G276" s="18">
        <f>E276*F276</f>
        <v>1984.4</v>
      </c>
      <c r="H276" s="48"/>
      <c r="I276" s="18">
        <f>E276*H276</f>
        <v>0</v>
      </c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s="3" customFormat="1" x14ac:dyDescent="0.25">
      <c r="A277" s="26" t="s">
        <v>278</v>
      </c>
      <c r="B277" s="14" t="s">
        <v>38</v>
      </c>
      <c r="C277" s="14"/>
      <c r="D277" s="15" t="s">
        <v>504</v>
      </c>
      <c r="E277" s="16">
        <v>2</v>
      </c>
      <c r="F277" s="17">
        <v>702</v>
      </c>
      <c r="G277" s="18">
        <f t="shared" ref="G277:G283" si="42">E277*F277</f>
        <v>1404</v>
      </c>
      <c r="H277" s="48"/>
      <c r="I277" s="18">
        <f t="shared" ref="I277:I283" si="43">E277*H277</f>
        <v>0</v>
      </c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s="3" customFormat="1" x14ac:dyDescent="0.25">
      <c r="A278" s="26" t="s">
        <v>278</v>
      </c>
      <c r="B278" s="14" t="s">
        <v>38</v>
      </c>
      <c r="C278" s="14"/>
      <c r="D278" s="15" t="s">
        <v>505</v>
      </c>
      <c r="E278" s="16">
        <v>2</v>
      </c>
      <c r="F278" s="17">
        <v>643.5</v>
      </c>
      <c r="G278" s="18">
        <f t="shared" si="42"/>
        <v>1287</v>
      </c>
      <c r="H278" s="48"/>
      <c r="I278" s="18">
        <f t="shared" si="43"/>
        <v>0</v>
      </c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s="3" customFormat="1" x14ac:dyDescent="0.25">
      <c r="A279" s="26" t="s">
        <v>278</v>
      </c>
      <c r="B279" s="14" t="s">
        <v>38</v>
      </c>
      <c r="C279" s="14"/>
      <c r="D279" s="15" t="s">
        <v>506</v>
      </c>
      <c r="E279" s="16">
        <v>2</v>
      </c>
      <c r="F279" s="17">
        <v>376.03</v>
      </c>
      <c r="G279" s="18">
        <f t="shared" si="42"/>
        <v>752.06</v>
      </c>
      <c r="H279" s="48"/>
      <c r="I279" s="18">
        <f t="shared" si="43"/>
        <v>0</v>
      </c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s="3" customFormat="1" x14ac:dyDescent="0.25">
      <c r="A280" s="26" t="s">
        <v>278</v>
      </c>
      <c r="B280" s="14" t="s">
        <v>38</v>
      </c>
      <c r="C280" s="14"/>
      <c r="D280" s="15" t="s">
        <v>507</v>
      </c>
      <c r="E280" s="16">
        <v>2</v>
      </c>
      <c r="F280" s="17">
        <v>565.76</v>
      </c>
      <c r="G280" s="18">
        <f t="shared" si="42"/>
        <v>1131.52</v>
      </c>
      <c r="H280" s="48"/>
      <c r="I280" s="18">
        <f t="shared" si="43"/>
        <v>0</v>
      </c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s="3" customFormat="1" x14ac:dyDescent="0.25">
      <c r="A281" s="26" t="s">
        <v>278</v>
      </c>
      <c r="B281" s="14" t="s">
        <v>38</v>
      </c>
      <c r="C281" s="14"/>
      <c r="D281" s="15" t="s">
        <v>508</v>
      </c>
      <c r="E281" s="16">
        <v>2</v>
      </c>
      <c r="F281" s="17">
        <v>687.5</v>
      </c>
      <c r="G281" s="18">
        <f t="shared" si="42"/>
        <v>1375</v>
      </c>
      <c r="H281" s="48"/>
      <c r="I281" s="18">
        <f t="shared" si="43"/>
        <v>0</v>
      </c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s="3" customFormat="1" x14ac:dyDescent="0.25">
      <c r="A282" s="26" t="s">
        <v>278</v>
      </c>
      <c r="B282" s="14" t="s">
        <v>38</v>
      </c>
      <c r="C282" s="14"/>
      <c r="D282" s="15" t="s">
        <v>509</v>
      </c>
      <c r="E282" s="16">
        <v>2</v>
      </c>
      <c r="F282" s="17">
        <v>869</v>
      </c>
      <c r="G282" s="18">
        <f t="shared" si="42"/>
        <v>1738</v>
      </c>
      <c r="H282" s="48"/>
      <c r="I282" s="18">
        <f t="shared" si="43"/>
        <v>0</v>
      </c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s="3" customFormat="1" x14ac:dyDescent="0.25">
      <c r="A283" s="26" t="s">
        <v>278</v>
      </c>
      <c r="B283" s="14" t="s">
        <v>38</v>
      </c>
      <c r="C283" s="14"/>
      <c r="D283" s="15" t="s">
        <v>512</v>
      </c>
      <c r="E283" s="16">
        <v>4</v>
      </c>
      <c r="F283" s="17">
        <v>22.5</v>
      </c>
      <c r="G283" s="18">
        <f t="shared" si="42"/>
        <v>90</v>
      </c>
      <c r="H283" s="48"/>
      <c r="I283" s="18">
        <f t="shared" si="43"/>
        <v>0</v>
      </c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s="3" customFormat="1" ht="8.1" customHeight="1" x14ac:dyDescent="0.25">
      <c r="A284" s="27"/>
      <c r="B284" s="19"/>
      <c r="C284" s="19"/>
      <c r="D284" s="20"/>
      <c r="E284" s="21"/>
      <c r="F284" s="22"/>
      <c r="G284" s="23"/>
      <c r="H284" s="22"/>
      <c r="I284" s="23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7" s="3" customFormat="1" x14ac:dyDescent="0.25">
      <c r="A285" s="25" t="s">
        <v>10</v>
      </c>
      <c r="B285" s="9" t="s">
        <v>11</v>
      </c>
      <c r="C285" s="9" t="s">
        <v>16</v>
      </c>
      <c r="D285" s="10" t="s">
        <v>41</v>
      </c>
      <c r="E285" s="11">
        <v>1</v>
      </c>
      <c r="F285" s="12">
        <f>SUM(G286:G322)</f>
        <v>6308.9799999999987</v>
      </c>
      <c r="G285" s="13">
        <f>+E285*F285</f>
        <v>6308.9799999999987</v>
      </c>
      <c r="H285" s="12">
        <f>ROUND(SUM(I286:I322),2)</f>
        <v>0</v>
      </c>
      <c r="I285" s="13">
        <f>E285*H285</f>
        <v>0</v>
      </c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s="3" customFormat="1" x14ac:dyDescent="0.25">
      <c r="A286" s="26" t="s">
        <v>71</v>
      </c>
      <c r="B286" s="14" t="s">
        <v>42</v>
      </c>
      <c r="C286" s="14"/>
      <c r="D286" s="15" t="s">
        <v>94</v>
      </c>
      <c r="E286" s="16">
        <v>500</v>
      </c>
      <c r="F286" s="17">
        <v>0.11</v>
      </c>
      <c r="G286" s="18">
        <f>E286*F286</f>
        <v>55</v>
      </c>
      <c r="H286" s="48"/>
      <c r="I286" s="18">
        <f t="shared" ref="I286:I322" si="44">E286*H286</f>
        <v>0</v>
      </c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s="3" customFormat="1" x14ac:dyDescent="0.25">
      <c r="A287" s="26" t="s">
        <v>71</v>
      </c>
      <c r="B287" s="14" t="s">
        <v>42</v>
      </c>
      <c r="C287" s="14"/>
      <c r="D287" s="15" t="s">
        <v>95</v>
      </c>
      <c r="E287" s="16">
        <v>500</v>
      </c>
      <c r="F287" s="17">
        <v>0.5</v>
      </c>
      <c r="G287" s="18">
        <f t="shared" ref="G287:G295" si="45">E287*F287</f>
        <v>250</v>
      </c>
      <c r="H287" s="48"/>
      <c r="I287" s="18">
        <f t="shared" si="44"/>
        <v>0</v>
      </c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s="3" customFormat="1" x14ac:dyDescent="0.25">
      <c r="A288" s="26" t="s">
        <v>71</v>
      </c>
      <c r="B288" s="14" t="s">
        <v>42</v>
      </c>
      <c r="C288" s="14"/>
      <c r="D288" s="15" t="s">
        <v>96</v>
      </c>
      <c r="E288" s="16">
        <v>500</v>
      </c>
      <c r="F288" s="17">
        <v>0.27</v>
      </c>
      <c r="G288" s="18">
        <f t="shared" si="45"/>
        <v>135</v>
      </c>
      <c r="H288" s="48"/>
      <c r="I288" s="18">
        <f t="shared" si="44"/>
        <v>0</v>
      </c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s="3" customFormat="1" x14ac:dyDescent="0.25">
      <c r="A289" s="26" t="s">
        <v>71</v>
      </c>
      <c r="B289" s="14" t="s">
        <v>42</v>
      </c>
      <c r="C289" s="14"/>
      <c r="D289" s="15" t="s">
        <v>97</v>
      </c>
      <c r="E289" s="16">
        <v>40</v>
      </c>
      <c r="F289" s="17">
        <v>2.57</v>
      </c>
      <c r="G289" s="18">
        <f t="shared" si="45"/>
        <v>102.8</v>
      </c>
      <c r="H289" s="48"/>
      <c r="I289" s="18">
        <f t="shared" si="44"/>
        <v>0</v>
      </c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s="3" customFormat="1" x14ac:dyDescent="0.25">
      <c r="A290" s="26" t="s">
        <v>71</v>
      </c>
      <c r="B290" s="14" t="s">
        <v>42</v>
      </c>
      <c r="C290" s="14"/>
      <c r="D290" s="15" t="s">
        <v>98</v>
      </c>
      <c r="E290" s="16">
        <v>40</v>
      </c>
      <c r="F290" s="17">
        <v>0.49</v>
      </c>
      <c r="G290" s="18">
        <f t="shared" si="45"/>
        <v>19.600000000000001</v>
      </c>
      <c r="H290" s="48"/>
      <c r="I290" s="18">
        <f t="shared" si="44"/>
        <v>0</v>
      </c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s="3" customFormat="1" x14ac:dyDescent="0.25">
      <c r="A291" s="26" t="s">
        <v>71</v>
      </c>
      <c r="B291" s="14" t="s">
        <v>42</v>
      </c>
      <c r="C291" s="14"/>
      <c r="D291" s="15" t="s">
        <v>99</v>
      </c>
      <c r="E291" s="16">
        <v>200</v>
      </c>
      <c r="F291" s="17">
        <v>0.95</v>
      </c>
      <c r="G291" s="18">
        <f t="shared" si="45"/>
        <v>190</v>
      </c>
      <c r="H291" s="48"/>
      <c r="I291" s="18">
        <f t="shared" si="44"/>
        <v>0</v>
      </c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s="3" customFormat="1" x14ac:dyDescent="0.25">
      <c r="A292" s="26" t="s">
        <v>71</v>
      </c>
      <c r="B292" s="14" t="s">
        <v>42</v>
      </c>
      <c r="C292" s="14"/>
      <c r="D292" s="15" t="s">
        <v>100</v>
      </c>
      <c r="E292" s="16">
        <v>2</v>
      </c>
      <c r="F292" s="17">
        <v>55.24</v>
      </c>
      <c r="G292" s="18">
        <f t="shared" si="45"/>
        <v>110.48</v>
      </c>
      <c r="H292" s="48"/>
      <c r="I292" s="18">
        <f t="shared" si="44"/>
        <v>0</v>
      </c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s="3" customFormat="1" x14ac:dyDescent="0.25">
      <c r="A293" s="26" t="s">
        <v>71</v>
      </c>
      <c r="B293" s="14" t="s">
        <v>42</v>
      </c>
      <c r="C293" s="14"/>
      <c r="D293" s="15" t="s">
        <v>101</v>
      </c>
      <c r="E293" s="16">
        <v>8</v>
      </c>
      <c r="F293" s="17">
        <v>8.6</v>
      </c>
      <c r="G293" s="18">
        <f t="shared" si="45"/>
        <v>68.8</v>
      </c>
      <c r="H293" s="48"/>
      <c r="I293" s="18">
        <f t="shared" si="44"/>
        <v>0</v>
      </c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s="3" customFormat="1" x14ac:dyDescent="0.25">
      <c r="A294" s="26" t="s">
        <v>71</v>
      </c>
      <c r="B294" s="14" t="s">
        <v>42</v>
      </c>
      <c r="C294" s="14"/>
      <c r="D294" s="15" t="s">
        <v>102</v>
      </c>
      <c r="E294" s="16">
        <v>10</v>
      </c>
      <c r="F294" s="17">
        <v>4.8899999999999997</v>
      </c>
      <c r="G294" s="18">
        <f t="shared" si="45"/>
        <v>48.9</v>
      </c>
      <c r="H294" s="48"/>
      <c r="I294" s="18">
        <f t="shared" si="44"/>
        <v>0</v>
      </c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s="3" customFormat="1" x14ac:dyDescent="0.25">
      <c r="A295" s="26" t="s">
        <v>172</v>
      </c>
      <c r="B295" s="14" t="s">
        <v>42</v>
      </c>
      <c r="C295" s="14"/>
      <c r="D295" s="15" t="s">
        <v>175</v>
      </c>
      <c r="E295" s="16">
        <v>200</v>
      </c>
      <c r="F295" s="17">
        <v>0.43</v>
      </c>
      <c r="G295" s="18">
        <f t="shared" si="45"/>
        <v>86</v>
      </c>
      <c r="H295" s="48"/>
      <c r="I295" s="18">
        <f t="shared" si="44"/>
        <v>0</v>
      </c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s="3" customFormat="1" x14ac:dyDescent="0.25">
      <c r="A296" s="26" t="s">
        <v>172</v>
      </c>
      <c r="B296" s="14" t="s">
        <v>42</v>
      </c>
      <c r="C296" s="14"/>
      <c r="D296" s="15" t="s">
        <v>176</v>
      </c>
      <c r="E296" s="16">
        <v>400</v>
      </c>
      <c r="F296" s="17">
        <v>3</v>
      </c>
      <c r="G296" s="18">
        <f>E296*F296</f>
        <v>1200</v>
      </c>
      <c r="H296" s="48"/>
      <c r="I296" s="18">
        <f>E296*H296</f>
        <v>0</v>
      </c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s="3" customFormat="1" x14ac:dyDescent="0.25">
      <c r="A297" s="26" t="s">
        <v>172</v>
      </c>
      <c r="B297" s="14" t="s">
        <v>42</v>
      </c>
      <c r="C297" s="14"/>
      <c r="D297" s="15" t="s">
        <v>182</v>
      </c>
      <c r="E297" s="16">
        <v>40</v>
      </c>
      <c r="F297" s="17">
        <v>0.7</v>
      </c>
      <c r="G297" s="18">
        <f t="shared" ref="G297:G322" si="46">E297*F297</f>
        <v>28</v>
      </c>
      <c r="H297" s="48"/>
      <c r="I297" s="18">
        <f t="shared" ref="I297:I311" si="47">E297*H297</f>
        <v>0</v>
      </c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s="3" customFormat="1" x14ac:dyDescent="0.25">
      <c r="A298" s="26" t="s">
        <v>278</v>
      </c>
      <c r="B298" s="14" t="s">
        <v>42</v>
      </c>
      <c r="C298" s="14"/>
      <c r="D298" s="15" t="s">
        <v>513</v>
      </c>
      <c r="E298" s="16">
        <v>400</v>
      </c>
      <c r="F298" s="17">
        <v>0.18</v>
      </c>
      <c r="G298" s="18">
        <f t="shared" si="46"/>
        <v>72</v>
      </c>
      <c r="H298" s="48"/>
      <c r="I298" s="18">
        <f t="shared" si="47"/>
        <v>0</v>
      </c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s="3" customFormat="1" x14ac:dyDescent="0.25">
      <c r="A299" s="26" t="s">
        <v>278</v>
      </c>
      <c r="B299" s="14" t="s">
        <v>42</v>
      </c>
      <c r="C299" s="14"/>
      <c r="D299" s="15" t="s">
        <v>514</v>
      </c>
      <c r="E299" s="16">
        <v>400</v>
      </c>
      <c r="F299" s="17">
        <v>0.18</v>
      </c>
      <c r="G299" s="18">
        <f t="shared" si="46"/>
        <v>72</v>
      </c>
      <c r="H299" s="48"/>
      <c r="I299" s="18">
        <f t="shared" si="47"/>
        <v>0</v>
      </c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s="3" customFormat="1" x14ac:dyDescent="0.25">
      <c r="A300" s="26" t="s">
        <v>278</v>
      </c>
      <c r="B300" s="14" t="s">
        <v>42</v>
      </c>
      <c r="C300" s="14"/>
      <c r="D300" s="15" t="s">
        <v>515</v>
      </c>
      <c r="E300" s="16">
        <v>400</v>
      </c>
      <c r="F300" s="17">
        <v>0.18</v>
      </c>
      <c r="G300" s="18">
        <f t="shared" si="46"/>
        <v>72</v>
      </c>
      <c r="H300" s="48"/>
      <c r="I300" s="18">
        <f t="shared" si="47"/>
        <v>0</v>
      </c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s="3" customFormat="1" x14ac:dyDescent="0.25">
      <c r="A301" s="26" t="s">
        <v>278</v>
      </c>
      <c r="B301" s="14" t="s">
        <v>42</v>
      </c>
      <c r="C301" s="14"/>
      <c r="D301" s="15" t="s">
        <v>516</v>
      </c>
      <c r="E301" s="16">
        <v>400</v>
      </c>
      <c r="F301" s="17">
        <v>0.18</v>
      </c>
      <c r="G301" s="18">
        <f>E301*F301</f>
        <v>72</v>
      </c>
      <c r="H301" s="48"/>
      <c r="I301" s="18">
        <f t="shared" si="47"/>
        <v>0</v>
      </c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s="3" customFormat="1" x14ac:dyDescent="0.25">
      <c r="A302" s="26" t="s">
        <v>278</v>
      </c>
      <c r="B302" s="14" t="s">
        <v>42</v>
      </c>
      <c r="C302" s="14"/>
      <c r="D302" s="15" t="s">
        <v>517</v>
      </c>
      <c r="E302" s="16">
        <v>100</v>
      </c>
      <c r="F302" s="17">
        <v>1.38</v>
      </c>
      <c r="G302" s="18">
        <f t="shared" si="46"/>
        <v>138</v>
      </c>
      <c r="H302" s="48"/>
      <c r="I302" s="18">
        <f t="shared" si="47"/>
        <v>0</v>
      </c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s="3" customFormat="1" x14ac:dyDescent="0.25">
      <c r="A303" s="26" t="s">
        <v>278</v>
      </c>
      <c r="B303" s="14" t="s">
        <v>42</v>
      </c>
      <c r="C303" s="14"/>
      <c r="D303" s="15" t="s">
        <v>518</v>
      </c>
      <c r="E303" s="16">
        <v>2</v>
      </c>
      <c r="F303" s="17">
        <v>42.32</v>
      </c>
      <c r="G303" s="18">
        <f t="shared" si="46"/>
        <v>84.64</v>
      </c>
      <c r="H303" s="48"/>
      <c r="I303" s="18">
        <f t="shared" si="47"/>
        <v>0</v>
      </c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s="3" customFormat="1" x14ac:dyDescent="0.25">
      <c r="A304" s="26" t="s">
        <v>278</v>
      </c>
      <c r="B304" s="14" t="s">
        <v>42</v>
      </c>
      <c r="C304" s="14"/>
      <c r="D304" s="15" t="s">
        <v>519</v>
      </c>
      <c r="E304" s="16">
        <v>4</v>
      </c>
      <c r="F304" s="17">
        <v>200</v>
      </c>
      <c r="G304" s="18">
        <f t="shared" si="46"/>
        <v>800</v>
      </c>
      <c r="H304" s="48"/>
      <c r="I304" s="18">
        <f t="shared" si="47"/>
        <v>0</v>
      </c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s="3" customFormat="1" x14ac:dyDescent="0.25">
      <c r="A305" s="26" t="s">
        <v>278</v>
      </c>
      <c r="B305" s="14" t="s">
        <v>42</v>
      </c>
      <c r="C305" s="14"/>
      <c r="D305" s="15" t="s">
        <v>520</v>
      </c>
      <c r="E305" s="16">
        <v>4</v>
      </c>
      <c r="F305" s="17">
        <v>56.02</v>
      </c>
      <c r="G305" s="18">
        <f t="shared" si="46"/>
        <v>224.08</v>
      </c>
      <c r="H305" s="48"/>
      <c r="I305" s="18">
        <f t="shared" si="47"/>
        <v>0</v>
      </c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s="3" customFormat="1" x14ac:dyDescent="0.25">
      <c r="A306" s="26" t="s">
        <v>278</v>
      </c>
      <c r="B306" s="14" t="s">
        <v>42</v>
      </c>
      <c r="C306" s="14"/>
      <c r="D306" s="15" t="s">
        <v>521</v>
      </c>
      <c r="E306" s="16">
        <v>20</v>
      </c>
      <c r="F306" s="17">
        <v>21.19</v>
      </c>
      <c r="G306" s="18">
        <f t="shared" si="46"/>
        <v>423.8</v>
      </c>
      <c r="H306" s="48"/>
      <c r="I306" s="18">
        <f t="shared" si="47"/>
        <v>0</v>
      </c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s="3" customFormat="1" x14ac:dyDescent="0.25">
      <c r="A307" s="26" t="s">
        <v>278</v>
      </c>
      <c r="B307" s="14" t="s">
        <v>42</v>
      </c>
      <c r="C307" s="14"/>
      <c r="D307" s="15" t="s">
        <v>522</v>
      </c>
      <c r="E307" s="16">
        <v>100</v>
      </c>
      <c r="F307" s="17">
        <v>0.98</v>
      </c>
      <c r="G307" s="18">
        <f t="shared" si="46"/>
        <v>98</v>
      </c>
      <c r="H307" s="48"/>
      <c r="I307" s="18">
        <f t="shared" si="47"/>
        <v>0</v>
      </c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s="3" customFormat="1" x14ac:dyDescent="0.25">
      <c r="A308" s="26" t="s">
        <v>278</v>
      </c>
      <c r="B308" s="14" t="s">
        <v>42</v>
      </c>
      <c r="C308" s="14"/>
      <c r="D308" s="15" t="s">
        <v>523</v>
      </c>
      <c r="E308" s="16">
        <v>100</v>
      </c>
      <c r="F308" s="17">
        <v>2.23</v>
      </c>
      <c r="G308" s="18">
        <f t="shared" si="46"/>
        <v>223</v>
      </c>
      <c r="H308" s="48"/>
      <c r="I308" s="18">
        <f t="shared" si="47"/>
        <v>0</v>
      </c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s="3" customFormat="1" x14ac:dyDescent="0.25">
      <c r="A309" s="26" t="s">
        <v>278</v>
      </c>
      <c r="B309" s="14" t="s">
        <v>42</v>
      </c>
      <c r="C309" s="14"/>
      <c r="D309" s="15" t="s">
        <v>524</v>
      </c>
      <c r="E309" s="16">
        <v>100</v>
      </c>
      <c r="F309" s="17">
        <v>2.79</v>
      </c>
      <c r="G309" s="18">
        <f t="shared" si="46"/>
        <v>279</v>
      </c>
      <c r="H309" s="48"/>
      <c r="I309" s="18">
        <f t="shared" si="47"/>
        <v>0</v>
      </c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s="3" customFormat="1" x14ac:dyDescent="0.25">
      <c r="A310" s="26" t="s">
        <v>278</v>
      </c>
      <c r="B310" s="14" t="s">
        <v>42</v>
      </c>
      <c r="C310" s="14"/>
      <c r="D310" s="15" t="s">
        <v>525</v>
      </c>
      <c r="E310" s="16">
        <v>100</v>
      </c>
      <c r="F310" s="17">
        <v>0.79</v>
      </c>
      <c r="G310" s="18">
        <f t="shared" si="46"/>
        <v>79</v>
      </c>
      <c r="H310" s="48"/>
      <c r="I310" s="18">
        <f t="shared" si="47"/>
        <v>0</v>
      </c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s="3" customFormat="1" x14ac:dyDescent="0.25">
      <c r="A311" s="26" t="s">
        <v>278</v>
      </c>
      <c r="B311" s="14" t="s">
        <v>42</v>
      </c>
      <c r="C311" s="14"/>
      <c r="D311" s="15" t="s">
        <v>526</v>
      </c>
      <c r="E311" s="16">
        <v>100</v>
      </c>
      <c r="F311" s="17">
        <v>1.57</v>
      </c>
      <c r="G311" s="18">
        <f t="shared" si="46"/>
        <v>157</v>
      </c>
      <c r="H311" s="48"/>
      <c r="I311" s="18">
        <f t="shared" si="47"/>
        <v>0</v>
      </c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s="3" customFormat="1" x14ac:dyDescent="0.25">
      <c r="A312" s="26" t="s">
        <v>278</v>
      </c>
      <c r="B312" s="14" t="s">
        <v>42</v>
      </c>
      <c r="C312" s="14"/>
      <c r="D312" s="15" t="s">
        <v>527</v>
      </c>
      <c r="E312" s="16">
        <v>100</v>
      </c>
      <c r="F312" s="17">
        <v>1.97</v>
      </c>
      <c r="G312" s="18">
        <f t="shared" si="46"/>
        <v>197</v>
      </c>
      <c r="H312" s="48"/>
      <c r="I312" s="18">
        <f t="shared" si="44"/>
        <v>0</v>
      </c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s="3" customFormat="1" x14ac:dyDescent="0.25">
      <c r="A313" s="26" t="s">
        <v>278</v>
      </c>
      <c r="B313" s="14" t="s">
        <v>42</v>
      </c>
      <c r="C313" s="14"/>
      <c r="D313" s="15" t="s">
        <v>528</v>
      </c>
      <c r="E313" s="16">
        <v>4</v>
      </c>
      <c r="F313" s="17">
        <v>15.41</v>
      </c>
      <c r="G313" s="18">
        <f t="shared" si="46"/>
        <v>61.64</v>
      </c>
      <c r="H313" s="48"/>
      <c r="I313" s="18">
        <f t="shared" si="44"/>
        <v>0</v>
      </c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s="3" customFormat="1" x14ac:dyDescent="0.25">
      <c r="A314" s="26" t="s">
        <v>278</v>
      </c>
      <c r="B314" s="14" t="s">
        <v>42</v>
      </c>
      <c r="C314" s="14"/>
      <c r="D314" s="15" t="s">
        <v>529</v>
      </c>
      <c r="E314" s="16">
        <v>2</v>
      </c>
      <c r="F314" s="17">
        <v>53.32</v>
      </c>
      <c r="G314" s="18">
        <f t="shared" si="46"/>
        <v>106.64</v>
      </c>
      <c r="H314" s="48"/>
      <c r="I314" s="18">
        <f t="shared" si="44"/>
        <v>0</v>
      </c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s="3" customFormat="1" x14ac:dyDescent="0.25">
      <c r="A315" s="26" t="s">
        <v>278</v>
      </c>
      <c r="B315" s="14" t="s">
        <v>42</v>
      </c>
      <c r="C315" s="14"/>
      <c r="D315" s="15" t="s">
        <v>530</v>
      </c>
      <c r="E315" s="16">
        <v>4</v>
      </c>
      <c r="F315" s="17">
        <v>180</v>
      </c>
      <c r="G315" s="18">
        <f t="shared" si="46"/>
        <v>720</v>
      </c>
      <c r="H315" s="48"/>
      <c r="I315" s="18">
        <f t="shared" si="44"/>
        <v>0</v>
      </c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s="3" customFormat="1" x14ac:dyDescent="0.25">
      <c r="A316" s="26" t="s">
        <v>278</v>
      </c>
      <c r="B316" s="14" t="s">
        <v>42</v>
      </c>
      <c r="C316" s="14"/>
      <c r="D316" s="15" t="s">
        <v>531</v>
      </c>
      <c r="E316" s="16">
        <v>40</v>
      </c>
      <c r="F316" s="17">
        <v>0.16</v>
      </c>
      <c r="G316" s="18">
        <f t="shared" si="46"/>
        <v>6.4</v>
      </c>
      <c r="H316" s="48"/>
      <c r="I316" s="18">
        <f t="shared" si="44"/>
        <v>0</v>
      </c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s="3" customFormat="1" x14ac:dyDescent="0.25">
      <c r="A317" s="26" t="s">
        <v>278</v>
      </c>
      <c r="B317" s="14" t="s">
        <v>42</v>
      </c>
      <c r="C317" s="14"/>
      <c r="D317" s="15" t="s">
        <v>532</v>
      </c>
      <c r="E317" s="16">
        <v>40</v>
      </c>
      <c r="F317" s="17">
        <v>0.21</v>
      </c>
      <c r="G317" s="18">
        <f t="shared" si="46"/>
        <v>8.4</v>
      </c>
      <c r="H317" s="48"/>
      <c r="I317" s="18">
        <f t="shared" si="44"/>
        <v>0</v>
      </c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s="3" customFormat="1" x14ac:dyDescent="0.25">
      <c r="A318" s="26" t="s">
        <v>278</v>
      </c>
      <c r="B318" s="14" t="s">
        <v>42</v>
      </c>
      <c r="C318" s="14"/>
      <c r="D318" s="15" t="s">
        <v>533</v>
      </c>
      <c r="E318" s="16">
        <v>40</v>
      </c>
      <c r="F318" s="17">
        <v>0.26</v>
      </c>
      <c r="G318" s="18">
        <f t="shared" si="46"/>
        <v>10.4</v>
      </c>
      <c r="H318" s="48"/>
      <c r="I318" s="18">
        <f t="shared" si="44"/>
        <v>0</v>
      </c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s="3" customFormat="1" x14ac:dyDescent="0.25">
      <c r="A319" s="26" t="s">
        <v>278</v>
      </c>
      <c r="B319" s="14" t="s">
        <v>42</v>
      </c>
      <c r="C319" s="14"/>
      <c r="D319" s="15" t="s">
        <v>534</v>
      </c>
      <c r="E319" s="16">
        <v>40</v>
      </c>
      <c r="F319" s="17">
        <v>0.38</v>
      </c>
      <c r="G319" s="18">
        <f t="shared" si="46"/>
        <v>15.2</v>
      </c>
      <c r="H319" s="48"/>
      <c r="I319" s="18">
        <f t="shared" si="44"/>
        <v>0</v>
      </c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s="3" customFormat="1" x14ac:dyDescent="0.25">
      <c r="A320" s="26" t="s">
        <v>278</v>
      </c>
      <c r="B320" s="14" t="s">
        <v>42</v>
      </c>
      <c r="C320" s="14"/>
      <c r="D320" s="15" t="s">
        <v>535</v>
      </c>
      <c r="E320" s="16">
        <v>20</v>
      </c>
      <c r="F320" s="17">
        <v>0.8</v>
      </c>
      <c r="G320" s="18">
        <f t="shared" si="46"/>
        <v>16</v>
      </c>
      <c r="H320" s="48"/>
      <c r="I320" s="18">
        <f t="shared" si="44"/>
        <v>0</v>
      </c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s="3" customFormat="1" x14ac:dyDescent="0.25">
      <c r="A321" s="26" t="s">
        <v>278</v>
      </c>
      <c r="B321" s="14" t="s">
        <v>42</v>
      </c>
      <c r="C321" s="14"/>
      <c r="D321" s="15" t="s">
        <v>536</v>
      </c>
      <c r="E321" s="16">
        <v>40</v>
      </c>
      <c r="F321" s="17">
        <v>1.02</v>
      </c>
      <c r="G321" s="18">
        <f t="shared" si="46"/>
        <v>40.799999999999997</v>
      </c>
      <c r="H321" s="48"/>
      <c r="I321" s="18">
        <f t="shared" si="44"/>
        <v>0</v>
      </c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s="3" customFormat="1" x14ac:dyDescent="0.25">
      <c r="A322" s="26" t="s">
        <v>278</v>
      </c>
      <c r="B322" s="14" t="s">
        <v>42</v>
      </c>
      <c r="C322" s="14"/>
      <c r="D322" s="15" t="s">
        <v>537</v>
      </c>
      <c r="E322" s="16">
        <v>20</v>
      </c>
      <c r="F322" s="17">
        <v>1.87</v>
      </c>
      <c r="G322" s="18">
        <f t="shared" si="46"/>
        <v>37.400000000000006</v>
      </c>
      <c r="H322" s="48"/>
      <c r="I322" s="18">
        <f t="shared" si="44"/>
        <v>0</v>
      </c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s="3" customFormat="1" ht="8.1" customHeight="1" x14ac:dyDescent="0.25">
      <c r="A323" s="27"/>
      <c r="B323" s="19"/>
      <c r="C323" s="19"/>
      <c r="D323" s="20"/>
      <c r="E323" s="21"/>
      <c r="F323" s="22"/>
      <c r="G323" s="23"/>
      <c r="H323" s="22"/>
      <c r="I323" s="23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7" s="3" customFormat="1" x14ac:dyDescent="0.25">
      <c r="A324" s="25" t="s">
        <v>10</v>
      </c>
      <c r="B324" s="9" t="s">
        <v>11</v>
      </c>
      <c r="C324" s="9" t="s">
        <v>17</v>
      </c>
      <c r="D324" s="10" t="s">
        <v>43</v>
      </c>
      <c r="E324" s="11">
        <v>1</v>
      </c>
      <c r="F324" s="12">
        <f>SUM(G325:G390)</f>
        <v>22778.310000000005</v>
      </c>
      <c r="G324" s="13">
        <f>+E324*F324</f>
        <v>22778.310000000005</v>
      </c>
      <c r="H324" s="12">
        <f>ROUND(SUM(I325:I390),2)</f>
        <v>0</v>
      </c>
      <c r="I324" s="13">
        <f>E324*H324</f>
        <v>0</v>
      </c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s="3" customFormat="1" x14ac:dyDescent="0.25">
      <c r="A325" s="26" t="s">
        <v>71</v>
      </c>
      <c r="B325" s="14" t="s">
        <v>61</v>
      </c>
      <c r="C325" s="14"/>
      <c r="D325" s="15" t="s">
        <v>103</v>
      </c>
      <c r="E325" s="16">
        <v>2</v>
      </c>
      <c r="F325" s="17">
        <v>97.54</v>
      </c>
      <c r="G325" s="18">
        <f>E325*F325</f>
        <v>195.08</v>
      </c>
      <c r="H325" s="48"/>
      <c r="I325" s="18">
        <f t="shared" ref="I325:I390" si="48">E325*H325</f>
        <v>0</v>
      </c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s="3" customFormat="1" x14ac:dyDescent="0.25">
      <c r="A326" s="26" t="s">
        <v>71</v>
      </c>
      <c r="B326" s="14" t="s">
        <v>61</v>
      </c>
      <c r="C326" s="14"/>
      <c r="D326" s="15" t="s">
        <v>104</v>
      </c>
      <c r="E326" s="16">
        <v>200</v>
      </c>
      <c r="F326" s="17">
        <v>0.13</v>
      </c>
      <c r="G326" s="18">
        <f t="shared" ref="G326:G334" si="49">E326*F326</f>
        <v>26</v>
      </c>
      <c r="H326" s="48"/>
      <c r="I326" s="18">
        <f t="shared" si="48"/>
        <v>0</v>
      </c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s="3" customFormat="1" x14ac:dyDescent="0.25">
      <c r="A327" s="26" t="s">
        <v>71</v>
      </c>
      <c r="B327" s="14" t="s">
        <v>61</v>
      </c>
      <c r="C327" s="14"/>
      <c r="D327" s="15" t="s">
        <v>105</v>
      </c>
      <c r="E327" s="16">
        <v>8</v>
      </c>
      <c r="F327" s="17">
        <v>230</v>
      </c>
      <c r="G327" s="18">
        <f t="shared" si="49"/>
        <v>1840</v>
      </c>
      <c r="H327" s="48"/>
      <c r="I327" s="18">
        <f t="shared" si="48"/>
        <v>0</v>
      </c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s="3" customFormat="1" x14ac:dyDescent="0.25">
      <c r="A328" s="26" t="s">
        <v>71</v>
      </c>
      <c r="B328" s="14" t="s">
        <v>61</v>
      </c>
      <c r="C328" s="14"/>
      <c r="D328" s="15" t="s">
        <v>106</v>
      </c>
      <c r="E328" s="16">
        <v>4</v>
      </c>
      <c r="F328" s="17">
        <v>81.5</v>
      </c>
      <c r="G328" s="18">
        <f t="shared" si="49"/>
        <v>326</v>
      </c>
      <c r="H328" s="48"/>
      <c r="I328" s="18">
        <f t="shared" si="48"/>
        <v>0</v>
      </c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s="3" customFormat="1" x14ac:dyDescent="0.25">
      <c r="A329" s="26" t="s">
        <v>71</v>
      </c>
      <c r="B329" s="14" t="s">
        <v>61</v>
      </c>
      <c r="C329" s="14"/>
      <c r="D329" s="15" t="s">
        <v>107</v>
      </c>
      <c r="E329" s="16">
        <v>2</v>
      </c>
      <c r="F329" s="17">
        <v>156.66999999999999</v>
      </c>
      <c r="G329" s="18">
        <f t="shared" si="49"/>
        <v>313.33999999999997</v>
      </c>
      <c r="H329" s="48"/>
      <c r="I329" s="18">
        <f t="shared" si="48"/>
        <v>0</v>
      </c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s="3" customFormat="1" x14ac:dyDescent="0.25">
      <c r="A330" s="26" t="s">
        <v>71</v>
      </c>
      <c r="B330" s="14" t="s">
        <v>61</v>
      </c>
      <c r="C330" s="14"/>
      <c r="D330" s="15" t="s">
        <v>108</v>
      </c>
      <c r="E330" s="16">
        <v>2000</v>
      </c>
      <c r="F330" s="17">
        <v>0.02</v>
      </c>
      <c r="G330" s="18">
        <f t="shared" si="49"/>
        <v>40</v>
      </c>
      <c r="H330" s="48"/>
      <c r="I330" s="18">
        <f t="shared" si="48"/>
        <v>0</v>
      </c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s="3" customFormat="1" x14ac:dyDescent="0.25">
      <c r="A331" s="26" t="s">
        <v>71</v>
      </c>
      <c r="B331" s="14" t="s">
        <v>61</v>
      </c>
      <c r="C331" s="14"/>
      <c r="D331" s="15" t="s">
        <v>109</v>
      </c>
      <c r="E331" s="16">
        <v>500</v>
      </c>
      <c r="F331" s="17">
        <v>0.03</v>
      </c>
      <c r="G331" s="18">
        <f t="shared" si="49"/>
        <v>15</v>
      </c>
      <c r="H331" s="48"/>
      <c r="I331" s="18">
        <f t="shared" si="48"/>
        <v>0</v>
      </c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s="3" customFormat="1" x14ac:dyDescent="0.25">
      <c r="A332" s="26" t="s">
        <v>71</v>
      </c>
      <c r="B332" s="14" t="s">
        <v>61</v>
      </c>
      <c r="C332" s="14"/>
      <c r="D332" s="15" t="s">
        <v>110</v>
      </c>
      <c r="E332" s="16">
        <v>1000</v>
      </c>
      <c r="F332" s="17">
        <v>0.01</v>
      </c>
      <c r="G332" s="18">
        <f t="shared" si="49"/>
        <v>10</v>
      </c>
      <c r="H332" s="48"/>
      <c r="I332" s="18">
        <f t="shared" si="48"/>
        <v>0</v>
      </c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s="3" customFormat="1" x14ac:dyDescent="0.25">
      <c r="A333" s="26" t="s">
        <v>71</v>
      </c>
      <c r="B333" s="14" t="s">
        <v>61</v>
      </c>
      <c r="C333" s="14"/>
      <c r="D333" s="15" t="s">
        <v>111</v>
      </c>
      <c r="E333" s="16">
        <v>200</v>
      </c>
      <c r="F333" s="17">
        <v>0.08</v>
      </c>
      <c r="G333" s="18">
        <f t="shared" si="49"/>
        <v>16</v>
      </c>
      <c r="H333" s="48"/>
      <c r="I333" s="18">
        <f t="shared" si="48"/>
        <v>0</v>
      </c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s="3" customFormat="1" x14ac:dyDescent="0.25">
      <c r="A334" s="26" t="s">
        <v>172</v>
      </c>
      <c r="B334" s="14" t="s">
        <v>61</v>
      </c>
      <c r="C334" s="14"/>
      <c r="D334" s="15" t="s">
        <v>177</v>
      </c>
      <c r="E334" s="16">
        <v>20</v>
      </c>
      <c r="F334" s="17">
        <v>10.27</v>
      </c>
      <c r="G334" s="18">
        <f t="shared" si="49"/>
        <v>205.39999999999998</v>
      </c>
      <c r="H334" s="48"/>
      <c r="I334" s="18">
        <f t="shared" si="48"/>
        <v>0</v>
      </c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s="3" customFormat="1" x14ac:dyDescent="0.25">
      <c r="A335" s="26" t="s">
        <v>172</v>
      </c>
      <c r="B335" s="14" t="s">
        <v>61</v>
      </c>
      <c r="C335" s="14"/>
      <c r="D335" s="15" t="s">
        <v>178</v>
      </c>
      <c r="E335" s="16">
        <v>20</v>
      </c>
      <c r="F335" s="17">
        <v>5.43</v>
      </c>
      <c r="G335" s="18">
        <f>E335*F335</f>
        <v>108.6</v>
      </c>
      <c r="H335" s="48"/>
      <c r="I335" s="18">
        <f>E335*H335</f>
        <v>0</v>
      </c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s="3" customFormat="1" x14ac:dyDescent="0.25">
      <c r="A336" s="26" t="s">
        <v>172</v>
      </c>
      <c r="B336" s="14" t="s">
        <v>61</v>
      </c>
      <c r="C336" s="14"/>
      <c r="D336" s="15" t="s">
        <v>186</v>
      </c>
      <c r="E336" s="16">
        <v>200</v>
      </c>
      <c r="F336" s="17">
        <v>0.36</v>
      </c>
      <c r="G336" s="18">
        <f t="shared" ref="G336:G390" si="50">E336*F336</f>
        <v>72</v>
      </c>
      <c r="H336" s="48"/>
      <c r="I336" s="18">
        <f t="shared" ref="I336:I388" si="51">E336*H336</f>
        <v>0</v>
      </c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s="3" customFormat="1" x14ac:dyDescent="0.25">
      <c r="A337" s="26" t="s">
        <v>189</v>
      </c>
      <c r="B337" s="14" t="s">
        <v>61</v>
      </c>
      <c r="C337" s="14"/>
      <c r="D337" s="15" t="s">
        <v>194</v>
      </c>
      <c r="E337" s="16">
        <v>8</v>
      </c>
      <c r="F337" s="17">
        <v>19.96</v>
      </c>
      <c r="G337" s="18">
        <f t="shared" si="50"/>
        <v>159.68</v>
      </c>
      <c r="H337" s="48"/>
      <c r="I337" s="18">
        <f t="shared" si="51"/>
        <v>0</v>
      </c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s="3" customFormat="1" ht="22.5" x14ac:dyDescent="0.25">
      <c r="A338" s="26" t="s">
        <v>189</v>
      </c>
      <c r="B338" s="14" t="s">
        <v>61</v>
      </c>
      <c r="C338" s="14"/>
      <c r="D338" s="15" t="s">
        <v>195</v>
      </c>
      <c r="E338" s="16">
        <v>6</v>
      </c>
      <c r="F338" s="17">
        <v>90.24</v>
      </c>
      <c r="G338" s="18">
        <f t="shared" si="50"/>
        <v>541.43999999999994</v>
      </c>
      <c r="H338" s="48"/>
      <c r="I338" s="18">
        <f t="shared" si="51"/>
        <v>0</v>
      </c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s="3" customFormat="1" ht="22.5" x14ac:dyDescent="0.25">
      <c r="A339" s="26" t="s">
        <v>189</v>
      </c>
      <c r="B339" s="14" t="s">
        <v>61</v>
      </c>
      <c r="C339" s="14"/>
      <c r="D339" s="15" t="s">
        <v>196</v>
      </c>
      <c r="E339" s="16">
        <v>10</v>
      </c>
      <c r="F339" s="17">
        <v>71.52</v>
      </c>
      <c r="G339" s="18">
        <f t="shared" si="50"/>
        <v>715.19999999999993</v>
      </c>
      <c r="H339" s="48"/>
      <c r="I339" s="18">
        <f t="shared" si="51"/>
        <v>0</v>
      </c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s="3" customFormat="1" ht="22.5" x14ac:dyDescent="0.25">
      <c r="A340" s="26" t="s">
        <v>189</v>
      </c>
      <c r="B340" s="14" t="s">
        <v>61</v>
      </c>
      <c r="C340" s="14"/>
      <c r="D340" s="15" t="s">
        <v>197</v>
      </c>
      <c r="E340" s="16">
        <v>8</v>
      </c>
      <c r="F340" s="17">
        <v>95.76</v>
      </c>
      <c r="G340" s="18">
        <f t="shared" si="50"/>
        <v>766.08</v>
      </c>
      <c r="H340" s="48"/>
      <c r="I340" s="18">
        <f t="shared" si="51"/>
        <v>0</v>
      </c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s="3" customFormat="1" x14ac:dyDescent="0.25">
      <c r="A341" s="26" t="s">
        <v>189</v>
      </c>
      <c r="B341" s="14" t="s">
        <v>61</v>
      </c>
      <c r="C341" s="14"/>
      <c r="D341" s="15" t="s">
        <v>198</v>
      </c>
      <c r="E341" s="16">
        <v>4</v>
      </c>
      <c r="F341" s="17">
        <v>89.08</v>
      </c>
      <c r="G341" s="18">
        <f t="shared" si="50"/>
        <v>356.32</v>
      </c>
      <c r="H341" s="48"/>
      <c r="I341" s="18">
        <f t="shared" si="51"/>
        <v>0</v>
      </c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s="3" customFormat="1" x14ac:dyDescent="0.25">
      <c r="A342" s="26" t="s">
        <v>189</v>
      </c>
      <c r="B342" s="14" t="s">
        <v>61</v>
      </c>
      <c r="C342" s="14"/>
      <c r="D342" s="15" t="s">
        <v>199</v>
      </c>
      <c r="E342" s="16">
        <v>8</v>
      </c>
      <c r="F342" s="17">
        <v>40.700000000000003</v>
      </c>
      <c r="G342" s="18">
        <f t="shared" si="50"/>
        <v>325.60000000000002</v>
      </c>
      <c r="H342" s="48"/>
      <c r="I342" s="18">
        <f t="shared" si="51"/>
        <v>0</v>
      </c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s="3" customFormat="1" x14ac:dyDescent="0.25">
      <c r="A343" s="26" t="s">
        <v>189</v>
      </c>
      <c r="B343" s="14" t="s">
        <v>61</v>
      </c>
      <c r="C343" s="14"/>
      <c r="D343" s="15" t="s">
        <v>200</v>
      </c>
      <c r="E343" s="16">
        <v>2</v>
      </c>
      <c r="F343" s="17">
        <v>10.6</v>
      </c>
      <c r="G343" s="18">
        <f t="shared" si="50"/>
        <v>21.2</v>
      </c>
      <c r="H343" s="48"/>
      <c r="I343" s="18">
        <f t="shared" si="51"/>
        <v>0</v>
      </c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s="3" customFormat="1" x14ac:dyDescent="0.25">
      <c r="A344" s="26" t="s">
        <v>189</v>
      </c>
      <c r="B344" s="14" t="s">
        <v>61</v>
      </c>
      <c r="C344" s="14"/>
      <c r="D344" s="15" t="s">
        <v>201</v>
      </c>
      <c r="E344" s="16">
        <v>2</v>
      </c>
      <c r="F344" s="17">
        <v>96.15</v>
      </c>
      <c r="G344" s="18">
        <f t="shared" si="50"/>
        <v>192.3</v>
      </c>
      <c r="H344" s="48"/>
      <c r="I344" s="18">
        <f t="shared" si="51"/>
        <v>0</v>
      </c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s="3" customFormat="1" x14ac:dyDescent="0.25">
      <c r="A345" s="26" t="s">
        <v>189</v>
      </c>
      <c r="B345" s="14" t="s">
        <v>61</v>
      </c>
      <c r="C345" s="14"/>
      <c r="D345" s="15" t="s">
        <v>202</v>
      </c>
      <c r="E345" s="16">
        <v>16</v>
      </c>
      <c r="F345" s="17">
        <v>15.17</v>
      </c>
      <c r="G345" s="18">
        <f t="shared" si="50"/>
        <v>242.72</v>
      </c>
      <c r="H345" s="48"/>
      <c r="I345" s="18">
        <f t="shared" si="51"/>
        <v>0</v>
      </c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s="3" customFormat="1" x14ac:dyDescent="0.25">
      <c r="A346" s="26" t="s">
        <v>189</v>
      </c>
      <c r="B346" s="14" t="s">
        <v>61</v>
      </c>
      <c r="C346" s="14"/>
      <c r="D346" s="15" t="s">
        <v>203</v>
      </c>
      <c r="E346" s="16">
        <v>8</v>
      </c>
      <c r="F346" s="17">
        <v>6.77</v>
      </c>
      <c r="G346" s="18">
        <f t="shared" si="50"/>
        <v>54.16</v>
      </c>
      <c r="H346" s="48"/>
      <c r="I346" s="18">
        <f t="shared" si="51"/>
        <v>0</v>
      </c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s="3" customFormat="1" x14ac:dyDescent="0.25">
      <c r="A347" s="26" t="s">
        <v>189</v>
      </c>
      <c r="B347" s="14" t="s">
        <v>61</v>
      </c>
      <c r="C347" s="14"/>
      <c r="D347" s="15" t="s">
        <v>204</v>
      </c>
      <c r="E347" s="16">
        <v>4</v>
      </c>
      <c r="F347" s="17">
        <v>98.12</v>
      </c>
      <c r="G347" s="18">
        <f t="shared" si="50"/>
        <v>392.48</v>
      </c>
      <c r="H347" s="48"/>
      <c r="I347" s="18">
        <f t="shared" si="51"/>
        <v>0</v>
      </c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s="3" customFormat="1" x14ac:dyDescent="0.25">
      <c r="A348" s="26" t="s">
        <v>189</v>
      </c>
      <c r="B348" s="14" t="s">
        <v>61</v>
      </c>
      <c r="C348" s="14"/>
      <c r="D348" s="15" t="s">
        <v>205</v>
      </c>
      <c r="E348" s="16">
        <v>2</v>
      </c>
      <c r="F348" s="17">
        <v>116.26</v>
      </c>
      <c r="G348" s="18">
        <f t="shared" si="50"/>
        <v>232.52</v>
      </c>
      <c r="H348" s="48"/>
      <c r="I348" s="18">
        <f t="shared" si="51"/>
        <v>0</v>
      </c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s="3" customFormat="1" x14ac:dyDescent="0.25">
      <c r="A349" s="26" t="s">
        <v>189</v>
      </c>
      <c r="B349" s="14" t="s">
        <v>61</v>
      </c>
      <c r="C349" s="14"/>
      <c r="D349" s="15" t="s">
        <v>206</v>
      </c>
      <c r="E349" s="16">
        <v>2</v>
      </c>
      <c r="F349" s="17">
        <v>227.18</v>
      </c>
      <c r="G349" s="18">
        <f t="shared" si="50"/>
        <v>454.36</v>
      </c>
      <c r="H349" s="48"/>
      <c r="I349" s="18">
        <f t="shared" si="51"/>
        <v>0</v>
      </c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s="3" customFormat="1" x14ac:dyDescent="0.25">
      <c r="A350" s="26" t="s">
        <v>189</v>
      </c>
      <c r="B350" s="14" t="s">
        <v>61</v>
      </c>
      <c r="C350" s="14"/>
      <c r="D350" s="15" t="s">
        <v>207</v>
      </c>
      <c r="E350" s="16">
        <v>2</v>
      </c>
      <c r="F350" s="17">
        <v>46.15</v>
      </c>
      <c r="G350" s="18">
        <f t="shared" si="50"/>
        <v>92.3</v>
      </c>
      <c r="H350" s="48"/>
      <c r="I350" s="18">
        <f t="shared" si="51"/>
        <v>0</v>
      </c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s="3" customFormat="1" x14ac:dyDescent="0.25">
      <c r="A351" s="26" t="s">
        <v>189</v>
      </c>
      <c r="B351" s="14" t="s">
        <v>61</v>
      </c>
      <c r="C351" s="14"/>
      <c r="D351" s="15" t="s">
        <v>208</v>
      </c>
      <c r="E351" s="16">
        <v>6</v>
      </c>
      <c r="F351" s="17">
        <v>243.59</v>
      </c>
      <c r="G351" s="18">
        <f t="shared" si="50"/>
        <v>1461.54</v>
      </c>
      <c r="H351" s="48"/>
      <c r="I351" s="18">
        <f t="shared" si="51"/>
        <v>0</v>
      </c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s="3" customFormat="1" x14ac:dyDescent="0.25">
      <c r="A352" s="26" t="s">
        <v>189</v>
      </c>
      <c r="B352" s="14" t="s">
        <v>61</v>
      </c>
      <c r="C352" s="14"/>
      <c r="D352" s="15" t="s">
        <v>258</v>
      </c>
      <c r="E352" s="16">
        <v>60</v>
      </c>
      <c r="F352" s="17">
        <v>14.52</v>
      </c>
      <c r="G352" s="18">
        <f t="shared" si="50"/>
        <v>871.19999999999993</v>
      </c>
      <c r="H352" s="48"/>
      <c r="I352" s="18">
        <f t="shared" si="51"/>
        <v>0</v>
      </c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s="3" customFormat="1" x14ac:dyDescent="0.25">
      <c r="A353" s="26" t="s">
        <v>189</v>
      </c>
      <c r="B353" s="14" t="s">
        <v>61</v>
      </c>
      <c r="C353" s="14"/>
      <c r="D353" s="15" t="s">
        <v>259</v>
      </c>
      <c r="E353" s="16">
        <v>10</v>
      </c>
      <c r="F353" s="17">
        <v>109.75</v>
      </c>
      <c r="G353" s="18">
        <f t="shared" si="50"/>
        <v>1097.5</v>
      </c>
      <c r="H353" s="48"/>
      <c r="I353" s="18">
        <f t="shared" si="51"/>
        <v>0</v>
      </c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s="3" customFormat="1" x14ac:dyDescent="0.25">
      <c r="A354" s="26" t="s">
        <v>189</v>
      </c>
      <c r="B354" s="14" t="s">
        <v>61</v>
      </c>
      <c r="C354" s="14"/>
      <c r="D354" s="15" t="s">
        <v>266</v>
      </c>
      <c r="E354" s="16">
        <v>20</v>
      </c>
      <c r="F354" s="17">
        <v>37.15</v>
      </c>
      <c r="G354" s="18">
        <f t="shared" si="50"/>
        <v>743</v>
      </c>
      <c r="H354" s="48"/>
      <c r="I354" s="18">
        <f t="shared" si="51"/>
        <v>0</v>
      </c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s="3" customFormat="1" x14ac:dyDescent="0.25">
      <c r="A355" s="26" t="s">
        <v>189</v>
      </c>
      <c r="B355" s="14" t="s">
        <v>61</v>
      </c>
      <c r="C355" s="14"/>
      <c r="D355" s="15" t="s">
        <v>260</v>
      </c>
      <c r="E355" s="16">
        <v>20</v>
      </c>
      <c r="F355" s="17">
        <v>57.82</v>
      </c>
      <c r="G355" s="18">
        <f t="shared" si="50"/>
        <v>1156.4000000000001</v>
      </c>
      <c r="H355" s="48"/>
      <c r="I355" s="18">
        <f t="shared" si="51"/>
        <v>0</v>
      </c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s="3" customFormat="1" x14ac:dyDescent="0.25">
      <c r="A356" s="26" t="s">
        <v>189</v>
      </c>
      <c r="B356" s="14" t="s">
        <v>61</v>
      </c>
      <c r="C356" s="14"/>
      <c r="D356" s="15" t="s">
        <v>261</v>
      </c>
      <c r="E356" s="16">
        <v>20</v>
      </c>
      <c r="F356" s="17">
        <v>57.14</v>
      </c>
      <c r="G356" s="18">
        <f t="shared" si="50"/>
        <v>1142.8</v>
      </c>
      <c r="H356" s="48"/>
      <c r="I356" s="18">
        <f t="shared" si="51"/>
        <v>0</v>
      </c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s="3" customFormat="1" x14ac:dyDescent="0.25">
      <c r="A357" s="26" t="s">
        <v>189</v>
      </c>
      <c r="B357" s="14" t="s">
        <v>61</v>
      </c>
      <c r="C357" s="14"/>
      <c r="D357" s="15" t="s">
        <v>262</v>
      </c>
      <c r="E357" s="16">
        <v>20</v>
      </c>
      <c r="F357" s="17">
        <v>14.52</v>
      </c>
      <c r="G357" s="18">
        <f t="shared" si="50"/>
        <v>290.39999999999998</v>
      </c>
      <c r="H357" s="48"/>
      <c r="I357" s="18">
        <f t="shared" si="51"/>
        <v>0</v>
      </c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s="3" customFormat="1" x14ac:dyDescent="0.25">
      <c r="A358" s="26" t="s">
        <v>189</v>
      </c>
      <c r="B358" s="14" t="s">
        <v>61</v>
      </c>
      <c r="C358" s="14"/>
      <c r="D358" s="15" t="s">
        <v>263</v>
      </c>
      <c r="E358" s="16">
        <v>10</v>
      </c>
      <c r="F358" s="17">
        <v>6.03</v>
      </c>
      <c r="G358" s="18">
        <f t="shared" si="50"/>
        <v>60.300000000000004</v>
      </c>
      <c r="H358" s="48"/>
      <c r="I358" s="18">
        <f t="shared" si="51"/>
        <v>0</v>
      </c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s="3" customFormat="1" x14ac:dyDescent="0.25">
      <c r="A359" s="26" t="s">
        <v>189</v>
      </c>
      <c r="B359" s="14" t="s">
        <v>61</v>
      </c>
      <c r="C359" s="14"/>
      <c r="D359" s="15" t="s">
        <v>264</v>
      </c>
      <c r="E359" s="16">
        <v>20</v>
      </c>
      <c r="F359" s="17">
        <v>100.5</v>
      </c>
      <c r="G359" s="18">
        <f t="shared" si="50"/>
        <v>2010</v>
      </c>
      <c r="H359" s="48"/>
      <c r="I359" s="18">
        <f t="shared" si="51"/>
        <v>0</v>
      </c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s="3" customFormat="1" x14ac:dyDescent="0.25">
      <c r="A360" s="26" t="s">
        <v>189</v>
      </c>
      <c r="B360" s="14" t="s">
        <v>61</v>
      </c>
      <c r="C360" s="14"/>
      <c r="D360" s="15" t="s">
        <v>265</v>
      </c>
      <c r="E360" s="16">
        <v>20</v>
      </c>
      <c r="F360" s="17">
        <v>6.03</v>
      </c>
      <c r="G360" s="18">
        <f t="shared" si="50"/>
        <v>120.60000000000001</v>
      </c>
      <c r="H360" s="48"/>
      <c r="I360" s="18">
        <f t="shared" si="51"/>
        <v>0</v>
      </c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s="3" customFormat="1" x14ac:dyDescent="0.25">
      <c r="A361" s="26" t="s">
        <v>189</v>
      </c>
      <c r="B361" s="14" t="s">
        <v>61</v>
      </c>
      <c r="C361" s="14"/>
      <c r="D361" s="15" t="s">
        <v>267</v>
      </c>
      <c r="E361" s="16">
        <v>60</v>
      </c>
      <c r="F361" s="17">
        <v>25</v>
      </c>
      <c r="G361" s="18">
        <f t="shared" si="50"/>
        <v>1500</v>
      </c>
      <c r="H361" s="48"/>
      <c r="I361" s="18">
        <f t="shared" si="51"/>
        <v>0</v>
      </c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s="3" customFormat="1" x14ac:dyDescent="0.25">
      <c r="A362" s="26" t="s">
        <v>584</v>
      </c>
      <c r="B362" s="14" t="s">
        <v>61</v>
      </c>
      <c r="C362" s="14"/>
      <c r="D362" s="15" t="s">
        <v>592</v>
      </c>
      <c r="E362" s="16">
        <v>4</v>
      </c>
      <c r="F362" s="17">
        <v>12.98</v>
      </c>
      <c r="G362" s="18">
        <f t="shared" si="50"/>
        <v>51.92</v>
      </c>
      <c r="H362" s="48"/>
      <c r="I362" s="18">
        <f t="shared" si="51"/>
        <v>0</v>
      </c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s="3" customFormat="1" x14ac:dyDescent="0.25">
      <c r="A363" s="26" t="s">
        <v>584</v>
      </c>
      <c r="B363" s="14" t="s">
        <v>61</v>
      </c>
      <c r="C363" s="14"/>
      <c r="D363" s="15" t="s">
        <v>593</v>
      </c>
      <c r="E363" s="16">
        <v>2</v>
      </c>
      <c r="F363" s="17">
        <v>227.18</v>
      </c>
      <c r="G363" s="18">
        <f t="shared" si="50"/>
        <v>454.36</v>
      </c>
      <c r="H363" s="48"/>
      <c r="I363" s="18">
        <f t="shared" si="51"/>
        <v>0</v>
      </c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s="3" customFormat="1" x14ac:dyDescent="0.25">
      <c r="A364" s="26" t="s">
        <v>584</v>
      </c>
      <c r="B364" s="14" t="s">
        <v>61</v>
      </c>
      <c r="C364" s="14"/>
      <c r="D364" s="15" t="s">
        <v>594</v>
      </c>
      <c r="E364" s="16">
        <v>15</v>
      </c>
      <c r="F364" s="17">
        <v>27.59</v>
      </c>
      <c r="G364" s="18">
        <f t="shared" si="50"/>
        <v>413.85</v>
      </c>
      <c r="H364" s="48"/>
      <c r="I364" s="18">
        <f t="shared" si="51"/>
        <v>0</v>
      </c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s="3" customFormat="1" x14ac:dyDescent="0.25">
      <c r="A365" s="26" t="s">
        <v>584</v>
      </c>
      <c r="B365" s="14" t="s">
        <v>61</v>
      </c>
      <c r="C365" s="14"/>
      <c r="D365" s="15" t="s">
        <v>595</v>
      </c>
      <c r="E365" s="16">
        <v>2</v>
      </c>
      <c r="F365" s="17">
        <v>13.44</v>
      </c>
      <c r="G365" s="18">
        <f t="shared" si="50"/>
        <v>26.88</v>
      </c>
      <c r="H365" s="48"/>
      <c r="I365" s="18">
        <f t="shared" si="51"/>
        <v>0</v>
      </c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s="3" customFormat="1" x14ac:dyDescent="0.25">
      <c r="A366" s="26" t="s">
        <v>584</v>
      </c>
      <c r="B366" s="14" t="s">
        <v>61</v>
      </c>
      <c r="C366" s="14"/>
      <c r="D366" s="15" t="s">
        <v>596</v>
      </c>
      <c r="E366" s="16">
        <v>2</v>
      </c>
      <c r="F366" s="17">
        <v>227.18</v>
      </c>
      <c r="G366" s="18">
        <f t="shared" si="50"/>
        <v>454.36</v>
      </c>
      <c r="H366" s="48"/>
      <c r="I366" s="18">
        <f t="shared" si="51"/>
        <v>0</v>
      </c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s="3" customFormat="1" x14ac:dyDescent="0.25">
      <c r="A367" s="26" t="s">
        <v>584</v>
      </c>
      <c r="B367" s="14" t="s">
        <v>61</v>
      </c>
      <c r="C367" s="14"/>
      <c r="D367" s="15" t="s">
        <v>597</v>
      </c>
      <c r="E367" s="16">
        <v>40</v>
      </c>
      <c r="F367" s="17">
        <v>4.57</v>
      </c>
      <c r="G367" s="18">
        <f t="shared" si="50"/>
        <v>182.8</v>
      </c>
      <c r="H367" s="48"/>
      <c r="I367" s="18">
        <f t="shared" si="51"/>
        <v>0</v>
      </c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s="3" customFormat="1" x14ac:dyDescent="0.25">
      <c r="A368" s="26" t="s">
        <v>584</v>
      </c>
      <c r="B368" s="14" t="s">
        <v>61</v>
      </c>
      <c r="C368" s="14"/>
      <c r="D368" s="15" t="s">
        <v>598</v>
      </c>
      <c r="E368" s="16">
        <v>2</v>
      </c>
      <c r="F368" s="17">
        <v>82.18</v>
      </c>
      <c r="G368" s="18">
        <f t="shared" si="50"/>
        <v>164.36</v>
      </c>
      <c r="H368" s="48"/>
      <c r="I368" s="18">
        <f t="shared" si="51"/>
        <v>0</v>
      </c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s="3" customFormat="1" x14ac:dyDescent="0.25">
      <c r="A369" s="26" t="s">
        <v>584</v>
      </c>
      <c r="B369" s="14" t="s">
        <v>61</v>
      </c>
      <c r="C369" s="14"/>
      <c r="D369" s="15" t="s">
        <v>599</v>
      </c>
      <c r="E369" s="16">
        <v>2</v>
      </c>
      <c r="F369" s="17">
        <v>239.51</v>
      </c>
      <c r="G369" s="18">
        <f t="shared" si="50"/>
        <v>479.02</v>
      </c>
      <c r="H369" s="48"/>
      <c r="I369" s="18">
        <f t="shared" si="51"/>
        <v>0</v>
      </c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s="3" customFormat="1" x14ac:dyDescent="0.25">
      <c r="A370" s="26" t="s">
        <v>584</v>
      </c>
      <c r="B370" s="14" t="s">
        <v>61</v>
      </c>
      <c r="C370" s="14"/>
      <c r="D370" s="15" t="s">
        <v>600</v>
      </c>
      <c r="E370" s="16">
        <v>4</v>
      </c>
      <c r="F370" s="17">
        <v>62.46</v>
      </c>
      <c r="G370" s="18">
        <f t="shared" si="50"/>
        <v>249.84</v>
      </c>
      <c r="H370" s="48"/>
      <c r="I370" s="18">
        <f t="shared" si="51"/>
        <v>0</v>
      </c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s="3" customFormat="1" x14ac:dyDescent="0.25">
      <c r="A371" s="26" t="s">
        <v>584</v>
      </c>
      <c r="B371" s="14" t="s">
        <v>61</v>
      </c>
      <c r="C371" s="14"/>
      <c r="D371" s="15" t="s">
        <v>601</v>
      </c>
      <c r="E371" s="16">
        <v>2</v>
      </c>
      <c r="F371" s="17">
        <v>239.51</v>
      </c>
      <c r="G371" s="18">
        <f>E371*F371</f>
        <v>479.02</v>
      </c>
      <c r="H371" s="48"/>
      <c r="I371" s="18">
        <f>E371*H371</f>
        <v>0</v>
      </c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s="3" customFormat="1" x14ac:dyDescent="0.25">
      <c r="A372" s="26" t="s">
        <v>278</v>
      </c>
      <c r="B372" s="14" t="s">
        <v>61</v>
      </c>
      <c r="C372" s="14"/>
      <c r="D372" s="15" t="s">
        <v>370</v>
      </c>
      <c r="E372" s="16">
        <v>2</v>
      </c>
      <c r="F372" s="17">
        <v>19.07</v>
      </c>
      <c r="G372" s="18">
        <f t="shared" ref="G372:G374" si="52">E372*F372</f>
        <v>38.14</v>
      </c>
      <c r="H372" s="48"/>
      <c r="I372" s="18">
        <f t="shared" ref="I372:I374" si="53">E372*H372</f>
        <v>0</v>
      </c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s="3" customFormat="1" x14ac:dyDescent="0.25">
      <c r="A373" s="26" t="s">
        <v>278</v>
      </c>
      <c r="B373" s="14" t="s">
        <v>61</v>
      </c>
      <c r="C373" s="14"/>
      <c r="D373" s="15" t="s">
        <v>371</v>
      </c>
      <c r="E373" s="16">
        <v>8</v>
      </c>
      <c r="F373" s="17">
        <v>12.8</v>
      </c>
      <c r="G373" s="18">
        <f t="shared" si="52"/>
        <v>102.4</v>
      </c>
      <c r="H373" s="48"/>
      <c r="I373" s="18">
        <f t="shared" si="53"/>
        <v>0</v>
      </c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s="3" customFormat="1" x14ac:dyDescent="0.25">
      <c r="A374" s="26" t="s">
        <v>278</v>
      </c>
      <c r="B374" s="14" t="s">
        <v>61</v>
      </c>
      <c r="C374" s="14"/>
      <c r="D374" s="15" t="s">
        <v>372</v>
      </c>
      <c r="E374" s="16">
        <v>8</v>
      </c>
      <c r="F374" s="17">
        <v>12.8</v>
      </c>
      <c r="G374" s="18">
        <f t="shared" si="52"/>
        <v>102.4</v>
      </c>
      <c r="H374" s="48"/>
      <c r="I374" s="18">
        <f t="shared" si="53"/>
        <v>0</v>
      </c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s="3" customFormat="1" x14ac:dyDescent="0.25">
      <c r="A375" s="26" t="s">
        <v>278</v>
      </c>
      <c r="B375" s="14" t="s">
        <v>61</v>
      </c>
      <c r="C375" s="14"/>
      <c r="D375" s="15" t="s">
        <v>373</v>
      </c>
      <c r="E375" s="16">
        <v>6</v>
      </c>
      <c r="F375" s="17">
        <v>16.48</v>
      </c>
      <c r="G375" s="18">
        <f t="shared" si="50"/>
        <v>98.88</v>
      </c>
      <c r="H375" s="48"/>
      <c r="I375" s="18">
        <f t="shared" si="51"/>
        <v>0</v>
      </c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s="3" customFormat="1" x14ac:dyDescent="0.25">
      <c r="A376" s="26" t="s">
        <v>278</v>
      </c>
      <c r="B376" s="14" t="s">
        <v>61</v>
      </c>
      <c r="C376" s="14"/>
      <c r="D376" s="15" t="s">
        <v>374</v>
      </c>
      <c r="E376" s="16">
        <v>6</v>
      </c>
      <c r="F376" s="17">
        <v>15.07</v>
      </c>
      <c r="G376" s="18">
        <f t="shared" si="50"/>
        <v>90.42</v>
      </c>
      <c r="H376" s="48"/>
      <c r="I376" s="18">
        <f t="shared" si="51"/>
        <v>0</v>
      </c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s="3" customFormat="1" x14ac:dyDescent="0.25">
      <c r="A377" s="26" t="s">
        <v>278</v>
      </c>
      <c r="B377" s="14" t="s">
        <v>61</v>
      </c>
      <c r="C377" s="14"/>
      <c r="D377" s="15" t="s">
        <v>375</v>
      </c>
      <c r="E377" s="16">
        <v>10</v>
      </c>
      <c r="F377" s="17">
        <v>1.29</v>
      </c>
      <c r="G377" s="18">
        <f t="shared" si="50"/>
        <v>12.9</v>
      </c>
      <c r="H377" s="48"/>
      <c r="I377" s="18">
        <f t="shared" si="51"/>
        <v>0</v>
      </c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s="3" customFormat="1" x14ac:dyDescent="0.25">
      <c r="A378" s="26" t="s">
        <v>278</v>
      </c>
      <c r="B378" s="14" t="s">
        <v>61</v>
      </c>
      <c r="C378" s="14"/>
      <c r="D378" s="15" t="s">
        <v>376</v>
      </c>
      <c r="E378" s="16">
        <v>4</v>
      </c>
      <c r="F378" s="17">
        <v>3.08</v>
      </c>
      <c r="G378" s="18">
        <f t="shared" si="50"/>
        <v>12.32</v>
      </c>
      <c r="H378" s="48"/>
      <c r="I378" s="18">
        <f t="shared" si="51"/>
        <v>0</v>
      </c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s="3" customFormat="1" x14ac:dyDescent="0.25">
      <c r="A379" s="26" t="s">
        <v>278</v>
      </c>
      <c r="B379" s="14" t="s">
        <v>61</v>
      </c>
      <c r="C379" s="14"/>
      <c r="D379" s="15" t="s">
        <v>377</v>
      </c>
      <c r="E379" s="16">
        <v>2</v>
      </c>
      <c r="F379" s="17">
        <v>30.02</v>
      </c>
      <c r="G379" s="18">
        <f t="shared" ref="G379:G382" si="54">E379*F379</f>
        <v>60.04</v>
      </c>
      <c r="H379" s="48"/>
      <c r="I379" s="18">
        <f t="shared" ref="I379:I382" si="55">E379*H379</f>
        <v>0</v>
      </c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s="3" customFormat="1" x14ac:dyDescent="0.25">
      <c r="A380" s="26" t="s">
        <v>278</v>
      </c>
      <c r="B380" s="14" t="s">
        <v>61</v>
      </c>
      <c r="C380" s="14"/>
      <c r="D380" s="15" t="s">
        <v>378</v>
      </c>
      <c r="E380" s="16">
        <v>2</v>
      </c>
      <c r="F380" s="17">
        <v>40.29</v>
      </c>
      <c r="G380" s="18">
        <f t="shared" si="54"/>
        <v>80.58</v>
      </c>
      <c r="H380" s="48"/>
      <c r="I380" s="18">
        <f t="shared" si="55"/>
        <v>0</v>
      </c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s="3" customFormat="1" x14ac:dyDescent="0.25">
      <c r="A381" s="26" t="s">
        <v>278</v>
      </c>
      <c r="B381" s="14" t="s">
        <v>61</v>
      </c>
      <c r="C381" s="14"/>
      <c r="D381" s="15" t="s">
        <v>379</v>
      </c>
      <c r="E381" s="16">
        <v>2</v>
      </c>
      <c r="F381" s="17">
        <v>7.65</v>
      </c>
      <c r="G381" s="18">
        <f t="shared" si="54"/>
        <v>15.3</v>
      </c>
      <c r="H381" s="48"/>
      <c r="I381" s="18">
        <f t="shared" si="55"/>
        <v>0</v>
      </c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s="3" customFormat="1" x14ac:dyDescent="0.25">
      <c r="A382" s="26" t="s">
        <v>278</v>
      </c>
      <c r="B382" s="14" t="s">
        <v>61</v>
      </c>
      <c r="C382" s="14"/>
      <c r="D382" s="15" t="s">
        <v>380</v>
      </c>
      <c r="E382" s="16">
        <v>100</v>
      </c>
      <c r="F382" s="17">
        <v>0.56999999999999995</v>
      </c>
      <c r="G382" s="18">
        <f t="shared" si="54"/>
        <v>56.999999999999993</v>
      </c>
      <c r="H382" s="48"/>
      <c r="I382" s="18">
        <f t="shared" si="55"/>
        <v>0</v>
      </c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s="3" customFormat="1" x14ac:dyDescent="0.25">
      <c r="A383" s="26" t="s">
        <v>278</v>
      </c>
      <c r="B383" s="14" t="s">
        <v>61</v>
      </c>
      <c r="C383" s="14"/>
      <c r="D383" s="15" t="s">
        <v>381</v>
      </c>
      <c r="E383" s="16">
        <v>2</v>
      </c>
      <c r="F383" s="17">
        <v>40.06</v>
      </c>
      <c r="G383" s="18">
        <f t="shared" ref="G383:G386" si="56">E383*F383</f>
        <v>80.12</v>
      </c>
      <c r="H383" s="48"/>
      <c r="I383" s="18">
        <f t="shared" ref="I383:I386" si="57">E383*H383</f>
        <v>0</v>
      </c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s="3" customFormat="1" x14ac:dyDescent="0.25">
      <c r="A384" s="26" t="s">
        <v>278</v>
      </c>
      <c r="B384" s="14" t="s">
        <v>61</v>
      </c>
      <c r="C384" s="14"/>
      <c r="D384" s="15" t="s">
        <v>386</v>
      </c>
      <c r="E384" s="16">
        <v>20</v>
      </c>
      <c r="F384" s="17">
        <v>22.17</v>
      </c>
      <c r="G384" s="18">
        <f t="shared" si="56"/>
        <v>443.40000000000003</v>
      </c>
      <c r="H384" s="48"/>
      <c r="I384" s="18">
        <f t="shared" si="57"/>
        <v>0</v>
      </c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s="3" customFormat="1" x14ac:dyDescent="0.25">
      <c r="A385" s="26" t="s">
        <v>278</v>
      </c>
      <c r="B385" s="14" t="s">
        <v>61</v>
      </c>
      <c r="C385" s="14"/>
      <c r="D385" s="15" t="s">
        <v>387</v>
      </c>
      <c r="E385" s="16">
        <v>2</v>
      </c>
      <c r="F385" s="17">
        <v>88.11</v>
      </c>
      <c r="G385" s="18">
        <f t="shared" si="56"/>
        <v>176.22</v>
      </c>
      <c r="H385" s="48"/>
      <c r="I385" s="18">
        <f t="shared" si="57"/>
        <v>0</v>
      </c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s="3" customFormat="1" x14ac:dyDescent="0.25">
      <c r="A386" s="26" t="s">
        <v>278</v>
      </c>
      <c r="B386" s="14" t="s">
        <v>61</v>
      </c>
      <c r="C386" s="14"/>
      <c r="D386" s="15" t="s">
        <v>388</v>
      </c>
      <c r="E386" s="16">
        <v>2</v>
      </c>
      <c r="F386" s="17">
        <v>4.18</v>
      </c>
      <c r="G386" s="18">
        <f t="shared" si="56"/>
        <v>8.36</v>
      </c>
      <c r="H386" s="48"/>
      <c r="I386" s="18">
        <f t="shared" si="57"/>
        <v>0</v>
      </c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s="3" customFormat="1" x14ac:dyDescent="0.25">
      <c r="A387" s="26" t="s">
        <v>278</v>
      </c>
      <c r="B387" s="14" t="s">
        <v>61</v>
      </c>
      <c r="C387" s="14"/>
      <c r="D387" s="15" t="s">
        <v>389</v>
      </c>
      <c r="E387" s="16">
        <v>2</v>
      </c>
      <c r="F387" s="17">
        <v>3.35</v>
      </c>
      <c r="G387" s="18">
        <f t="shared" si="50"/>
        <v>6.7</v>
      </c>
      <c r="H387" s="48"/>
      <c r="I387" s="18">
        <f t="shared" si="51"/>
        <v>0</v>
      </c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s="3" customFormat="1" x14ac:dyDescent="0.25">
      <c r="A388" s="26" t="s">
        <v>278</v>
      </c>
      <c r="B388" s="14" t="s">
        <v>61</v>
      </c>
      <c r="C388" s="14"/>
      <c r="D388" s="15" t="s">
        <v>390</v>
      </c>
      <c r="E388" s="16">
        <v>6</v>
      </c>
      <c r="F388" s="17">
        <v>3.65</v>
      </c>
      <c r="G388" s="18">
        <f t="shared" si="50"/>
        <v>21.9</v>
      </c>
      <c r="H388" s="48"/>
      <c r="I388" s="18">
        <f t="shared" si="51"/>
        <v>0</v>
      </c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s="3" customFormat="1" x14ac:dyDescent="0.25">
      <c r="A389" s="26" t="s">
        <v>278</v>
      </c>
      <c r="B389" s="14" t="s">
        <v>61</v>
      </c>
      <c r="C389" s="14"/>
      <c r="D389" s="15" t="s">
        <v>391</v>
      </c>
      <c r="E389" s="16">
        <v>10</v>
      </c>
      <c r="F389" s="17">
        <v>3.35</v>
      </c>
      <c r="G389" s="18">
        <f t="shared" si="50"/>
        <v>33.5</v>
      </c>
      <c r="H389" s="48"/>
      <c r="I389" s="18">
        <f t="shared" si="48"/>
        <v>0</v>
      </c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s="3" customFormat="1" x14ac:dyDescent="0.25">
      <c r="A390" s="26" t="s">
        <v>278</v>
      </c>
      <c r="B390" s="14" t="s">
        <v>61</v>
      </c>
      <c r="C390" s="14"/>
      <c r="D390" s="15" t="s">
        <v>472</v>
      </c>
      <c r="E390" s="16">
        <v>10</v>
      </c>
      <c r="F390" s="17">
        <v>21.38</v>
      </c>
      <c r="G390" s="18">
        <f t="shared" si="50"/>
        <v>213.79999999999998</v>
      </c>
      <c r="H390" s="48"/>
      <c r="I390" s="18">
        <f t="shared" si="48"/>
        <v>0</v>
      </c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s="3" customFormat="1" ht="8.1" customHeight="1" x14ac:dyDescent="0.25">
      <c r="A391" s="27"/>
      <c r="B391" s="19"/>
      <c r="C391" s="19"/>
      <c r="D391" s="20"/>
      <c r="E391" s="21"/>
      <c r="F391" s="22"/>
      <c r="G391" s="23"/>
      <c r="H391" s="22"/>
      <c r="I391" s="23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7" s="3" customFormat="1" x14ac:dyDescent="0.25">
      <c r="A392" s="25" t="s">
        <v>10</v>
      </c>
      <c r="B392" s="9" t="s">
        <v>11</v>
      </c>
      <c r="C392" s="9" t="s">
        <v>18</v>
      </c>
      <c r="D392" s="10" t="s">
        <v>44</v>
      </c>
      <c r="E392" s="11">
        <v>1</v>
      </c>
      <c r="F392" s="12">
        <f>SUM(G393:G416)</f>
        <v>3571.87</v>
      </c>
      <c r="G392" s="13">
        <f>+E392*F392</f>
        <v>3571.87</v>
      </c>
      <c r="H392" s="12">
        <f>ROUND(SUM(I393:I416),2)</f>
        <v>0</v>
      </c>
      <c r="I392" s="13">
        <f>E392*H392</f>
        <v>0</v>
      </c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s="3" customFormat="1" x14ac:dyDescent="0.25">
      <c r="A393" s="26" t="s">
        <v>71</v>
      </c>
      <c r="B393" s="14" t="s">
        <v>45</v>
      </c>
      <c r="C393" s="14"/>
      <c r="D393" s="15" t="s">
        <v>112</v>
      </c>
      <c r="E393" s="16">
        <v>1</v>
      </c>
      <c r="F393" s="17">
        <v>15.38</v>
      </c>
      <c r="G393" s="18">
        <f>E393*F393</f>
        <v>15.38</v>
      </c>
      <c r="H393" s="48"/>
      <c r="I393" s="18">
        <f t="shared" ref="I393:I402" si="58">E393*H393</f>
        <v>0</v>
      </c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s="3" customFormat="1" ht="22.5" x14ac:dyDescent="0.25">
      <c r="A394" s="26" t="s">
        <v>71</v>
      </c>
      <c r="B394" s="14" t="s">
        <v>45</v>
      </c>
      <c r="C394" s="14"/>
      <c r="D394" s="15" t="s">
        <v>113</v>
      </c>
      <c r="E394" s="16">
        <v>1</v>
      </c>
      <c r="F394" s="17">
        <v>41.53</v>
      </c>
      <c r="G394" s="18">
        <f t="shared" ref="G394:G402" si="59">E394*F394</f>
        <v>41.53</v>
      </c>
      <c r="H394" s="48"/>
      <c r="I394" s="18">
        <f t="shared" si="58"/>
        <v>0</v>
      </c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s="3" customFormat="1" x14ac:dyDescent="0.25">
      <c r="A395" s="26" t="s">
        <v>71</v>
      </c>
      <c r="B395" s="14" t="s">
        <v>45</v>
      </c>
      <c r="C395" s="14"/>
      <c r="D395" s="15" t="s">
        <v>114</v>
      </c>
      <c r="E395" s="16">
        <v>1</v>
      </c>
      <c r="F395" s="17">
        <v>8.75</v>
      </c>
      <c r="G395" s="18">
        <f t="shared" si="59"/>
        <v>8.75</v>
      </c>
      <c r="H395" s="48"/>
      <c r="I395" s="18">
        <f t="shared" si="58"/>
        <v>0</v>
      </c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s="3" customFormat="1" x14ac:dyDescent="0.25">
      <c r="A396" s="26" t="s">
        <v>71</v>
      </c>
      <c r="B396" s="14" t="s">
        <v>45</v>
      </c>
      <c r="C396" s="14"/>
      <c r="D396" s="15" t="s">
        <v>115</v>
      </c>
      <c r="E396" s="16">
        <v>1</v>
      </c>
      <c r="F396" s="17">
        <v>9.06</v>
      </c>
      <c r="G396" s="18">
        <f t="shared" si="59"/>
        <v>9.06</v>
      </c>
      <c r="H396" s="48"/>
      <c r="I396" s="18">
        <f t="shared" si="58"/>
        <v>0</v>
      </c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s="3" customFormat="1" ht="22.5" x14ac:dyDescent="0.25">
      <c r="A397" s="26" t="s">
        <v>71</v>
      </c>
      <c r="B397" s="14" t="s">
        <v>45</v>
      </c>
      <c r="C397" s="14"/>
      <c r="D397" s="15" t="s">
        <v>116</v>
      </c>
      <c r="E397" s="16">
        <v>3</v>
      </c>
      <c r="F397" s="17">
        <v>329.2</v>
      </c>
      <c r="G397" s="18">
        <f t="shared" si="59"/>
        <v>987.59999999999991</v>
      </c>
      <c r="H397" s="48"/>
      <c r="I397" s="18">
        <f t="shared" si="58"/>
        <v>0</v>
      </c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s="3" customFormat="1" ht="22.5" x14ac:dyDescent="0.25">
      <c r="A398" s="26" t="s">
        <v>71</v>
      </c>
      <c r="B398" s="14" t="s">
        <v>45</v>
      </c>
      <c r="C398" s="14"/>
      <c r="D398" s="15" t="s">
        <v>117</v>
      </c>
      <c r="E398" s="16">
        <v>4</v>
      </c>
      <c r="F398" s="17">
        <v>206.18</v>
      </c>
      <c r="G398" s="18">
        <f t="shared" si="59"/>
        <v>824.72</v>
      </c>
      <c r="H398" s="48"/>
      <c r="I398" s="18">
        <f t="shared" si="58"/>
        <v>0</v>
      </c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s="3" customFormat="1" x14ac:dyDescent="0.25">
      <c r="A399" s="26" t="s">
        <v>172</v>
      </c>
      <c r="B399" s="14" t="s">
        <v>45</v>
      </c>
      <c r="C399" s="14"/>
      <c r="D399" s="15" t="s">
        <v>181</v>
      </c>
      <c r="E399" s="16">
        <v>10</v>
      </c>
      <c r="F399" s="17">
        <v>7.84</v>
      </c>
      <c r="G399" s="18">
        <f t="shared" si="59"/>
        <v>78.400000000000006</v>
      </c>
      <c r="H399" s="48"/>
      <c r="I399" s="18">
        <f t="shared" si="58"/>
        <v>0</v>
      </c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s="3" customFormat="1" ht="22.5" x14ac:dyDescent="0.25">
      <c r="A400" s="26" t="s">
        <v>189</v>
      </c>
      <c r="B400" s="14" t="s">
        <v>45</v>
      </c>
      <c r="C400" s="14"/>
      <c r="D400" s="15" t="s">
        <v>209</v>
      </c>
      <c r="E400" s="16">
        <v>4</v>
      </c>
      <c r="F400" s="17">
        <v>40.93</v>
      </c>
      <c r="G400" s="18">
        <f t="shared" si="59"/>
        <v>163.72</v>
      </c>
      <c r="H400" s="48"/>
      <c r="I400" s="18">
        <f t="shared" si="58"/>
        <v>0</v>
      </c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s="3" customFormat="1" x14ac:dyDescent="0.25">
      <c r="A401" s="26" t="s">
        <v>189</v>
      </c>
      <c r="B401" s="14" t="s">
        <v>45</v>
      </c>
      <c r="C401" s="14"/>
      <c r="D401" s="15" t="s">
        <v>210</v>
      </c>
      <c r="E401" s="16">
        <v>4</v>
      </c>
      <c r="F401" s="17">
        <v>29.77</v>
      </c>
      <c r="G401" s="18">
        <f t="shared" si="59"/>
        <v>119.08</v>
      </c>
      <c r="H401" s="48"/>
      <c r="I401" s="18">
        <f t="shared" si="58"/>
        <v>0</v>
      </c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s="3" customFormat="1" ht="22.5" x14ac:dyDescent="0.25">
      <c r="A402" s="26" t="s">
        <v>189</v>
      </c>
      <c r="B402" s="14" t="s">
        <v>45</v>
      </c>
      <c r="C402" s="14"/>
      <c r="D402" s="15" t="s">
        <v>211</v>
      </c>
      <c r="E402" s="16">
        <v>4</v>
      </c>
      <c r="F402" s="17">
        <v>29.77</v>
      </c>
      <c r="G402" s="18">
        <f t="shared" si="59"/>
        <v>119.08</v>
      </c>
      <c r="H402" s="48"/>
      <c r="I402" s="18">
        <f t="shared" si="58"/>
        <v>0</v>
      </c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s="3" customFormat="1" x14ac:dyDescent="0.25">
      <c r="A403" s="26" t="s">
        <v>189</v>
      </c>
      <c r="B403" s="14" t="s">
        <v>45</v>
      </c>
      <c r="C403" s="14"/>
      <c r="D403" s="15" t="s">
        <v>212</v>
      </c>
      <c r="E403" s="16">
        <v>4</v>
      </c>
      <c r="F403" s="17">
        <v>10.26</v>
      </c>
      <c r="G403" s="18">
        <f>E403*F403</f>
        <v>41.04</v>
      </c>
      <c r="H403" s="48"/>
      <c r="I403" s="18">
        <f>E403*H403</f>
        <v>0</v>
      </c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s="3" customFormat="1" x14ac:dyDescent="0.25">
      <c r="A404" s="26" t="s">
        <v>189</v>
      </c>
      <c r="B404" s="14" t="s">
        <v>45</v>
      </c>
      <c r="C404" s="14"/>
      <c r="D404" s="15" t="s">
        <v>213</v>
      </c>
      <c r="E404" s="16">
        <v>3</v>
      </c>
      <c r="F404" s="17">
        <v>98.41</v>
      </c>
      <c r="G404" s="18">
        <f t="shared" ref="G404:G416" si="60">E404*F404</f>
        <v>295.23</v>
      </c>
      <c r="H404" s="48"/>
      <c r="I404" s="18">
        <f t="shared" ref="I404:I416" si="61">E404*H404</f>
        <v>0</v>
      </c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s="3" customFormat="1" x14ac:dyDescent="0.25">
      <c r="A405" s="26" t="s">
        <v>189</v>
      </c>
      <c r="B405" s="14" t="s">
        <v>45</v>
      </c>
      <c r="C405" s="14"/>
      <c r="D405" s="15" t="s">
        <v>214</v>
      </c>
      <c r="E405" s="16">
        <v>4</v>
      </c>
      <c r="F405" s="17">
        <v>10.130000000000001</v>
      </c>
      <c r="G405" s="18">
        <f t="shared" si="60"/>
        <v>40.520000000000003</v>
      </c>
      <c r="H405" s="48"/>
      <c r="I405" s="18">
        <f t="shared" si="61"/>
        <v>0</v>
      </c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s="3" customFormat="1" x14ac:dyDescent="0.25">
      <c r="A406" s="26" t="s">
        <v>584</v>
      </c>
      <c r="B406" s="14" t="s">
        <v>45</v>
      </c>
      <c r="C406" s="14"/>
      <c r="D406" s="15" t="s">
        <v>602</v>
      </c>
      <c r="E406" s="16">
        <v>20</v>
      </c>
      <c r="F406" s="17">
        <v>9.8699999999999992</v>
      </c>
      <c r="G406" s="18">
        <f t="shared" ref="G406" si="62">E406*F406</f>
        <v>197.39999999999998</v>
      </c>
      <c r="H406" s="48"/>
      <c r="I406" s="18">
        <f t="shared" ref="I406" si="63">E406*H406</f>
        <v>0</v>
      </c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s="3" customFormat="1" x14ac:dyDescent="0.25">
      <c r="A407" s="26" t="s">
        <v>278</v>
      </c>
      <c r="B407" s="14" t="s">
        <v>45</v>
      </c>
      <c r="C407" s="14"/>
      <c r="D407" s="15" t="s">
        <v>355</v>
      </c>
      <c r="E407" s="16">
        <v>1</v>
      </c>
      <c r="F407" s="17">
        <v>13.99</v>
      </c>
      <c r="G407" s="18">
        <f t="shared" si="60"/>
        <v>13.99</v>
      </c>
      <c r="H407" s="48"/>
      <c r="I407" s="18">
        <f t="shared" si="61"/>
        <v>0</v>
      </c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s="3" customFormat="1" x14ac:dyDescent="0.25">
      <c r="A408" s="26" t="s">
        <v>278</v>
      </c>
      <c r="B408" s="14" t="s">
        <v>45</v>
      </c>
      <c r="C408" s="14"/>
      <c r="D408" s="15" t="s">
        <v>356</v>
      </c>
      <c r="E408" s="16">
        <v>6</v>
      </c>
      <c r="F408" s="17">
        <v>7.97</v>
      </c>
      <c r="G408" s="18">
        <f t="shared" si="60"/>
        <v>47.82</v>
      </c>
      <c r="H408" s="48"/>
      <c r="I408" s="18">
        <f t="shared" si="61"/>
        <v>0</v>
      </c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s="3" customFormat="1" x14ac:dyDescent="0.25">
      <c r="A409" s="26" t="s">
        <v>278</v>
      </c>
      <c r="B409" s="14" t="s">
        <v>45</v>
      </c>
      <c r="C409" s="14"/>
      <c r="D409" s="15" t="s">
        <v>369</v>
      </c>
      <c r="E409" s="16">
        <v>5</v>
      </c>
      <c r="F409" s="17">
        <v>5.36</v>
      </c>
      <c r="G409" s="18">
        <f>E409*F409</f>
        <v>26.8</v>
      </c>
      <c r="H409" s="48"/>
      <c r="I409" s="18">
        <f>E409*H409</f>
        <v>0</v>
      </c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s="3" customFormat="1" x14ac:dyDescent="0.25">
      <c r="A410" s="26" t="s">
        <v>278</v>
      </c>
      <c r="B410" s="14" t="s">
        <v>45</v>
      </c>
      <c r="C410" s="14"/>
      <c r="D410" s="15" t="s">
        <v>405</v>
      </c>
      <c r="E410" s="16">
        <v>2</v>
      </c>
      <c r="F410" s="17">
        <v>21.31</v>
      </c>
      <c r="G410" s="18">
        <f t="shared" si="60"/>
        <v>42.62</v>
      </c>
      <c r="H410" s="48"/>
      <c r="I410" s="18">
        <f t="shared" si="61"/>
        <v>0</v>
      </c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s="3" customFormat="1" x14ac:dyDescent="0.25">
      <c r="A411" s="26" t="s">
        <v>278</v>
      </c>
      <c r="B411" s="14" t="s">
        <v>45</v>
      </c>
      <c r="C411" s="14"/>
      <c r="D411" s="15" t="s">
        <v>540</v>
      </c>
      <c r="E411" s="16">
        <v>3</v>
      </c>
      <c r="F411" s="17">
        <v>15.03</v>
      </c>
      <c r="G411" s="18">
        <f t="shared" si="60"/>
        <v>45.089999999999996</v>
      </c>
      <c r="H411" s="48"/>
      <c r="I411" s="18">
        <f t="shared" si="61"/>
        <v>0</v>
      </c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s="3" customFormat="1" x14ac:dyDescent="0.25">
      <c r="A412" s="26" t="s">
        <v>278</v>
      </c>
      <c r="B412" s="14" t="s">
        <v>45</v>
      </c>
      <c r="C412" s="14"/>
      <c r="D412" s="15" t="s">
        <v>538</v>
      </c>
      <c r="E412" s="16">
        <v>5</v>
      </c>
      <c r="F412" s="17">
        <v>4.9800000000000004</v>
      </c>
      <c r="G412" s="18">
        <f t="shared" si="60"/>
        <v>24.900000000000002</v>
      </c>
      <c r="H412" s="48"/>
      <c r="I412" s="18">
        <f t="shared" si="61"/>
        <v>0</v>
      </c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s="3" customFormat="1" x14ac:dyDescent="0.25">
      <c r="A413" s="26" t="s">
        <v>278</v>
      </c>
      <c r="B413" s="14" t="s">
        <v>45</v>
      </c>
      <c r="C413" s="14"/>
      <c r="D413" s="15" t="s">
        <v>541</v>
      </c>
      <c r="E413" s="16">
        <v>1</v>
      </c>
      <c r="F413" s="17">
        <v>27.62</v>
      </c>
      <c r="G413" s="18">
        <f t="shared" si="60"/>
        <v>27.62</v>
      </c>
      <c r="H413" s="48"/>
      <c r="I413" s="18">
        <f t="shared" si="61"/>
        <v>0</v>
      </c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s="3" customFormat="1" x14ac:dyDescent="0.25">
      <c r="A414" s="26" t="s">
        <v>278</v>
      </c>
      <c r="B414" s="14" t="s">
        <v>45</v>
      </c>
      <c r="C414" s="14"/>
      <c r="D414" s="15" t="s">
        <v>542</v>
      </c>
      <c r="E414" s="16">
        <v>1</v>
      </c>
      <c r="F414" s="17">
        <v>320.88</v>
      </c>
      <c r="G414" s="18">
        <f t="shared" si="60"/>
        <v>320.88</v>
      </c>
      <c r="H414" s="48"/>
      <c r="I414" s="18">
        <f t="shared" si="61"/>
        <v>0</v>
      </c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s="3" customFormat="1" x14ac:dyDescent="0.25">
      <c r="A415" s="26" t="s">
        <v>278</v>
      </c>
      <c r="B415" s="14" t="s">
        <v>45</v>
      </c>
      <c r="C415" s="14"/>
      <c r="D415" s="15" t="s">
        <v>543</v>
      </c>
      <c r="E415" s="16">
        <v>4</v>
      </c>
      <c r="F415" s="17">
        <v>12.06</v>
      </c>
      <c r="G415" s="18">
        <f t="shared" si="60"/>
        <v>48.24</v>
      </c>
      <c r="H415" s="48"/>
      <c r="I415" s="18">
        <f t="shared" si="61"/>
        <v>0</v>
      </c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s="3" customFormat="1" x14ac:dyDescent="0.25">
      <c r="A416" s="26" t="s">
        <v>278</v>
      </c>
      <c r="B416" s="14" t="s">
        <v>45</v>
      </c>
      <c r="C416" s="14"/>
      <c r="D416" s="15" t="s">
        <v>539</v>
      </c>
      <c r="E416" s="16">
        <v>5</v>
      </c>
      <c r="F416" s="17">
        <v>6.48</v>
      </c>
      <c r="G416" s="18">
        <f t="shared" si="60"/>
        <v>32.400000000000006</v>
      </c>
      <c r="H416" s="48"/>
      <c r="I416" s="18">
        <f t="shared" si="61"/>
        <v>0</v>
      </c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s="3" customFormat="1" ht="8.1" customHeight="1" x14ac:dyDescent="0.25">
      <c r="A417" s="27"/>
      <c r="B417" s="19"/>
      <c r="C417" s="19"/>
      <c r="D417" s="20"/>
      <c r="E417" s="21"/>
      <c r="F417" s="22"/>
      <c r="G417" s="23"/>
      <c r="H417" s="22"/>
      <c r="I417" s="23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7" s="3" customFormat="1" x14ac:dyDescent="0.25">
      <c r="A418" s="25" t="s">
        <v>10</v>
      </c>
      <c r="B418" s="9" t="s">
        <v>11</v>
      </c>
      <c r="C418" s="9" t="s">
        <v>19</v>
      </c>
      <c r="D418" s="10" t="s">
        <v>46</v>
      </c>
      <c r="E418" s="11">
        <v>1</v>
      </c>
      <c r="F418" s="12">
        <f>SUM(G419:G448)</f>
        <v>12174.920000000004</v>
      </c>
      <c r="G418" s="13">
        <f>+E418*F418</f>
        <v>12174.920000000004</v>
      </c>
      <c r="H418" s="12">
        <f>ROUND(SUM(I419:I448),2)</f>
        <v>0</v>
      </c>
      <c r="I418" s="13">
        <f>E418*H418</f>
        <v>0</v>
      </c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s="3" customFormat="1" x14ac:dyDescent="0.25">
      <c r="A419" s="26" t="s">
        <v>71</v>
      </c>
      <c r="B419" s="14" t="s">
        <v>62</v>
      </c>
      <c r="C419" s="14"/>
      <c r="D419" s="15" t="s">
        <v>118</v>
      </c>
      <c r="E419" s="16">
        <v>12</v>
      </c>
      <c r="F419" s="17">
        <v>52.41</v>
      </c>
      <c r="G419" s="18">
        <f>E419*F419</f>
        <v>628.91999999999996</v>
      </c>
      <c r="H419" s="48"/>
      <c r="I419" s="18">
        <f t="shared" ref="I419:I428" si="64">E419*H419</f>
        <v>0</v>
      </c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s="3" customFormat="1" x14ac:dyDescent="0.25">
      <c r="A420" s="26" t="s">
        <v>71</v>
      </c>
      <c r="B420" s="14" t="s">
        <v>62</v>
      </c>
      <c r="C420" s="14"/>
      <c r="D420" s="15" t="s">
        <v>119</v>
      </c>
      <c r="E420" s="16">
        <v>5</v>
      </c>
      <c r="F420" s="17">
        <v>87.5</v>
      </c>
      <c r="G420" s="18">
        <f t="shared" ref="G420:G428" si="65">E420*F420</f>
        <v>437.5</v>
      </c>
      <c r="H420" s="48"/>
      <c r="I420" s="18">
        <f t="shared" si="64"/>
        <v>0</v>
      </c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s="3" customFormat="1" x14ac:dyDescent="0.25">
      <c r="A421" s="26" t="s">
        <v>71</v>
      </c>
      <c r="B421" s="14" t="s">
        <v>62</v>
      </c>
      <c r="C421" s="14"/>
      <c r="D421" s="15" t="s">
        <v>120</v>
      </c>
      <c r="E421" s="16">
        <v>3</v>
      </c>
      <c r="F421" s="17">
        <v>52.41</v>
      </c>
      <c r="G421" s="18">
        <f t="shared" si="65"/>
        <v>157.22999999999999</v>
      </c>
      <c r="H421" s="48"/>
      <c r="I421" s="18">
        <f t="shared" si="64"/>
        <v>0</v>
      </c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s="3" customFormat="1" x14ac:dyDescent="0.25">
      <c r="A422" s="26" t="s">
        <v>71</v>
      </c>
      <c r="B422" s="14" t="s">
        <v>62</v>
      </c>
      <c r="C422" s="14"/>
      <c r="D422" s="15" t="s">
        <v>121</v>
      </c>
      <c r="E422" s="16">
        <v>3</v>
      </c>
      <c r="F422" s="17">
        <v>57.13</v>
      </c>
      <c r="G422" s="18">
        <f t="shared" si="65"/>
        <v>171.39000000000001</v>
      </c>
      <c r="H422" s="48"/>
      <c r="I422" s="18">
        <f t="shared" si="64"/>
        <v>0</v>
      </c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s="3" customFormat="1" x14ac:dyDescent="0.25">
      <c r="A423" s="26" t="s">
        <v>71</v>
      </c>
      <c r="B423" s="14" t="s">
        <v>62</v>
      </c>
      <c r="C423" s="14"/>
      <c r="D423" s="15" t="s">
        <v>122</v>
      </c>
      <c r="E423" s="16">
        <v>3</v>
      </c>
      <c r="F423" s="17">
        <v>53.2</v>
      </c>
      <c r="G423" s="18">
        <f t="shared" si="65"/>
        <v>159.60000000000002</v>
      </c>
      <c r="H423" s="48"/>
      <c r="I423" s="18">
        <f t="shared" si="64"/>
        <v>0</v>
      </c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s="3" customFormat="1" x14ac:dyDescent="0.25">
      <c r="A424" s="26" t="s">
        <v>71</v>
      </c>
      <c r="B424" s="14" t="s">
        <v>62</v>
      </c>
      <c r="C424" s="14"/>
      <c r="D424" s="15" t="s">
        <v>123</v>
      </c>
      <c r="E424" s="16">
        <v>2</v>
      </c>
      <c r="F424" s="17">
        <v>243.36</v>
      </c>
      <c r="G424" s="18">
        <f t="shared" si="65"/>
        <v>486.72</v>
      </c>
      <c r="H424" s="48"/>
      <c r="I424" s="18">
        <f t="shared" si="64"/>
        <v>0</v>
      </c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s="3" customFormat="1" x14ac:dyDescent="0.25">
      <c r="A425" s="26" t="s">
        <v>71</v>
      </c>
      <c r="B425" s="14" t="s">
        <v>62</v>
      </c>
      <c r="C425" s="14"/>
      <c r="D425" s="15" t="s">
        <v>124</v>
      </c>
      <c r="E425" s="16">
        <v>2</v>
      </c>
      <c r="F425" s="17">
        <v>119.1</v>
      </c>
      <c r="G425" s="18">
        <f t="shared" si="65"/>
        <v>238.2</v>
      </c>
      <c r="H425" s="48"/>
      <c r="I425" s="18">
        <f t="shared" si="64"/>
        <v>0</v>
      </c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s="3" customFormat="1" x14ac:dyDescent="0.25">
      <c r="A426" s="26" t="s">
        <v>71</v>
      </c>
      <c r="B426" s="14" t="s">
        <v>62</v>
      </c>
      <c r="C426" s="14"/>
      <c r="D426" s="15" t="s">
        <v>125</v>
      </c>
      <c r="E426" s="16">
        <v>1</v>
      </c>
      <c r="F426" s="17">
        <v>465</v>
      </c>
      <c r="G426" s="18">
        <f t="shared" si="65"/>
        <v>465</v>
      </c>
      <c r="H426" s="48"/>
      <c r="I426" s="18">
        <f t="shared" si="64"/>
        <v>0</v>
      </c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s="3" customFormat="1" x14ac:dyDescent="0.25">
      <c r="A427" s="26" t="s">
        <v>71</v>
      </c>
      <c r="B427" s="14" t="s">
        <v>62</v>
      </c>
      <c r="C427" s="14"/>
      <c r="D427" s="15" t="s">
        <v>126</v>
      </c>
      <c r="E427" s="16">
        <v>1</v>
      </c>
      <c r="F427" s="17">
        <v>324.06</v>
      </c>
      <c r="G427" s="18">
        <f t="shared" si="65"/>
        <v>324.06</v>
      </c>
      <c r="H427" s="48"/>
      <c r="I427" s="18">
        <f t="shared" si="64"/>
        <v>0</v>
      </c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s="3" customFormat="1" x14ac:dyDescent="0.25">
      <c r="A428" s="26" t="s">
        <v>71</v>
      </c>
      <c r="B428" s="14" t="s">
        <v>62</v>
      </c>
      <c r="C428" s="14"/>
      <c r="D428" s="15" t="s">
        <v>127</v>
      </c>
      <c r="E428" s="16">
        <v>4</v>
      </c>
      <c r="F428" s="17">
        <v>142.03</v>
      </c>
      <c r="G428" s="18">
        <f t="shared" si="65"/>
        <v>568.12</v>
      </c>
      <c r="H428" s="48"/>
      <c r="I428" s="18">
        <f t="shared" si="64"/>
        <v>0</v>
      </c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s="3" customFormat="1" x14ac:dyDescent="0.25">
      <c r="A429" s="26" t="s">
        <v>71</v>
      </c>
      <c r="B429" s="14" t="s">
        <v>62</v>
      </c>
      <c r="C429" s="14"/>
      <c r="D429" s="15" t="s">
        <v>128</v>
      </c>
      <c r="E429" s="16">
        <v>2</v>
      </c>
      <c r="F429" s="17">
        <v>78.040000000000006</v>
      </c>
      <c r="G429" s="18">
        <f>E429*F429</f>
        <v>156.08000000000001</v>
      </c>
      <c r="H429" s="48"/>
      <c r="I429" s="18">
        <f>E429*H429</f>
        <v>0</v>
      </c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s="3" customFormat="1" x14ac:dyDescent="0.25">
      <c r="A430" s="26" t="s">
        <v>71</v>
      </c>
      <c r="B430" s="14" t="s">
        <v>62</v>
      </c>
      <c r="C430" s="14"/>
      <c r="D430" s="15" t="s">
        <v>129</v>
      </c>
      <c r="E430" s="16">
        <v>2</v>
      </c>
      <c r="F430" s="17">
        <v>141.08000000000001</v>
      </c>
      <c r="G430" s="18">
        <f t="shared" ref="G430:G448" si="66">E430*F430</f>
        <v>282.16000000000003</v>
      </c>
      <c r="H430" s="48"/>
      <c r="I430" s="18">
        <f t="shared" ref="I430:I448" si="67">E430*H430</f>
        <v>0</v>
      </c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s="3" customFormat="1" x14ac:dyDescent="0.25">
      <c r="A431" s="26" t="s">
        <v>71</v>
      </c>
      <c r="B431" s="14" t="s">
        <v>62</v>
      </c>
      <c r="C431" s="14"/>
      <c r="D431" s="15" t="s">
        <v>130</v>
      </c>
      <c r="E431" s="16">
        <v>1</v>
      </c>
      <c r="F431" s="17">
        <v>261.7</v>
      </c>
      <c r="G431" s="18">
        <f t="shared" si="66"/>
        <v>261.7</v>
      </c>
      <c r="H431" s="48"/>
      <c r="I431" s="18">
        <f t="shared" si="67"/>
        <v>0</v>
      </c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s="3" customFormat="1" x14ac:dyDescent="0.25">
      <c r="A432" s="26" t="s">
        <v>71</v>
      </c>
      <c r="B432" s="14" t="s">
        <v>62</v>
      </c>
      <c r="C432" s="14"/>
      <c r="D432" s="15" t="s">
        <v>131</v>
      </c>
      <c r="E432" s="16">
        <v>2</v>
      </c>
      <c r="F432" s="17">
        <v>143.38</v>
      </c>
      <c r="G432" s="18">
        <f t="shared" ref="G432:G446" si="68">E432*F432</f>
        <v>286.76</v>
      </c>
      <c r="H432" s="48"/>
      <c r="I432" s="18">
        <f t="shared" ref="I432:I446" si="69">E432*H432</f>
        <v>0</v>
      </c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s="3" customFormat="1" x14ac:dyDescent="0.25">
      <c r="A433" s="26" t="s">
        <v>71</v>
      </c>
      <c r="B433" s="14" t="s">
        <v>62</v>
      </c>
      <c r="C433" s="14"/>
      <c r="D433" s="15" t="s">
        <v>132</v>
      </c>
      <c r="E433" s="16">
        <v>9</v>
      </c>
      <c r="F433" s="17">
        <v>91.49</v>
      </c>
      <c r="G433" s="18">
        <f t="shared" si="68"/>
        <v>823.41</v>
      </c>
      <c r="H433" s="48"/>
      <c r="I433" s="18">
        <f t="shared" si="69"/>
        <v>0</v>
      </c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s="3" customFormat="1" x14ac:dyDescent="0.25">
      <c r="A434" s="26" t="s">
        <v>71</v>
      </c>
      <c r="B434" s="14" t="s">
        <v>62</v>
      </c>
      <c r="C434" s="14"/>
      <c r="D434" s="15" t="s">
        <v>133</v>
      </c>
      <c r="E434" s="16">
        <v>13</v>
      </c>
      <c r="F434" s="17">
        <v>67.73</v>
      </c>
      <c r="G434" s="18">
        <f t="shared" si="68"/>
        <v>880.49</v>
      </c>
      <c r="H434" s="48"/>
      <c r="I434" s="18">
        <f t="shared" si="69"/>
        <v>0</v>
      </c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s="3" customFormat="1" x14ac:dyDescent="0.25">
      <c r="A435" s="26" t="s">
        <v>71</v>
      </c>
      <c r="B435" s="14" t="s">
        <v>62</v>
      </c>
      <c r="C435" s="14"/>
      <c r="D435" s="15" t="s">
        <v>134</v>
      </c>
      <c r="E435" s="16">
        <v>8</v>
      </c>
      <c r="F435" s="17">
        <v>50.71</v>
      </c>
      <c r="G435" s="18">
        <f t="shared" si="68"/>
        <v>405.68</v>
      </c>
      <c r="H435" s="48"/>
      <c r="I435" s="18">
        <f t="shared" si="69"/>
        <v>0</v>
      </c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s="3" customFormat="1" x14ac:dyDescent="0.25">
      <c r="A436" s="26" t="s">
        <v>71</v>
      </c>
      <c r="B436" s="14" t="s">
        <v>62</v>
      </c>
      <c r="C436" s="14"/>
      <c r="D436" s="15" t="s">
        <v>135</v>
      </c>
      <c r="E436" s="16">
        <v>1</v>
      </c>
      <c r="F436" s="17">
        <v>316.93</v>
      </c>
      <c r="G436" s="18">
        <f t="shared" si="68"/>
        <v>316.93</v>
      </c>
      <c r="H436" s="48"/>
      <c r="I436" s="18">
        <f t="shared" si="69"/>
        <v>0</v>
      </c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s="3" customFormat="1" x14ac:dyDescent="0.25">
      <c r="A437" s="26" t="s">
        <v>71</v>
      </c>
      <c r="B437" s="14" t="s">
        <v>62</v>
      </c>
      <c r="C437" s="14"/>
      <c r="D437" s="15" t="s">
        <v>136</v>
      </c>
      <c r="E437" s="16">
        <v>1</v>
      </c>
      <c r="F437" s="17">
        <v>50.22</v>
      </c>
      <c r="G437" s="18">
        <f t="shared" si="68"/>
        <v>50.22</v>
      </c>
      <c r="H437" s="48"/>
      <c r="I437" s="18">
        <f t="shared" si="69"/>
        <v>0</v>
      </c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s="3" customFormat="1" x14ac:dyDescent="0.25">
      <c r="A438" s="26" t="s">
        <v>71</v>
      </c>
      <c r="B438" s="14" t="s">
        <v>62</v>
      </c>
      <c r="C438" s="14"/>
      <c r="D438" s="15" t="s">
        <v>137</v>
      </c>
      <c r="E438" s="16">
        <v>1</v>
      </c>
      <c r="F438" s="17">
        <v>966.64</v>
      </c>
      <c r="G438" s="18">
        <f t="shared" si="68"/>
        <v>966.64</v>
      </c>
      <c r="H438" s="48"/>
      <c r="I438" s="18">
        <f t="shared" si="69"/>
        <v>0</v>
      </c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s="3" customFormat="1" ht="22.5" x14ac:dyDescent="0.25">
      <c r="A439" s="26" t="s">
        <v>71</v>
      </c>
      <c r="B439" s="14" t="s">
        <v>62</v>
      </c>
      <c r="C439" s="14"/>
      <c r="D439" s="15" t="s">
        <v>138</v>
      </c>
      <c r="E439" s="16">
        <v>1</v>
      </c>
      <c r="F439" s="17">
        <v>1449.38</v>
      </c>
      <c r="G439" s="18">
        <f t="shared" si="68"/>
        <v>1449.38</v>
      </c>
      <c r="H439" s="48"/>
      <c r="I439" s="18">
        <f t="shared" si="69"/>
        <v>0</v>
      </c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s="3" customFormat="1" ht="22.5" x14ac:dyDescent="0.25">
      <c r="A440" s="26" t="s">
        <v>71</v>
      </c>
      <c r="B440" s="14" t="s">
        <v>62</v>
      </c>
      <c r="C440" s="14"/>
      <c r="D440" s="15" t="s">
        <v>139</v>
      </c>
      <c r="E440" s="16">
        <v>1</v>
      </c>
      <c r="F440" s="17">
        <v>207.11</v>
      </c>
      <c r="G440" s="18">
        <f t="shared" si="68"/>
        <v>207.11</v>
      </c>
      <c r="H440" s="48"/>
      <c r="I440" s="18">
        <f t="shared" si="69"/>
        <v>0</v>
      </c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s="3" customFormat="1" x14ac:dyDescent="0.25">
      <c r="A441" s="26" t="s">
        <v>71</v>
      </c>
      <c r="B441" s="14" t="s">
        <v>62</v>
      </c>
      <c r="C441" s="14"/>
      <c r="D441" s="15" t="s">
        <v>140</v>
      </c>
      <c r="E441" s="16">
        <v>2</v>
      </c>
      <c r="F441" s="17">
        <v>158.16999999999999</v>
      </c>
      <c r="G441" s="18">
        <f t="shared" si="68"/>
        <v>316.33999999999997</v>
      </c>
      <c r="H441" s="48"/>
      <c r="I441" s="18">
        <f t="shared" si="69"/>
        <v>0</v>
      </c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s="3" customFormat="1" x14ac:dyDescent="0.25">
      <c r="A442" s="26" t="s">
        <v>71</v>
      </c>
      <c r="B442" s="14" t="s">
        <v>62</v>
      </c>
      <c r="C442" s="14"/>
      <c r="D442" s="15" t="s">
        <v>141</v>
      </c>
      <c r="E442" s="16">
        <v>1</v>
      </c>
      <c r="F442" s="17">
        <v>207.48</v>
      </c>
      <c r="G442" s="18">
        <f t="shared" si="68"/>
        <v>207.48</v>
      </c>
      <c r="H442" s="48"/>
      <c r="I442" s="18">
        <f t="shared" si="69"/>
        <v>0</v>
      </c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s="3" customFormat="1" x14ac:dyDescent="0.25">
      <c r="A443" s="26" t="s">
        <v>71</v>
      </c>
      <c r="B443" s="14" t="s">
        <v>62</v>
      </c>
      <c r="C443" s="14"/>
      <c r="D443" s="15" t="s">
        <v>142</v>
      </c>
      <c r="E443" s="16">
        <v>2</v>
      </c>
      <c r="F443" s="17">
        <v>194.51</v>
      </c>
      <c r="G443" s="18">
        <f t="shared" si="68"/>
        <v>389.02</v>
      </c>
      <c r="H443" s="48"/>
      <c r="I443" s="18">
        <f t="shared" si="69"/>
        <v>0</v>
      </c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s="3" customFormat="1" x14ac:dyDescent="0.25">
      <c r="A444" s="26" t="s">
        <v>71</v>
      </c>
      <c r="B444" s="14" t="s">
        <v>62</v>
      </c>
      <c r="C444" s="14"/>
      <c r="D444" s="15" t="s">
        <v>143</v>
      </c>
      <c r="E444" s="16">
        <v>1</v>
      </c>
      <c r="F444" s="17">
        <v>109.79</v>
      </c>
      <c r="G444" s="18">
        <f t="shared" si="68"/>
        <v>109.79</v>
      </c>
      <c r="H444" s="48"/>
      <c r="I444" s="18">
        <f t="shared" si="69"/>
        <v>0</v>
      </c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s="3" customFormat="1" x14ac:dyDescent="0.25">
      <c r="A445" s="26" t="s">
        <v>71</v>
      </c>
      <c r="B445" s="14" t="s">
        <v>62</v>
      </c>
      <c r="C445" s="14"/>
      <c r="D445" s="15" t="s">
        <v>144</v>
      </c>
      <c r="E445" s="16">
        <v>3</v>
      </c>
      <c r="F445" s="17">
        <v>146.38999999999999</v>
      </c>
      <c r="G445" s="18">
        <f t="shared" si="68"/>
        <v>439.16999999999996</v>
      </c>
      <c r="H445" s="48"/>
      <c r="I445" s="18">
        <f t="shared" si="69"/>
        <v>0</v>
      </c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s="3" customFormat="1" x14ac:dyDescent="0.25">
      <c r="A446" s="26" t="s">
        <v>71</v>
      </c>
      <c r="B446" s="14" t="s">
        <v>62</v>
      </c>
      <c r="C446" s="14"/>
      <c r="D446" s="15" t="s">
        <v>145</v>
      </c>
      <c r="E446" s="16">
        <v>2</v>
      </c>
      <c r="F446" s="17">
        <v>97.78</v>
      </c>
      <c r="G446" s="18">
        <f t="shared" si="68"/>
        <v>195.56</v>
      </c>
      <c r="H446" s="48"/>
      <c r="I446" s="18">
        <f t="shared" si="69"/>
        <v>0</v>
      </c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s="3" customFormat="1" x14ac:dyDescent="0.25">
      <c r="A447" s="26" t="s">
        <v>71</v>
      </c>
      <c r="B447" s="14" t="s">
        <v>62</v>
      </c>
      <c r="C447" s="14"/>
      <c r="D447" s="15" t="s">
        <v>146</v>
      </c>
      <c r="E447" s="16">
        <v>2</v>
      </c>
      <c r="F447" s="17">
        <v>67.13</v>
      </c>
      <c r="G447" s="18">
        <f t="shared" si="66"/>
        <v>134.26</v>
      </c>
      <c r="H447" s="48"/>
      <c r="I447" s="18">
        <f t="shared" si="67"/>
        <v>0</v>
      </c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s="3" customFormat="1" x14ac:dyDescent="0.25">
      <c r="A448" s="26" t="s">
        <v>71</v>
      </c>
      <c r="B448" s="14" t="s">
        <v>62</v>
      </c>
      <c r="C448" s="14"/>
      <c r="D448" s="15" t="s">
        <v>147</v>
      </c>
      <c r="E448" s="16">
        <v>2</v>
      </c>
      <c r="F448" s="17">
        <v>330</v>
      </c>
      <c r="G448" s="18">
        <f t="shared" si="66"/>
        <v>660</v>
      </c>
      <c r="H448" s="48"/>
      <c r="I448" s="18">
        <f t="shared" si="67"/>
        <v>0</v>
      </c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s="3" customFormat="1" ht="8.1" customHeight="1" x14ac:dyDescent="0.25">
      <c r="A449" s="27"/>
      <c r="B449" s="19"/>
      <c r="C449" s="19"/>
      <c r="D449" s="20"/>
      <c r="E449" s="21"/>
      <c r="F449" s="22"/>
      <c r="G449" s="23"/>
      <c r="H449" s="22"/>
      <c r="I449" s="23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7" s="3" customFormat="1" x14ac:dyDescent="0.25">
      <c r="A450" s="25" t="s">
        <v>10</v>
      </c>
      <c r="B450" s="9" t="s">
        <v>11</v>
      </c>
      <c r="C450" s="9" t="s">
        <v>20</v>
      </c>
      <c r="D450" s="10" t="s">
        <v>47</v>
      </c>
      <c r="E450" s="11">
        <v>1</v>
      </c>
      <c r="F450" s="12">
        <f>SUM(G451:G473)</f>
        <v>8050.95</v>
      </c>
      <c r="G450" s="13">
        <f>+E450*F450</f>
        <v>8050.95</v>
      </c>
      <c r="H450" s="12">
        <f>ROUND(SUM(I451:I473),2)</f>
        <v>0</v>
      </c>
      <c r="I450" s="13">
        <f>E450*H450</f>
        <v>0</v>
      </c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s="3" customFormat="1" x14ac:dyDescent="0.25">
      <c r="A451" s="26" t="s">
        <v>71</v>
      </c>
      <c r="B451" s="14" t="s">
        <v>48</v>
      </c>
      <c r="C451" s="14"/>
      <c r="D451" s="15" t="s">
        <v>148</v>
      </c>
      <c r="E451" s="16">
        <v>3</v>
      </c>
      <c r="F451" s="17">
        <v>29.63</v>
      </c>
      <c r="G451" s="18">
        <f>E451*F451</f>
        <v>88.89</v>
      </c>
      <c r="H451" s="48"/>
      <c r="I451" s="18">
        <f t="shared" ref="I451:I457" si="70">E451*H451</f>
        <v>0</v>
      </c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s="3" customFormat="1" x14ac:dyDescent="0.25">
      <c r="A452" s="26" t="s">
        <v>71</v>
      </c>
      <c r="B452" s="14" t="s">
        <v>48</v>
      </c>
      <c r="C452" s="14"/>
      <c r="D452" s="15" t="s">
        <v>149</v>
      </c>
      <c r="E452" s="16">
        <v>1</v>
      </c>
      <c r="F452" s="17">
        <v>11.54</v>
      </c>
      <c r="G452" s="18">
        <f t="shared" ref="G452:G457" si="71">E452*F452</f>
        <v>11.54</v>
      </c>
      <c r="H452" s="48"/>
      <c r="I452" s="18">
        <f t="shared" si="70"/>
        <v>0</v>
      </c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s="3" customFormat="1" x14ac:dyDescent="0.25">
      <c r="A453" s="26" t="s">
        <v>71</v>
      </c>
      <c r="B453" s="14" t="s">
        <v>48</v>
      </c>
      <c r="C453" s="14"/>
      <c r="D453" s="15" t="s">
        <v>150</v>
      </c>
      <c r="E453" s="16">
        <v>1</v>
      </c>
      <c r="F453" s="17">
        <v>832</v>
      </c>
      <c r="G453" s="18">
        <f t="shared" si="71"/>
        <v>832</v>
      </c>
      <c r="H453" s="48"/>
      <c r="I453" s="18">
        <f t="shared" si="70"/>
        <v>0</v>
      </c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s="3" customFormat="1" x14ac:dyDescent="0.25">
      <c r="A454" s="26" t="s">
        <v>71</v>
      </c>
      <c r="B454" s="14" t="s">
        <v>48</v>
      </c>
      <c r="C454" s="14"/>
      <c r="D454" s="15" t="s">
        <v>151</v>
      </c>
      <c r="E454" s="16">
        <v>1</v>
      </c>
      <c r="F454" s="17">
        <v>386</v>
      </c>
      <c r="G454" s="18">
        <f t="shared" si="71"/>
        <v>386</v>
      </c>
      <c r="H454" s="48"/>
      <c r="I454" s="18">
        <f t="shared" si="70"/>
        <v>0</v>
      </c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s="3" customFormat="1" x14ac:dyDescent="0.25">
      <c r="A455" s="26" t="s">
        <v>172</v>
      </c>
      <c r="B455" s="14" t="s">
        <v>48</v>
      </c>
      <c r="C455" s="14"/>
      <c r="D455" s="15" t="s">
        <v>185</v>
      </c>
      <c r="E455" s="16">
        <v>1</v>
      </c>
      <c r="F455" s="17">
        <v>18.97</v>
      </c>
      <c r="G455" s="18">
        <f t="shared" si="71"/>
        <v>18.97</v>
      </c>
      <c r="H455" s="48"/>
      <c r="I455" s="18">
        <f t="shared" si="70"/>
        <v>0</v>
      </c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s="3" customFormat="1" x14ac:dyDescent="0.25">
      <c r="A456" s="26" t="s">
        <v>189</v>
      </c>
      <c r="B456" s="14" t="s">
        <v>48</v>
      </c>
      <c r="C456" s="14"/>
      <c r="D456" s="15" t="s">
        <v>215</v>
      </c>
      <c r="E456" s="16">
        <v>3</v>
      </c>
      <c r="F456" s="17">
        <v>200.72</v>
      </c>
      <c r="G456" s="18">
        <f t="shared" si="71"/>
        <v>602.16</v>
      </c>
      <c r="H456" s="48"/>
      <c r="I456" s="18">
        <f t="shared" si="70"/>
        <v>0</v>
      </c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s="3" customFormat="1" x14ac:dyDescent="0.25">
      <c r="A457" s="26" t="s">
        <v>189</v>
      </c>
      <c r="B457" s="14" t="s">
        <v>48</v>
      </c>
      <c r="C457" s="14"/>
      <c r="D457" s="15" t="s">
        <v>216</v>
      </c>
      <c r="E457" s="16">
        <v>1</v>
      </c>
      <c r="F457" s="17">
        <v>23.96</v>
      </c>
      <c r="G457" s="18">
        <f t="shared" si="71"/>
        <v>23.96</v>
      </c>
      <c r="H457" s="48"/>
      <c r="I457" s="18">
        <f t="shared" si="70"/>
        <v>0</v>
      </c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s="3" customFormat="1" x14ac:dyDescent="0.25">
      <c r="A458" s="26" t="s">
        <v>278</v>
      </c>
      <c r="B458" s="14" t="s">
        <v>48</v>
      </c>
      <c r="C458" s="14"/>
      <c r="D458" s="15" t="s">
        <v>403</v>
      </c>
      <c r="E458" s="16">
        <v>10</v>
      </c>
      <c r="F458" s="17">
        <v>5.31</v>
      </c>
      <c r="G458" s="18">
        <f>E458*F458</f>
        <v>53.099999999999994</v>
      </c>
      <c r="H458" s="48"/>
      <c r="I458" s="18">
        <f>E458*H458</f>
        <v>0</v>
      </c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s="3" customFormat="1" x14ac:dyDescent="0.25">
      <c r="A459" s="26" t="s">
        <v>278</v>
      </c>
      <c r="B459" s="14" t="s">
        <v>48</v>
      </c>
      <c r="C459" s="14"/>
      <c r="D459" s="15" t="s">
        <v>473</v>
      </c>
      <c r="E459" s="16">
        <v>8</v>
      </c>
      <c r="F459" s="17">
        <v>37.86</v>
      </c>
      <c r="G459" s="18">
        <f t="shared" ref="G459:G473" si="72">E459*F459</f>
        <v>302.88</v>
      </c>
      <c r="H459" s="48"/>
      <c r="I459" s="18">
        <f t="shared" ref="I459:I473" si="73">E459*H459</f>
        <v>0</v>
      </c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s="3" customFormat="1" x14ac:dyDescent="0.25">
      <c r="A460" s="26" t="s">
        <v>278</v>
      </c>
      <c r="B460" s="14" t="s">
        <v>48</v>
      </c>
      <c r="C460" s="14"/>
      <c r="D460" s="15" t="s">
        <v>474</v>
      </c>
      <c r="E460" s="16">
        <v>20</v>
      </c>
      <c r="F460" s="17">
        <v>8.58</v>
      </c>
      <c r="G460" s="18">
        <f t="shared" si="72"/>
        <v>171.6</v>
      </c>
      <c r="H460" s="48"/>
      <c r="I460" s="18">
        <f t="shared" si="73"/>
        <v>0</v>
      </c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s="3" customFormat="1" x14ac:dyDescent="0.25">
      <c r="A461" s="26" t="s">
        <v>278</v>
      </c>
      <c r="B461" s="14" t="s">
        <v>48</v>
      </c>
      <c r="C461" s="14"/>
      <c r="D461" s="15" t="s">
        <v>475</v>
      </c>
      <c r="E461" s="16">
        <v>8</v>
      </c>
      <c r="F461" s="17">
        <v>187.79</v>
      </c>
      <c r="G461" s="18">
        <f t="shared" si="72"/>
        <v>1502.32</v>
      </c>
      <c r="H461" s="48"/>
      <c r="I461" s="18">
        <f t="shared" si="73"/>
        <v>0</v>
      </c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s="3" customFormat="1" x14ac:dyDescent="0.25">
      <c r="A462" s="26" t="s">
        <v>278</v>
      </c>
      <c r="B462" s="14" t="s">
        <v>48</v>
      </c>
      <c r="C462" s="14"/>
      <c r="D462" s="15" t="s">
        <v>476</v>
      </c>
      <c r="E462" s="16">
        <v>3</v>
      </c>
      <c r="F462" s="17">
        <v>20.28</v>
      </c>
      <c r="G462" s="18">
        <f t="shared" si="72"/>
        <v>60.84</v>
      </c>
      <c r="H462" s="48"/>
      <c r="I462" s="18">
        <f t="shared" si="73"/>
        <v>0</v>
      </c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s="3" customFormat="1" x14ac:dyDescent="0.25">
      <c r="A463" s="26" t="s">
        <v>278</v>
      </c>
      <c r="B463" s="14" t="s">
        <v>48</v>
      </c>
      <c r="C463" s="14"/>
      <c r="D463" s="15" t="s">
        <v>477</v>
      </c>
      <c r="E463" s="16">
        <v>3</v>
      </c>
      <c r="F463" s="17">
        <v>20.28</v>
      </c>
      <c r="G463" s="18">
        <f t="shared" si="72"/>
        <v>60.84</v>
      </c>
      <c r="H463" s="48"/>
      <c r="I463" s="18">
        <f t="shared" si="73"/>
        <v>0</v>
      </c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s="3" customFormat="1" x14ac:dyDescent="0.25">
      <c r="A464" s="26" t="s">
        <v>278</v>
      </c>
      <c r="B464" s="14" t="s">
        <v>48</v>
      </c>
      <c r="C464" s="14"/>
      <c r="D464" s="15" t="s">
        <v>478</v>
      </c>
      <c r="E464" s="16">
        <v>1</v>
      </c>
      <c r="F464" s="17">
        <v>45.56</v>
      </c>
      <c r="G464" s="18">
        <f t="shared" si="72"/>
        <v>45.56</v>
      </c>
      <c r="H464" s="48"/>
      <c r="I464" s="18">
        <f t="shared" si="73"/>
        <v>0</v>
      </c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s="3" customFormat="1" x14ac:dyDescent="0.25">
      <c r="A465" s="26" t="s">
        <v>278</v>
      </c>
      <c r="B465" s="14" t="s">
        <v>48</v>
      </c>
      <c r="C465" s="14"/>
      <c r="D465" s="15" t="s">
        <v>479</v>
      </c>
      <c r="E465" s="16">
        <v>1</v>
      </c>
      <c r="F465" s="17">
        <v>1189.7</v>
      </c>
      <c r="G465" s="18">
        <f t="shared" si="72"/>
        <v>1189.7</v>
      </c>
      <c r="H465" s="48"/>
      <c r="I465" s="18">
        <f t="shared" si="73"/>
        <v>0</v>
      </c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s="3" customFormat="1" x14ac:dyDescent="0.25">
      <c r="A466" s="26" t="s">
        <v>278</v>
      </c>
      <c r="B466" s="14" t="s">
        <v>48</v>
      </c>
      <c r="C466" s="14"/>
      <c r="D466" s="15" t="s">
        <v>480</v>
      </c>
      <c r="E466" s="16">
        <v>1</v>
      </c>
      <c r="F466" s="17">
        <v>902.21</v>
      </c>
      <c r="G466" s="18">
        <f t="shared" si="72"/>
        <v>902.21</v>
      </c>
      <c r="H466" s="48"/>
      <c r="I466" s="18">
        <f t="shared" si="73"/>
        <v>0</v>
      </c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s="3" customFormat="1" x14ac:dyDescent="0.25">
      <c r="A467" s="26" t="s">
        <v>278</v>
      </c>
      <c r="B467" s="14" t="s">
        <v>48</v>
      </c>
      <c r="C467" s="14"/>
      <c r="D467" s="15" t="s">
        <v>481</v>
      </c>
      <c r="E467" s="16">
        <v>1</v>
      </c>
      <c r="F467" s="17">
        <v>679.8</v>
      </c>
      <c r="G467" s="18">
        <f t="shared" si="72"/>
        <v>679.8</v>
      </c>
      <c r="H467" s="48"/>
      <c r="I467" s="18">
        <f t="shared" si="73"/>
        <v>0</v>
      </c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s="3" customFormat="1" x14ac:dyDescent="0.25">
      <c r="A468" s="26" t="s">
        <v>278</v>
      </c>
      <c r="B468" s="14" t="s">
        <v>48</v>
      </c>
      <c r="C468" s="14"/>
      <c r="D468" s="15" t="s">
        <v>482</v>
      </c>
      <c r="E468" s="16">
        <v>3</v>
      </c>
      <c r="F468" s="17">
        <v>20.78</v>
      </c>
      <c r="G468" s="18">
        <f t="shared" si="72"/>
        <v>62.34</v>
      </c>
      <c r="H468" s="48"/>
      <c r="I468" s="18">
        <f t="shared" si="73"/>
        <v>0</v>
      </c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s="3" customFormat="1" x14ac:dyDescent="0.25">
      <c r="A469" s="26" t="s">
        <v>278</v>
      </c>
      <c r="B469" s="14" t="s">
        <v>48</v>
      </c>
      <c r="C469" s="14"/>
      <c r="D469" s="15" t="s">
        <v>483</v>
      </c>
      <c r="E469" s="16">
        <v>4</v>
      </c>
      <c r="F469" s="17">
        <v>19.5</v>
      </c>
      <c r="G469" s="18">
        <f t="shared" si="72"/>
        <v>78</v>
      </c>
      <c r="H469" s="48"/>
      <c r="I469" s="18">
        <f t="shared" si="73"/>
        <v>0</v>
      </c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s="3" customFormat="1" x14ac:dyDescent="0.25">
      <c r="A470" s="26" t="s">
        <v>278</v>
      </c>
      <c r="B470" s="14" t="s">
        <v>48</v>
      </c>
      <c r="C470" s="14"/>
      <c r="D470" s="15" t="s">
        <v>484</v>
      </c>
      <c r="E470" s="16">
        <v>3</v>
      </c>
      <c r="F470" s="17">
        <v>19.899999999999999</v>
      </c>
      <c r="G470" s="18">
        <f t="shared" si="72"/>
        <v>59.699999999999996</v>
      </c>
      <c r="H470" s="48"/>
      <c r="I470" s="18">
        <f t="shared" si="73"/>
        <v>0</v>
      </c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s="3" customFormat="1" x14ac:dyDescent="0.25">
      <c r="A471" s="26" t="s">
        <v>278</v>
      </c>
      <c r="B471" s="14" t="s">
        <v>48</v>
      </c>
      <c r="C471" s="14"/>
      <c r="D471" s="15" t="s">
        <v>485</v>
      </c>
      <c r="E471" s="16">
        <v>3</v>
      </c>
      <c r="F471" s="17">
        <v>21.98</v>
      </c>
      <c r="G471" s="18">
        <f t="shared" si="72"/>
        <v>65.94</v>
      </c>
      <c r="H471" s="48"/>
      <c r="I471" s="18">
        <f t="shared" si="73"/>
        <v>0</v>
      </c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s="3" customFormat="1" x14ac:dyDescent="0.25">
      <c r="A472" s="26" t="s">
        <v>278</v>
      </c>
      <c r="B472" s="14" t="s">
        <v>48</v>
      </c>
      <c r="C472" s="14"/>
      <c r="D472" s="15" t="s">
        <v>486</v>
      </c>
      <c r="E472" s="16">
        <v>20</v>
      </c>
      <c r="F472" s="17">
        <v>8.7100000000000009</v>
      </c>
      <c r="G472" s="18">
        <f t="shared" si="72"/>
        <v>174.20000000000002</v>
      </c>
      <c r="H472" s="48"/>
      <c r="I472" s="18">
        <f t="shared" si="73"/>
        <v>0</v>
      </c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s="3" customFormat="1" x14ac:dyDescent="0.25">
      <c r="A473" s="26" t="s">
        <v>278</v>
      </c>
      <c r="B473" s="14" t="s">
        <v>48</v>
      </c>
      <c r="C473" s="14"/>
      <c r="D473" s="15" t="s">
        <v>487</v>
      </c>
      <c r="E473" s="16">
        <v>2</v>
      </c>
      <c r="F473" s="17">
        <v>339.2</v>
      </c>
      <c r="G473" s="18">
        <f t="shared" si="72"/>
        <v>678.4</v>
      </c>
      <c r="H473" s="48"/>
      <c r="I473" s="18">
        <f t="shared" si="73"/>
        <v>0</v>
      </c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s="3" customFormat="1" ht="8.1" customHeight="1" x14ac:dyDescent="0.25">
      <c r="A474" s="27"/>
      <c r="B474" s="19"/>
      <c r="C474" s="19"/>
      <c r="D474" s="20"/>
      <c r="E474" s="21"/>
      <c r="F474" s="22"/>
      <c r="G474" s="23"/>
      <c r="H474" s="22"/>
      <c r="I474" s="23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7" s="3" customFormat="1" x14ac:dyDescent="0.25">
      <c r="A475" s="25" t="s">
        <v>10</v>
      </c>
      <c r="B475" s="9" t="s">
        <v>11</v>
      </c>
      <c r="C475" s="9" t="s">
        <v>21</v>
      </c>
      <c r="D475" s="10" t="s">
        <v>49</v>
      </c>
      <c r="E475" s="11">
        <v>1</v>
      </c>
      <c r="F475" s="12">
        <f>SUM(G476:G480)</f>
        <v>3965.3199999999997</v>
      </c>
      <c r="G475" s="13">
        <f>+E475*F475</f>
        <v>3965.3199999999997</v>
      </c>
      <c r="H475" s="12">
        <f>ROUND(SUM(I476:I480),2)</f>
        <v>0</v>
      </c>
      <c r="I475" s="13">
        <f>E475*H475</f>
        <v>0</v>
      </c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s="3" customFormat="1" ht="22.5" x14ac:dyDescent="0.25">
      <c r="A476" s="26" t="s">
        <v>278</v>
      </c>
      <c r="B476" s="14" t="s">
        <v>546</v>
      </c>
      <c r="C476" s="14"/>
      <c r="D476" s="15" t="s">
        <v>352</v>
      </c>
      <c r="E476" s="16">
        <v>2</v>
      </c>
      <c r="F476" s="17">
        <v>140.05000000000001</v>
      </c>
      <c r="G476" s="18">
        <f>E476*F476</f>
        <v>280.10000000000002</v>
      </c>
      <c r="H476" s="48"/>
      <c r="I476" s="18">
        <f>E476*H476</f>
        <v>0</v>
      </c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s="3" customFormat="1" x14ac:dyDescent="0.25">
      <c r="A477" s="26" t="s">
        <v>278</v>
      </c>
      <c r="B477" s="14" t="s">
        <v>546</v>
      </c>
      <c r="C477" s="14"/>
      <c r="D477" s="15" t="s">
        <v>511</v>
      </c>
      <c r="E477" s="16">
        <v>3</v>
      </c>
      <c r="F477" s="17">
        <v>361.88</v>
      </c>
      <c r="G477" s="18">
        <f>E477*F477</f>
        <v>1085.6399999999999</v>
      </c>
      <c r="H477" s="48"/>
      <c r="I477" s="18">
        <f>E477*H477</f>
        <v>0</v>
      </c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s="3" customFormat="1" x14ac:dyDescent="0.25">
      <c r="A478" s="26" t="s">
        <v>278</v>
      </c>
      <c r="B478" s="14" t="s">
        <v>546</v>
      </c>
      <c r="C478" s="14"/>
      <c r="D478" s="15" t="s">
        <v>544</v>
      </c>
      <c r="E478" s="16">
        <v>1</v>
      </c>
      <c r="F478" s="17">
        <v>871.65</v>
      </c>
      <c r="G478" s="18">
        <f>E478*F478</f>
        <v>871.65</v>
      </c>
      <c r="H478" s="48"/>
      <c r="I478" s="18">
        <f t="shared" ref="I478:I480" si="74">E478*H478</f>
        <v>0</v>
      </c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s="3" customFormat="1" x14ac:dyDescent="0.25">
      <c r="A479" s="26" t="s">
        <v>278</v>
      </c>
      <c r="B479" s="14" t="s">
        <v>546</v>
      </c>
      <c r="C479" s="14"/>
      <c r="D479" s="15" t="s">
        <v>545</v>
      </c>
      <c r="E479" s="16">
        <v>3</v>
      </c>
      <c r="F479" s="17">
        <v>4.1500000000000004</v>
      </c>
      <c r="G479" s="18">
        <f t="shared" ref="G479:G480" si="75">E479*F479</f>
        <v>12.450000000000001</v>
      </c>
      <c r="H479" s="48"/>
      <c r="I479" s="18">
        <f t="shared" si="74"/>
        <v>0</v>
      </c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s="3" customFormat="1" x14ac:dyDescent="0.25">
      <c r="A480" s="26" t="s">
        <v>278</v>
      </c>
      <c r="B480" s="14" t="s">
        <v>546</v>
      </c>
      <c r="C480" s="14"/>
      <c r="D480" s="15" t="s">
        <v>547</v>
      </c>
      <c r="E480" s="16">
        <v>2</v>
      </c>
      <c r="F480" s="17">
        <v>857.74</v>
      </c>
      <c r="G480" s="18">
        <f t="shared" si="75"/>
        <v>1715.48</v>
      </c>
      <c r="H480" s="48"/>
      <c r="I480" s="18">
        <f t="shared" si="74"/>
        <v>0</v>
      </c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s="3" customFormat="1" ht="8.1" customHeight="1" x14ac:dyDescent="0.25">
      <c r="A481" s="27"/>
      <c r="B481" s="19"/>
      <c r="C481" s="19"/>
      <c r="D481" s="20"/>
      <c r="E481" s="21"/>
      <c r="F481" s="22"/>
      <c r="G481" s="23"/>
      <c r="H481" s="22"/>
      <c r="I481" s="23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7" s="3" customFormat="1" x14ac:dyDescent="0.25">
      <c r="A482" s="25" t="s">
        <v>10</v>
      </c>
      <c r="B482" s="9" t="s">
        <v>11</v>
      </c>
      <c r="C482" s="9" t="s">
        <v>22</v>
      </c>
      <c r="D482" s="10" t="s">
        <v>50</v>
      </c>
      <c r="E482" s="11">
        <v>1</v>
      </c>
      <c r="F482" s="12">
        <f>SUM(G483:G490)</f>
        <v>1287.32</v>
      </c>
      <c r="G482" s="13">
        <f>+E482*F482</f>
        <v>1287.32</v>
      </c>
      <c r="H482" s="12">
        <f>ROUND(SUM(I483:I490),2)</f>
        <v>0</v>
      </c>
      <c r="I482" s="13">
        <f>E482*H482</f>
        <v>0</v>
      </c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s="3" customFormat="1" x14ac:dyDescent="0.25">
      <c r="A483" s="26" t="s">
        <v>278</v>
      </c>
      <c r="B483" s="14" t="s">
        <v>51</v>
      </c>
      <c r="C483" s="14"/>
      <c r="D483" s="15" t="s">
        <v>548</v>
      </c>
      <c r="E483" s="16">
        <v>2</v>
      </c>
      <c r="F483" s="17">
        <v>25.89</v>
      </c>
      <c r="G483" s="18">
        <f>E483*F483</f>
        <v>51.78</v>
      </c>
      <c r="H483" s="48"/>
      <c r="I483" s="18">
        <f t="shared" ref="I483:I490" si="76">E483*H483</f>
        <v>0</v>
      </c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s="3" customFormat="1" x14ac:dyDescent="0.25">
      <c r="A484" s="26" t="s">
        <v>278</v>
      </c>
      <c r="B484" s="14" t="s">
        <v>51</v>
      </c>
      <c r="C484" s="14"/>
      <c r="D484" s="15" t="s">
        <v>549</v>
      </c>
      <c r="E484" s="16">
        <v>10</v>
      </c>
      <c r="F484" s="17">
        <v>16.53</v>
      </c>
      <c r="G484" s="18">
        <f t="shared" ref="G484:G490" si="77">E484*F484</f>
        <v>165.3</v>
      </c>
      <c r="H484" s="48"/>
      <c r="I484" s="18">
        <f t="shared" si="76"/>
        <v>0</v>
      </c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s="3" customFormat="1" x14ac:dyDescent="0.25">
      <c r="A485" s="26" t="s">
        <v>278</v>
      </c>
      <c r="B485" s="14" t="s">
        <v>51</v>
      </c>
      <c r="C485" s="14"/>
      <c r="D485" s="15" t="s">
        <v>550</v>
      </c>
      <c r="E485" s="16">
        <v>10</v>
      </c>
      <c r="F485" s="17">
        <v>25.55</v>
      </c>
      <c r="G485" s="18">
        <f t="shared" si="77"/>
        <v>255.5</v>
      </c>
      <c r="H485" s="48"/>
      <c r="I485" s="18">
        <f t="shared" si="76"/>
        <v>0</v>
      </c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s="3" customFormat="1" x14ac:dyDescent="0.25">
      <c r="A486" s="26" t="s">
        <v>278</v>
      </c>
      <c r="B486" s="14" t="s">
        <v>51</v>
      </c>
      <c r="C486" s="14"/>
      <c r="D486" s="15" t="s">
        <v>551</v>
      </c>
      <c r="E486" s="16">
        <v>3</v>
      </c>
      <c r="F486" s="17">
        <v>125.95</v>
      </c>
      <c r="G486" s="18">
        <f t="shared" si="77"/>
        <v>377.85</v>
      </c>
      <c r="H486" s="48"/>
      <c r="I486" s="18">
        <f t="shared" si="76"/>
        <v>0</v>
      </c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s="3" customFormat="1" x14ac:dyDescent="0.25">
      <c r="A487" s="26" t="s">
        <v>278</v>
      </c>
      <c r="B487" s="14" t="s">
        <v>51</v>
      </c>
      <c r="C487" s="14"/>
      <c r="D487" s="15" t="s">
        <v>552</v>
      </c>
      <c r="E487" s="16">
        <v>4</v>
      </c>
      <c r="F487" s="17">
        <v>5.2</v>
      </c>
      <c r="G487" s="18">
        <f t="shared" si="77"/>
        <v>20.8</v>
      </c>
      <c r="H487" s="48"/>
      <c r="I487" s="18">
        <f t="shared" si="76"/>
        <v>0</v>
      </c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s="3" customFormat="1" x14ac:dyDescent="0.25">
      <c r="A488" s="26" t="s">
        <v>278</v>
      </c>
      <c r="B488" s="14" t="s">
        <v>51</v>
      </c>
      <c r="C488" s="14"/>
      <c r="D488" s="15" t="s">
        <v>553</v>
      </c>
      <c r="E488" s="16">
        <v>1</v>
      </c>
      <c r="F488" s="17">
        <v>16.899999999999999</v>
      </c>
      <c r="G488" s="18">
        <f t="shared" si="77"/>
        <v>16.899999999999999</v>
      </c>
      <c r="H488" s="48"/>
      <c r="I488" s="18">
        <f t="shared" si="76"/>
        <v>0</v>
      </c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s="3" customFormat="1" x14ac:dyDescent="0.25">
      <c r="A489" s="26" t="s">
        <v>278</v>
      </c>
      <c r="B489" s="14" t="s">
        <v>51</v>
      </c>
      <c r="C489" s="14"/>
      <c r="D489" s="15" t="s">
        <v>554</v>
      </c>
      <c r="E489" s="16">
        <v>1</v>
      </c>
      <c r="F489" s="17">
        <v>13</v>
      </c>
      <c r="G489" s="18">
        <f t="shared" si="77"/>
        <v>13</v>
      </c>
      <c r="H489" s="48"/>
      <c r="I489" s="18">
        <f t="shared" si="76"/>
        <v>0</v>
      </c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s="3" customFormat="1" x14ac:dyDescent="0.25">
      <c r="A490" s="26" t="s">
        <v>278</v>
      </c>
      <c r="B490" s="14" t="s">
        <v>51</v>
      </c>
      <c r="C490" s="14"/>
      <c r="D490" s="15" t="s">
        <v>555</v>
      </c>
      <c r="E490" s="16">
        <v>1</v>
      </c>
      <c r="F490" s="17">
        <v>386.19</v>
      </c>
      <c r="G490" s="18">
        <f t="shared" si="77"/>
        <v>386.19</v>
      </c>
      <c r="H490" s="48"/>
      <c r="I490" s="18">
        <f t="shared" si="76"/>
        <v>0</v>
      </c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s="3" customFormat="1" ht="8.1" customHeight="1" x14ac:dyDescent="0.25">
      <c r="A491" s="27"/>
      <c r="B491" s="19"/>
      <c r="C491" s="19"/>
      <c r="D491" s="20"/>
      <c r="E491" s="21"/>
      <c r="F491" s="22"/>
      <c r="G491" s="23"/>
      <c r="H491" s="22"/>
      <c r="I491" s="23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7" s="3" customFormat="1" x14ac:dyDescent="0.25">
      <c r="A492" s="25" t="s">
        <v>10</v>
      </c>
      <c r="B492" s="9" t="s">
        <v>11</v>
      </c>
      <c r="C492" s="9" t="s">
        <v>23</v>
      </c>
      <c r="D492" s="10" t="s">
        <v>52</v>
      </c>
      <c r="E492" s="11">
        <v>1</v>
      </c>
      <c r="F492" s="12">
        <f>SUM(G493:G493)</f>
        <v>194.8</v>
      </c>
      <c r="G492" s="13">
        <f>+E492*F492</f>
        <v>194.8</v>
      </c>
      <c r="H492" s="12">
        <f>ROUND(SUM(I493:I493),2)</f>
        <v>0</v>
      </c>
      <c r="I492" s="13">
        <f>E492*H492</f>
        <v>0</v>
      </c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s="3" customFormat="1" x14ac:dyDescent="0.25">
      <c r="A493" s="26" t="s">
        <v>278</v>
      </c>
      <c r="B493" s="14" t="s">
        <v>63</v>
      </c>
      <c r="C493" s="14"/>
      <c r="D493" s="15" t="s">
        <v>556</v>
      </c>
      <c r="E493" s="16">
        <v>10</v>
      </c>
      <c r="F493" s="17">
        <v>19.48</v>
      </c>
      <c r="G493" s="18">
        <f>E493*F493</f>
        <v>194.8</v>
      </c>
      <c r="H493" s="48"/>
      <c r="I493" s="18">
        <f t="shared" ref="I493" si="78">E493*H493</f>
        <v>0</v>
      </c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s="3" customFormat="1" ht="8.1" customHeight="1" x14ac:dyDescent="0.25">
      <c r="A494" s="27"/>
      <c r="B494" s="19"/>
      <c r="C494" s="19"/>
      <c r="D494" s="20"/>
      <c r="E494" s="21"/>
      <c r="F494" s="22"/>
      <c r="G494" s="23"/>
      <c r="H494" s="22"/>
      <c r="I494" s="23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7" s="3" customFormat="1" x14ac:dyDescent="0.25">
      <c r="A495" s="25" t="s">
        <v>10</v>
      </c>
      <c r="B495" s="9" t="s">
        <v>11</v>
      </c>
      <c r="C495" s="9" t="s">
        <v>24</v>
      </c>
      <c r="D495" s="10" t="s">
        <v>53</v>
      </c>
      <c r="E495" s="11">
        <v>1</v>
      </c>
      <c r="F495" s="12">
        <f>SUM(G496:G533)</f>
        <v>10221.66</v>
      </c>
      <c r="G495" s="13">
        <f>+E495*F495</f>
        <v>10221.66</v>
      </c>
      <c r="H495" s="12">
        <f>ROUND(SUM(I496:I533),2)</f>
        <v>0</v>
      </c>
      <c r="I495" s="13">
        <f>E495*H495</f>
        <v>0</v>
      </c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s="3" customFormat="1" x14ac:dyDescent="0.25">
      <c r="A496" s="26" t="s">
        <v>71</v>
      </c>
      <c r="B496" s="14" t="s">
        <v>54</v>
      </c>
      <c r="C496" s="14"/>
      <c r="D496" s="15" t="s">
        <v>152</v>
      </c>
      <c r="E496" s="16">
        <v>3</v>
      </c>
      <c r="F496" s="17">
        <v>25.64</v>
      </c>
      <c r="G496" s="18">
        <f>E496*F496</f>
        <v>76.92</v>
      </c>
      <c r="H496" s="48"/>
      <c r="I496" s="18">
        <f t="shared" ref="I496:I532" si="79">E496*H496</f>
        <v>0</v>
      </c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s="3" customFormat="1" x14ac:dyDescent="0.25">
      <c r="A497" s="26" t="s">
        <v>71</v>
      </c>
      <c r="B497" s="14" t="s">
        <v>54</v>
      </c>
      <c r="C497" s="14"/>
      <c r="D497" s="15" t="s">
        <v>153</v>
      </c>
      <c r="E497" s="16">
        <v>6</v>
      </c>
      <c r="F497" s="17">
        <v>21.25</v>
      </c>
      <c r="G497" s="18">
        <f t="shared" ref="G497:G505" si="80">E497*F497</f>
        <v>127.5</v>
      </c>
      <c r="H497" s="48"/>
      <c r="I497" s="18">
        <f t="shared" si="79"/>
        <v>0</v>
      </c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s="3" customFormat="1" x14ac:dyDescent="0.25">
      <c r="A498" s="26" t="s">
        <v>71</v>
      </c>
      <c r="B498" s="14" t="s">
        <v>54</v>
      </c>
      <c r="C498" s="14"/>
      <c r="D498" s="15" t="s">
        <v>154</v>
      </c>
      <c r="E498" s="16">
        <v>5</v>
      </c>
      <c r="F498" s="17">
        <v>62.5</v>
      </c>
      <c r="G498" s="18">
        <f t="shared" si="80"/>
        <v>312.5</v>
      </c>
      <c r="H498" s="48"/>
      <c r="I498" s="18">
        <f t="shared" si="79"/>
        <v>0</v>
      </c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s="3" customFormat="1" x14ac:dyDescent="0.25">
      <c r="A499" s="26" t="s">
        <v>71</v>
      </c>
      <c r="B499" s="14" t="s">
        <v>54</v>
      </c>
      <c r="C499" s="14"/>
      <c r="D499" s="15" t="s">
        <v>155</v>
      </c>
      <c r="E499" s="16">
        <v>5</v>
      </c>
      <c r="F499" s="17">
        <v>37.25</v>
      </c>
      <c r="G499" s="18">
        <f t="shared" si="80"/>
        <v>186.25</v>
      </c>
      <c r="H499" s="48"/>
      <c r="I499" s="18">
        <f t="shared" si="79"/>
        <v>0</v>
      </c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s="3" customFormat="1" x14ac:dyDescent="0.25">
      <c r="A500" s="26" t="s">
        <v>71</v>
      </c>
      <c r="B500" s="14" t="s">
        <v>54</v>
      </c>
      <c r="C500" s="14"/>
      <c r="D500" s="15" t="s">
        <v>156</v>
      </c>
      <c r="E500" s="16">
        <v>5</v>
      </c>
      <c r="F500" s="17">
        <v>81.25</v>
      </c>
      <c r="G500" s="18">
        <f t="shared" si="80"/>
        <v>406.25</v>
      </c>
      <c r="H500" s="48"/>
      <c r="I500" s="18">
        <f t="shared" si="79"/>
        <v>0</v>
      </c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s="3" customFormat="1" x14ac:dyDescent="0.25">
      <c r="A501" s="26" t="s">
        <v>71</v>
      </c>
      <c r="B501" s="14" t="s">
        <v>54</v>
      </c>
      <c r="C501" s="14"/>
      <c r="D501" s="15" t="s">
        <v>157</v>
      </c>
      <c r="E501" s="16">
        <v>5</v>
      </c>
      <c r="F501" s="17">
        <v>65</v>
      </c>
      <c r="G501" s="18">
        <f t="shared" si="80"/>
        <v>325</v>
      </c>
      <c r="H501" s="48"/>
      <c r="I501" s="18">
        <f t="shared" si="79"/>
        <v>0</v>
      </c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s="3" customFormat="1" x14ac:dyDescent="0.25">
      <c r="A502" s="26" t="s">
        <v>71</v>
      </c>
      <c r="B502" s="14" t="s">
        <v>54</v>
      </c>
      <c r="C502" s="14"/>
      <c r="D502" s="15" t="s">
        <v>158</v>
      </c>
      <c r="E502" s="16">
        <v>1</v>
      </c>
      <c r="F502" s="17">
        <v>64.099999999999994</v>
      </c>
      <c r="G502" s="18">
        <f t="shared" si="80"/>
        <v>64.099999999999994</v>
      </c>
      <c r="H502" s="48"/>
      <c r="I502" s="18">
        <f t="shared" si="79"/>
        <v>0</v>
      </c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s="3" customFormat="1" x14ac:dyDescent="0.25">
      <c r="A503" s="26" t="s">
        <v>71</v>
      </c>
      <c r="B503" s="14" t="s">
        <v>54</v>
      </c>
      <c r="C503" s="14"/>
      <c r="D503" s="15" t="s">
        <v>159</v>
      </c>
      <c r="E503" s="16">
        <v>11</v>
      </c>
      <c r="F503" s="17">
        <v>21.25</v>
      </c>
      <c r="G503" s="18">
        <f t="shared" si="80"/>
        <v>233.75</v>
      </c>
      <c r="H503" s="48"/>
      <c r="I503" s="18">
        <f t="shared" si="79"/>
        <v>0</v>
      </c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s="3" customFormat="1" x14ac:dyDescent="0.25">
      <c r="A504" s="26" t="s">
        <v>71</v>
      </c>
      <c r="B504" s="14" t="s">
        <v>54</v>
      </c>
      <c r="C504" s="14"/>
      <c r="D504" s="15" t="s">
        <v>160</v>
      </c>
      <c r="E504" s="16">
        <v>3</v>
      </c>
      <c r="F504" s="17">
        <v>71.73</v>
      </c>
      <c r="G504" s="18">
        <f t="shared" si="80"/>
        <v>215.19</v>
      </c>
      <c r="H504" s="48"/>
      <c r="I504" s="18">
        <f t="shared" si="79"/>
        <v>0</v>
      </c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s="3" customFormat="1" x14ac:dyDescent="0.25">
      <c r="A505" s="26" t="s">
        <v>71</v>
      </c>
      <c r="B505" s="14" t="s">
        <v>54</v>
      </c>
      <c r="C505" s="14"/>
      <c r="D505" s="15" t="s">
        <v>161</v>
      </c>
      <c r="E505" s="16">
        <v>6</v>
      </c>
      <c r="F505" s="17">
        <v>56.85</v>
      </c>
      <c r="G505" s="18">
        <f t="shared" si="80"/>
        <v>341.1</v>
      </c>
      <c r="H505" s="48"/>
      <c r="I505" s="18">
        <f t="shared" si="79"/>
        <v>0</v>
      </c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s="3" customFormat="1" ht="22.5" x14ac:dyDescent="0.25">
      <c r="A506" s="26" t="s">
        <v>71</v>
      </c>
      <c r="B506" s="14" t="s">
        <v>54</v>
      </c>
      <c r="C506" s="14"/>
      <c r="D506" s="15" t="s">
        <v>162</v>
      </c>
      <c r="E506" s="16">
        <v>3</v>
      </c>
      <c r="F506" s="17">
        <v>122.11</v>
      </c>
      <c r="G506" s="18">
        <f>E506*F506</f>
        <v>366.33</v>
      </c>
      <c r="H506" s="48"/>
      <c r="I506" s="18">
        <f>E506*H506</f>
        <v>0</v>
      </c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s="3" customFormat="1" ht="22.5" x14ac:dyDescent="0.25">
      <c r="A507" s="26" t="s">
        <v>71</v>
      </c>
      <c r="B507" s="14" t="s">
        <v>54</v>
      </c>
      <c r="C507" s="14"/>
      <c r="D507" s="15" t="s">
        <v>163</v>
      </c>
      <c r="E507" s="16">
        <v>2</v>
      </c>
      <c r="F507" s="17">
        <v>174.78</v>
      </c>
      <c r="G507" s="18">
        <f t="shared" ref="G507:G532" si="81">E507*F507</f>
        <v>349.56</v>
      </c>
      <c r="H507" s="48"/>
      <c r="I507" s="18">
        <f t="shared" ref="I507:I522" si="82">E507*H507</f>
        <v>0</v>
      </c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s="3" customFormat="1" x14ac:dyDescent="0.25">
      <c r="A508" s="26" t="s">
        <v>71</v>
      </c>
      <c r="B508" s="14" t="s">
        <v>54</v>
      </c>
      <c r="C508" s="14"/>
      <c r="D508" s="15" t="s">
        <v>164</v>
      </c>
      <c r="E508" s="16">
        <v>60</v>
      </c>
      <c r="F508" s="17">
        <v>19.559999999999999</v>
      </c>
      <c r="G508" s="18">
        <f t="shared" si="81"/>
        <v>1173.5999999999999</v>
      </c>
      <c r="H508" s="48"/>
      <c r="I508" s="18">
        <f t="shared" si="82"/>
        <v>0</v>
      </c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s="3" customFormat="1" x14ac:dyDescent="0.25">
      <c r="A509" s="26" t="s">
        <v>71</v>
      </c>
      <c r="B509" s="14" t="s">
        <v>54</v>
      </c>
      <c r="C509" s="14"/>
      <c r="D509" s="15" t="s">
        <v>165</v>
      </c>
      <c r="E509" s="16">
        <v>60</v>
      </c>
      <c r="F509" s="17">
        <v>3.92</v>
      </c>
      <c r="G509" s="18">
        <f t="shared" si="81"/>
        <v>235.2</v>
      </c>
      <c r="H509" s="48"/>
      <c r="I509" s="18">
        <f t="shared" si="82"/>
        <v>0</v>
      </c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s="3" customFormat="1" x14ac:dyDescent="0.25">
      <c r="A510" s="26" t="s">
        <v>71</v>
      </c>
      <c r="B510" s="14" t="s">
        <v>54</v>
      </c>
      <c r="C510" s="14"/>
      <c r="D510" s="15" t="s">
        <v>166</v>
      </c>
      <c r="E510" s="16">
        <v>4</v>
      </c>
      <c r="F510" s="17">
        <v>65.2</v>
      </c>
      <c r="G510" s="18">
        <f t="shared" si="81"/>
        <v>260.8</v>
      </c>
      <c r="H510" s="48"/>
      <c r="I510" s="18">
        <f t="shared" si="82"/>
        <v>0</v>
      </c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s="3" customFormat="1" x14ac:dyDescent="0.25">
      <c r="A511" s="26" t="s">
        <v>71</v>
      </c>
      <c r="B511" s="14" t="s">
        <v>54</v>
      </c>
      <c r="C511" s="14"/>
      <c r="D511" s="15" t="s">
        <v>167</v>
      </c>
      <c r="E511" s="16">
        <v>4</v>
      </c>
      <c r="F511" s="17">
        <v>58.3</v>
      </c>
      <c r="G511" s="18">
        <f t="shared" si="81"/>
        <v>233.2</v>
      </c>
      <c r="H511" s="48"/>
      <c r="I511" s="18">
        <f t="shared" si="82"/>
        <v>0</v>
      </c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s="3" customFormat="1" x14ac:dyDescent="0.25">
      <c r="A512" s="26" t="s">
        <v>189</v>
      </c>
      <c r="B512" s="14" t="s">
        <v>54</v>
      </c>
      <c r="C512" s="14"/>
      <c r="D512" s="15" t="s">
        <v>217</v>
      </c>
      <c r="E512" s="16">
        <v>3</v>
      </c>
      <c r="F512" s="17">
        <v>62.37</v>
      </c>
      <c r="G512" s="18">
        <f t="shared" si="81"/>
        <v>187.10999999999999</v>
      </c>
      <c r="H512" s="48"/>
      <c r="I512" s="18">
        <f t="shared" si="82"/>
        <v>0</v>
      </c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s="3" customFormat="1" x14ac:dyDescent="0.25">
      <c r="A513" s="26" t="s">
        <v>189</v>
      </c>
      <c r="B513" s="14" t="s">
        <v>54</v>
      </c>
      <c r="C513" s="14"/>
      <c r="D513" s="15" t="s">
        <v>218</v>
      </c>
      <c r="E513" s="16">
        <v>3</v>
      </c>
      <c r="F513" s="17">
        <v>56.28</v>
      </c>
      <c r="G513" s="18">
        <f t="shared" si="81"/>
        <v>168.84</v>
      </c>
      <c r="H513" s="48"/>
      <c r="I513" s="18">
        <f t="shared" si="82"/>
        <v>0</v>
      </c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s="3" customFormat="1" x14ac:dyDescent="0.25">
      <c r="A514" s="26" t="s">
        <v>189</v>
      </c>
      <c r="B514" s="14" t="s">
        <v>54</v>
      </c>
      <c r="C514" s="14"/>
      <c r="D514" s="15" t="s">
        <v>219</v>
      </c>
      <c r="E514" s="16">
        <v>3</v>
      </c>
      <c r="F514" s="17">
        <v>34.42</v>
      </c>
      <c r="G514" s="18">
        <f t="shared" si="81"/>
        <v>103.26</v>
      </c>
      <c r="H514" s="48"/>
      <c r="I514" s="18">
        <f t="shared" si="82"/>
        <v>0</v>
      </c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s="3" customFormat="1" x14ac:dyDescent="0.25">
      <c r="A515" s="26" t="s">
        <v>189</v>
      </c>
      <c r="B515" s="14" t="s">
        <v>54</v>
      </c>
      <c r="C515" s="14"/>
      <c r="D515" s="15" t="s">
        <v>220</v>
      </c>
      <c r="E515" s="16">
        <v>3</v>
      </c>
      <c r="F515" s="17">
        <v>34.42</v>
      </c>
      <c r="G515" s="18">
        <f t="shared" si="81"/>
        <v>103.26</v>
      </c>
      <c r="H515" s="48"/>
      <c r="I515" s="18">
        <f t="shared" si="82"/>
        <v>0</v>
      </c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s="3" customFormat="1" x14ac:dyDescent="0.25">
      <c r="A516" s="26" t="s">
        <v>189</v>
      </c>
      <c r="B516" s="14" t="s">
        <v>54</v>
      </c>
      <c r="C516" s="14"/>
      <c r="D516" s="15" t="s">
        <v>221</v>
      </c>
      <c r="E516" s="16">
        <v>3</v>
      </c>
      <c r="F516" s="17">
        <v>42.45</v>
      </c>
      <c r="G516" s="18">
        <f t="shared" si="81"/>
        <v>127.35000000000001</v>
      </c>
      <c r="H516" s="48"/>
      <c r="I516" s="18">
        <f t="shared" si="82"/>
        <v>0</v>
      </c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s="3" customFormat="1" ht="22.5" x14ac:dyDescent="0.25">
      <c r="A517" s="26" t="s">
        <v>189</v>
      </c>
      <c r="B517" s="14" t="s">
        <v>54</v>
      </c>
      <c r="C517" s="14"/>
      <c r="D517" s="15" t="s">
        <v>222</v>
      </c>
      <c r="E517" s="16">
        <v>3</v>
      </c>
      <c r="F517" s="17">
        <v>38.72</v>
      </c>
      <c r="G517" s="18">
        <f t="shared" si="81"/>
        <v>116.16</v>
      </c>
      <c r="H517" s="48"/>
      <c r="I517" s="18">
        <f t="shared" si="82"/>
        <v>0</v>
      </c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s="3" customFormat="1" ht="22.5" x14ac:dyDescent="0.25">
      <c r="A518" s="26" t="s">
        <v>189</v>
      </c>
      <c r="B518" s="14" t="s">
        <v>54</v>
      </c>
      <c r="C518" s="14"/>
      <c r="D518" s="15" t="s">
        <v>223</v>
      </c>
      <c r="E518" s="16">
        <v>3</v>
      </c>
      <c r="F518" s="17">
        <v>26.24</v>
      </c>
      <c r="G518" s="18">
        <f t="shared" si="81"/>
        <v>78.72</v>
      </c>
      <c r="H518" s="48"/>
      <c r="I518" s="18">
        <f t="shared" si="82"/>
        <v>0</v>
      </c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s="3" customFormat="1" x14ac:dyDescent="0.25">
      <c r="A519" s="26" t="s">
        <v>189</v>
      </c>
      <c r="B519" s="14" t="s">
        <v>54</v>
      </c>
      <c r="C519" s="14"/>
      <c r="D519" s="15" t="s">
        <v>224</v>
      </c>
      <c r="E519" s="16">
        <v>2</v>
      </c>
      <c r="F519" s="17">
        <v>83.17</v>
      </c>
      <c r="G519" s="18">
        <f t="shared" si="81"/>
        <v>166.34</v>
      </c>
      <c r="H519" s="48"/>
      <c r="I519" s="18">
        <f t="shared" si="82"/>
        <v>0</v>
      </c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s="3" customFormat="1" x14ac:dyDescent="0.25">
      <c r="A520" s="26" t="s">
        <v>189</v>
      </c>
      <c r="B520" s="14" t="s">
        <v>54</v>
      </c>
      <c r="C520" s="14"/>
      <c r="D520" s="15" t="s">
        <v>225</v>
      </c>
      <c r="E520" s="16">
        <v>2</v>
      </c>
      <c r="F520" s="17">
        <v>24.1</v>
      </c>
      <c r="G520" s="18">
        <f t="shared" si="81"/>
        <v>48.2</v>
      </c>
      <c r="H520" s="48"/>
      <c r="I520" s="18">
        <f t="shared" si="82"/>
        <v>0</v>
      </c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s="3" customFormat="1" x14ac:dyDescent="0.25">
      <c r="A521" s="26" t="s">
        <v>189</v>
      </c>
      <c r="B521" s="14" t="s">
        <v>54</v>
      </c>
      <c r="C521" s="14"/>
      <c r="D521" s="15" t="s">
        <v>218</v>
      </c>
      <c r="E521" s="16">
        <v>2</v>
      </c>
      <c r="F521" s="17">
        <v>65.77</v>
      </c>
      <c r="G521" s="18">
        <f t="shared" si="81"/>
        <v>131.54</v>
      </c>
      <c r="H521" s="48"/>
      <c r="I521" s="18">
        <f t="shared" si="82"/>
        <v>0</v>
      </c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s="3" customFormat="1" x14ac:dyDescent="0.25">
      <c r="A522" s="26" t="s">
        <v>189</v>
      </c>
      <c r="B522" s="14" t="s">
        <v>54</v>
      </c>
      <c r="C522" s="14"/>
      <c r="D522" s="15" t="s">
        <v>226</v>
      </c>
      <c r="E522" s="16">
        <v>2</v>
      </c>
      <c r="F522" s="17">
        <v>113.44</v>
      </c>
      <c r="G522" s="18">
        <f t="shared" si="81"/>
        <v>226.88</v>
      </c>
      <c r="H522" s="48"/>
      <c r="I522" s="18">
        <f t="shared" si="82"/>
        <v>0</v>
      </c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s="3" customFormat="1" x14ac:dyDescent="0.25">
      <c r="A523" s="26" t="s">
        <v>189</v>
      </c>
      <c r="B523" s="14" t="s">
        <v>54</v>
      </c>
      <c r="C523" s="14"/>
      <c r="D523" s="15" t="s">
        <v>227</v>
      </c>
      <c r="E523" s="16">
        <v>2</v>
      </c>
      <c r="F523" s="17">
        <v>153.85</v>
      </c>
      <c r="G523" s="18">
        <f t="shared" si="81"/>
        <v>307.7</v>
      </c>
      <c r="H523" s="48"/>
      <c r="I523" s="18">
        <f t="shared" si="79"/>
        <v>0</v>
      </c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s="3" customFormat="1" x14ac:dyDescent="0.25">
      <c r="A524" s="26" t="s">
        <v>584</v>
      </c>
      <c r="B524" s="14" t="s">
        <v>54</v>
      </c>
      <c r="C524" s="14"/>
      <c r="D524" s="15" t="s">
        <v>603</v>
      </c>
      <c r="E524" s="16">
        <v>2</v>
      </c>
      <c r="F524" s="17">
        <v>29.37</v>
      </c>
      <c r="G524" s="18">
        <f t="shared" si="81"/>
        <v>58.74</v>
      </c>
      <c r="H524" s="48"/>
      <c r="I524" s="18">
        <f t="shared" ref="I524" si="83">E524*H524</f>
        <v>0</v>
      </c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s="3" customFormat="1" x14ac:dyDescent="0.25">
      <c r="A525" s="26" t="s">
        <v>584</v>
      </c>
      <c r="B525" s="14" t="s">
        <v>54</v>
      </c>
      <c r="C525" s="14"/>
      <c r="D525" s="15" t="s">
        <v>224</v>
      </c>
      <c r="E525" s="16">
        <v>3</v>
      </c>
      <c r="F525" s="17">
        <v>83.33</v>
      </c>
      <c r="G525" s="18">
        <f>E525*F525</f>
        <v>249.99</v>
      </c>
      <c r="H525" s="48"/>
      <c r="I525" s="18">
        <f>E525*H525</f>
        <v>0</v>
      </c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s="3" customFormat="1" x14ac:dyDescent="0.25">
      <c r="A526" s="26" t="s">
        <v>584</v>
      </c>
      <c r="B526" s="14" t="s">
        <v>54</v>
      </c>
      <c r="C526" s="14"/>
      <c r="D526" s="15" t="s">
        <v>218</v>
      </c>
      <c r="E526" s="16">
        <v>10</v>
      </c>
      <c r="F526" s="17">
        <v>64.13</v>
      </c>
      <c r="G526" s="18">
        <f t="shared" ref="G526:G530" si="84">E526*F526</f>
        <v>641.29999999999995</v>
      </c>
      <c r="H526" s="48"/>
      <c r="I526" s="18">
        <f t="shared" ref="I526:I530" si="85">E526*H526</f>
        <v>0</v>
      </c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s="3" customFormat="1" x14ac:dyDescent="0.25">
      <c r="A527" s="26" t="s">
        <v>584</v>
      </c>
      <c r="B527" s="14" t="s">
        <v>54</v>
      </c>
      <c r="C527" s="14"/>
      <c r="D527" s="15" t="s">
        <v>604</v>
      </c>
      <c r="E527" s="16">
        <v>6</v>
      </c>
      <c r="F527" s="17">
        <v>80</v>
      </c>
      <c r="G527" s="18">
        <f t="shared" si="84"/>
        <v>480</v>
      </c>
      <c r="H527" s="48"/>
      <c r="I527" s="18">
        <f t="shared" si="85"/>
        <v>0</v>
      </c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s="3" customFormat="1" x14ac:dyDescent="0.25">
      <c r="A528" s="26" t="s">
        <v>584</v>
      </c>
      <c r="B528" s="14" t="s">
        <v>54</v>
      </c>
      <c r="C528" s="14"/>
      <c r="D528" s="15" t="s">
        <v>605</v>
      </c>
      <c r="E528" s="16">
        <v>3</v>
      </c>
      <c r="F528" s="17">
        <v>46.24</v>
      </c>
      <c r="G528" s="18">
        <f t="shared" si="84"/>
        <v>138.72</v>
      </c>
      <c r="H528" s="48"/>
      <c r="I528" s="18">
        <f t="shared" si="85"/>
        <v>0</v>
      </c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s="3" customFormat="1" x14ac:dyDescent="0.25">
      <c r="A529" s="26" t="s">
        <v>584</v>
      </c>
      <c r="B529" s="14" t="s">
        <v>54</v>
      </c>
      <c r="C529" s="14"/>
      <c r="D529" s="15" t="s">
        <v>606</v>
      </c>
      <c r="E529" s="16">
        <v>5</v>
      </c>
      <c r="F529" s="17">
        <v>66.67</v>
      </c>
      <c r="G529" s="18">
        <f t="shared" si="84"/>
        <v>333.35</v>
      </c>
      <c r="H529" s="48"/>
      <c r="I529" s="18">
        <f t="shared" si="85"/>
        <v>0</v>
      </c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s="3" customFormat="1" x14ac:dyDescent="0.25">
      <c r="A530" s="26" t="s">
        <v>584</v>
      </c>
      <c r="B530" s="14" t="s">
        <v>54</v>
      </c>
      <c r="C530" s="14"/>
      <c r="D530" s="15" t="s">
        <v>607</v>
      </c>
      <c r="E530" s="16">
        <v>3</v>
      </c>
      <c r="F530" s="17">
        <v>39.229999999999997</v>
      </c>
      <c r="G530" s="18">
        <f t="shared" si="84"/>
        <v>117.69</v>
      </c>
      <c r="H530" s="48"/>
      <c r="I530" s="18">
        <f t="shared" si="85"/>
        <v>0</v>
      </c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s="3" customFormat="1" x14ac:dyDescent="0.25">
      <c r="A531" s="26" t="s">
        <v>278</v>
      </c>
      <c r="B531" s="14" t="s">
        <v>54</v>
      </c>
      <c r="C531" s="14"/>
      <c r="D531" s="15" t="s">
        <v>557</v>
      </c>
      <c r="E531" s="16">
        <v>2</v>
      </c>
      <c r="F531" s="17">
        <v>176.47</v>
      </c>
      <c r="G531" s="18">
        <f t="shared" si="81"/>
        <v>352.94</v>
      </c>
      <c r="H531" s="48"/>
      <c r="I531" s="18">
        <f>E531*H531</f>
        <v>0</v>
      </c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s="3" customFormat="1" x14ac:dyDescent="0.25">
      <c r="A532" s="26" t="s">
        <v>278</v>
      </c>
      <c r="B532" s="14" t="s">
        <v>54</v>
      </c>
      <c r="C532" s="14"/>
      <c r="D532" s="15" t="s">
        <v>558</v>
      </c>
      <c r="E532" s="16">
        <v>2</v>
      </c>
      <c r="F532" s="17">
        <v>84.36</v>
      </c>
      <c r="G532" s="18">
        <f t="shared" si="81"/>
        <v>168.72</v>
      </c>
      <c r="H532" s="48"/>
      <c r="I532" s="18">
        <f t="shared" si="79"/>
        <v>0</v>
      </c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s="3" customFormat="1" x14ac:dyDescent="0.25">
      <c r="A533" s="26" t="s">
        <v>278</v>
      </c>
      <c r="B533" s="14" t="s">
        <v>54</v>
      </c>
      <c r="C533" s="14"/>
      <c r="D533" s="15" t="s">
        <v>559</v>
      </c>
      <c r="E533" s="16">
        <v>20</v>
      </c>
      <c r="F533" s="17">
        <v>50.38</v>
      </c>
      <c r="G533" s="18">
        <f>E533*F533</f>
        <v>1007.6</v>
      </c>
      <c r="H533" s="48"/>
      <c r="I533" s="18">
        <f>E533*H533</f>
        <v>0</v>
      </c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s="3" customFormat="1" ht="8.1" customHeight="1" x14ac:dyDescent="0.25">
      <c r="A534" s="27"/>
      <c r="B534" s="19"/>
      <c r="C534" s="19"/>
      <c r="D534" s="20"/>
      <c r="E534" s="21"/>
      <c r="F534" s="22"/>
      <c r="G534" s="23"/>
      <c r="H534" s="22"/>
      <c r="I534" s="23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7" s="3" customFormat="1" x14ac:dyDescent="0.25">
      <c r="A535" s="25" t="s">
        <v>10</v>
      </c>
      <c r="B535" s="9" t="s">
        <v>11</v>
      </c>
      <c r="C535" s="9" t="s">
        <v>25</v>
      </c>
      <c r="D535" s="10" t="s">
        <v>55</v>
      </c>
      <c r="E535" s="11">
        <v>1</v>
      </c>
      <c r="F535" s="12">
        <f>SUM(G536:G564)</f>
        <v>15191.029999999999</v>
      </c>
      <c r="G535" s="13">
        <f>+E535*F535</f>
        <v>15191.029999999999</v>
      </c>
      <c r="H535" s="12">
        <f>ROUND(SUM(I536:I564),2)</f>
        <v>0</v>
      </c>
      <c r="I535" s="13">
        <f>E535*H535</f>
        <v>0</v>
      </c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s="3" customFormat="1" x14ac:dyDescent="0.25">
      <c r="A536" s="26" t="s">
        <v>71</v>
      </c>
      <c r="B536" s="14" t="s">
        <v>56</v>
      </c>
      <c r="C536" s="14"/>
      <c r="D536" s="15" t="s">
        <v>168</v>
      </c>
      <c r="E536" s="16">
        <v>2</v>
      </c>
      <c r="F536" s="17">
        <v>123.08</v>
      </c>
      <c r="G536" s="18">
        <f>E536*F536</f>
        <v>246.16</v>
      </c>
      <c r="H536" s="48"/>
      <c r="I536" s="18">
        <f t="shared" ref="I536:I564" si="86">E536*H536</f>
        <v>0</v>
      </c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s="3" customFormat="1" x14ac:dyDescent="0.25">
      <c r="A537" s="26" t="s">
        <v>71</v>
      </c>
      <c r="B537" s="14" t="s">
        <v>56</v>
      </c>
      <c r="C537" s="14"/>
      <c r="D537" s="15" t="s">
        <v>169</v>
      </c>
      <c r="E537" s="16">
        <v>2</v>
      </c>
      <c r="F537" s="17">
        <v>64.099999999999994</v>
      </c>
      <c r="G537" s="18">
        <f t="shared" ref="G537:G545" si="87">E537*F537</f>
        <v>128.19999999999999</v>
      </c>
      <c r="H537" s="48"/>
      <c r="I537" s="18">
        <f t="shared" si="86"/>
        <v>0</v>
      </c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s="3" customFormat="1" x14ac:dyDescent="0.25">
      <c r="A538" s="26" t="s">
        <v>71</v>
      </c>
      <c r="B538" s="14" t="s">
        <v>56</v>
      </c>
      <c r="C538" s="14"/>
      <c r="D538" s="15" t="s">
        <v>170</v>
      </c>
      <c r="E538" s="16">
        <v>2</v>
      </c>
      <c r="F538" s="17">
        <v>60.98</v>
      </c>
      <c r="G538" s="18">
        <f t="shared" si="87"/>
        <v>121.96</v>
      </c>
      <c r="H538" s="48"/>
      <c r="I538" s="18">
        <f t="shared" si="86"/>
        <v>0</v>
      </c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s="3" customFormat="1" x14ac:dyDescent="0.25">
      <c r="A539" s="26" t="s">
        <v>71</v>
      </c>
      <c r="B539" s="14" t="s">
        <v>56</v>
      </c>
      <c r="C539" s="14"/>
      <c r="D539" s="15" t="s">
        <v>171</v>
      </c>
      <c r="E539" s="16">
        <v>2</v>
      </c>
      <c r="F539" s="17">
        <v>9.67</v>
      </c>
      <c r="G539" s="18">
        <f t="shared" si="87"/>
        <v>19.34</v>
      </c>
      <c r="H539" s="48"/>
      <c r="I539" s="18">
        <f t="shared" si="86"/>
        <v>0</v>
      </c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s="3" customFormat="1" x14ac:dyDescent="0.25">
      <c r="A540" s="26" t="s">
        <v>189</v>
      </c>
      <c r="B540" s="14" t="s">
        <v>56</v>
      </c>
      <c r="C540" s="14"/>
      <c r="D540" s="15" t="s">
        <v>228</v>
      </c>
      <c r="E540" s="16">
        <v>6</v>
      </c>
      <c r="F540" s="17">
        <v>133.75</v>
      </c>
      <c r="G540" s="18">
        <f t="shared" si="87"/>
        <v>802.5</v>
      </c>
      <c r="H540" s="48"/>
      <c r="I540" s="18">
        <f t="shared" si="86"/>
        <v>0</v>
      </c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s="3" customFormat="1" x14ac:dyDescent="0.25">
      <c r="A541" s="26" t="s">
        <v>189</v>
      </c>
      <c r="B541" s="14" t="s">
        <v>56</v>
      </c>
      <c r="C541" s="14"/>
      <c r="D541" s="15" t="s">
        <v>229</v>
      </c>
      <c r="E541" s="16">
        <v>2</v>
      </c>
      <c r="F541" s="17">
        <v>65.680000000000007</v>
      </c>
      <c r="G541" s="18">
        <f t="shared" si="87"/>
        <v>131.36000000000001</v>
      </c>
      <c r="H541" s="48"/>
      <c r="I541" s="18">
        <f t="shared" si="86"/>
        <v>0</v>
      </c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s="3" customFormat="1" x14ac:dyDescent="0.25">
      <c r="A542" s="26" t="s">
        <v>278</v>
      </c>
      <c r="B542" s="14" t="s">
        <v>56</v>
      </c>
      <c r="C542" s="14"/>
      <c r="D542" s="15" t="s">
        <v>560</v>
      </c>
      <c r="E542" s="16">
        <v>7</v>
      </c>
      <c r="F542" s="17">
        <v>8.1</v>
      </c>
      <c r="G542" s="18">
        <f t="shared" si="87"/>
        <v>56.699999999999996</v>
      </c>
      <c r="H542" s="48"/>
      <c r="I542" s="18">
        <f t="shared" si="86"/>
        <v>0</v>
      </c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s="3" customFormat="1" x14ac:dyDescent="0.25">
      <c r="A543" s="26" t="s">
        <v>278</v>
      </c>
      <c r="B543" s="14" t="s">
        <v>56</v>
      </c>
      <c r="C543" s="14"/>
      <c r="D543" s="15" t="s">
        <v>561</v>
      </c>
      <c r="E543" s="16">
        <v>4</v>
      </c>
      <c r="F543" s="17">
        <v>95.24</v>
      </c>
      <c r="G543" s="18">
        <f t="shared" si="87"/>
        <v>380.96</v>
      </c>
      <c r="H543" s="48"/>
      <c r="I543" s="18">
        <f t="shared" si="86"/>
        <v>0</v>
      </c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s="3" customFormat="1" x14ac:dyDescent="0.25">
      <c r="A544" s="26" t="s">
        <v>278</v>
      </c>
      <c r="B544" s="14" t="s">
        <v>56</v>
      </c>
      <c r="C544" s="14"/>
      <c r="D544" s="15" t="s">
        <v>562</v>
      </c>
      <c r="E544" s="16">
        <v>4</v>
      </c>
      <c r="F544" s="17">
        <v>48.4</v>
      </c>
      <c r="G544" s="18">
        <f t="shared" si="87"/>
        <v>193.6</v>
      </c>
      <c r="H544" s="48"/>
      <c r="I544" s="18">
        <f t="shared" si="86"/>
        <v>0</v>
      </c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s="3" customFormat="1" x14ac:dyDescent="0.25">
      <c r="A545" s="26" t="s">
        <v>278</v>
      </c>
      <c r="B545" s="14" t="s">
        <v>56</v>
      </c>
      <c r="C545" s="14"/>
      <c r="D545" s="15" t="s">
        <v>563</v>
      </c>
      <c r="E545" s="16">
        <v>4</v>
      </c>
      <c r="F545" s="17">
        <v>18.36</v>
      </c>
      <c r="G545" s="18">
        <f t="shared" si="87"/>
        <v>73.44</v>
      </c>
      <c r="H545" s="48"/>
      <c r="I545" s="18">
        <f t="shared" si="86"/>
        <v>0</v>
      </c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s="3" customFormat="1" x14ac:dyDescent="0.25">
      <c r="A546" s="26" t="s">
        <v>278</v>
      </c>
      <c r="B546" s="14" t="s">
        <v>56</v>
      </c>
      <c r="C546" s="14"/>
      <c r="D546" s="15" t="s">
        <v>564</v>
      </c>
      <c r="E546" s="16">
        <v>2</v>
      </c>
      <c r="F546" s="17">
        <v>18.36</v>
      </c>
      <c r="G546" s="18">
        <f>E546*F546</f>
        <v>36.72</v>
      </c>
      <c r="H546" s="48"/>
      <c r="I546" s="18">
        <f>E546*H546</f>
        <v>0</v>
      </c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s="3" customFormat="1" x14ac:dyDescent="0.25">
      <c r="A547" s="26" t="s">
        <v>278</v>
      </c>
      <c r="B547" s="14" t="s">
        <v>56</v>
      </c>
      <c r="C547" s="14"/>
      <c r="D547" s="15" t="s">
        <v>565</v>
      </c>
      <c r="E547" s="16">
        <v>4</v>
      </c>
      <c r="F547" s="17">
        <v>109.99</v>
      </c>
      <c r="G547" s="18">
        <f t="shared" ref="G547:G564" si="88">E547*F547</f>
        <v>439.96</v>
      </c>
      <c r="H547" s="48"/>
      <c r="I547" s="18">
        <f t="shared" ref="I547:I562" si="89">E547*H547</f>
        <v>0</v>
      </c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s="3" customFormat="1" x14ac:dyDescent="0.25">
      <c r="A548" s="26" t="s">
        <v>278</v>
      </c>
      <c r="B548" s="14" t="s">
        <v>56</v>
      </c>
      <c r="C548" s="14"/>
      <c r="D548" s="15" t="s">
        <v>566</v>
      </c>
      <c r="E548" s="16">
        <v>4</v>
      </c>
      <c r="F548" s="17">
        <v>176.92</v>
      </c>
      <c r="G548" s="18">
        <f t="shared" si="88"/>
        <v>707.68</v>
      </c>
      <c r="H548" s="48"/>
      <c r="I548" s="18">
        <f t="shared" si="89"/>
        <v>0</v>
      </c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s="3" customFormat="1" x14ac:dyDescent="0.25">
      <c r="A549" s="26" t="s">
        <v>278</v>
      </c>
      <c r="B549" s="14" t="s">
        <v>56</v>
      </c>
      <c r="C549" s="14"/>
      <c r="D549" s="15" t="s">
        <v>567</v>
      </c>
      <c r="E549" s="16">
        <v>10</v>
      </c>
      <c r="F549" s="17">
        <v>77.56</v>
      </c>
      <c r="G549" s="18">
        <f t="shared" si="88"/>
        <v>775.6</v>
      </c>
      <c r="H549" s="48"/>
      <c r="I549" s="18">
        <f t="shared" si="89"/>
        <v>0</v>
      </c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s="3" customFormat="1" x14ac:dyDescent="0.25">
      <c r="A550" s="26" t="s">
        <v>278</v>
      </c>
      <c r="B550" s="14" t="s">
        <v>56</v>
      </c>
      <c r="C550" s="14"/>
      <c r="D550" s="15" t="s">
        <v>568</v>
      </c>
      <c r="E550" s="16">
        <v>10</v>
      </c>
      <c r="F550" s="17">
        <v>135.24</v>
      </c>
      <c r="G550" s="18">
        <f t="shared" si="88"/>
        <v>1352.4</v>
      </c>
      <c r="H550" s="48"/>
      <c r="I550" s="18">
        <f t="shared" si="89"/>
        <v>0</v>
      </c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s="3" customFormat="1" x14ac:dyDescent="0.25">
      <c r="A551" s="26" t="s">
        <v>278</v>
      </c>
      <c r="B551" s="14" t="s">
        <v>56</v>
      </c>
      <c r="C551" s="14"/>
      <c r="D551" s="15" t="s">
        <v>569</v>
      </c>
      <c r="E551" s="16">
        <v>10</v>
      </c>
      <c r="F551" s="17">
        <v>7.44</v>
      </c>
      <c r="G551" s="18">
        <f t="shared" si="88"/>
        <v>74.400000000000006</v>
      </c>
      <c r="H551" s="48"/>
      <c r="I551" s="18">
        <f t="shared" si="89"/>
        <v>0</v>
      </c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s="3" customFormat="1" x14ac:dyDescent="0.25">
      <c r="A552" s="26" t="s">
        <v>278</v>
      </c>
      <c r="B552" s="14" t="s">
        <v>56</v>
      </c>
      <c r="C552" s="14"/>
      <c r="D552" s="15" t="s">
        <v>570</v>
      </c>
      <c r="E552" s="16">
        <v>40</v>
      </c>
      <c r="F552" s="17">
        <v>6.78</v>
      </c>
      <c r="G552" s="18">
        <f t="shared" si="88"/>
        <v>271.2</v>
      </c>
      <c r="H552" s="48"/>
      <c r="I552" s="18">
        <f t="shared" si="89"/>
        <v>0</v>
      </c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s="3" customFormat="1" x14ac:dyDescent="0.25">
      <c r="A553" s="26" t="s">
        <v>278</v>
      </c>
      <c r="B553" s="14" t="s">
        <v>56</v>
      </c>
      <c r="C553" s="14"/>
      <c r="D553" s="15" t="s">
        <v>571</v>
      </c>
      <c r="E553" s="16">
        <v>4</v>
      </c>
      <c r="F553" s="17">
        <v>197.77</v>
      </c>
      <c r="G553" s="18">
        <f t="shared" si="88"/>
        <v>791.08</v>
      </c>
      <c r="H553" s="48"/>
      <c r="I553" s="18">
        <f t="shared" si="89"/>
        <v>0</v>
      </c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s="3" customFormat="1" x14ac:dyDescent="0.25">
      <c r="A554" s="26" t="s">
        <v>278</v>
      </c>
      <c r="B554" s="14" t="s">
        <v>56</v>
      </c>
      <c r="C554" s="14"/>
      <c r="D554" s="15" t="s">
        <v>572</v>
      </c>
      <c r="E554" s="16">
        <v>4</v>
      </c>
      <c r="F554" s="17">
        <v>103.66</v>
      </c>
      <c r="G554" s="18">
        <f t="shared" si="88"/>
        <v>414.64</v>
      </c>
      <c r="H554" s="48"/>
      <c r="I554" s="18">
        <f t="shared" si="89"/>
        <v>0</v>
      </c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s="3" customFormat="1" x14ac:dyDescent="0.25">
      <c r="A555" s="26" t="s">
        <v>278</v>
      </c>
      <c r="B555" s="14" t="s">
        <v>56</v>
      </c>
      <c r="C555" s="14"/>
      <c r="D555" s="15" t="s">
        <v>573</v>
      </c>
      <c r="E555" s="16">
        <v>8</v>
      </c>
      <c r="F555" s="17">
        <v>6.15</v>
      </c>
      <c r="G555" s="18">
        <f t="shared" si="88"/>
        <v>49.2</v>
      </c>
      <c r="H555" s="48"/>
      <c r="I555" s="18">
        <f t="shared" si="89"/>
        <v>0</v>
      </c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s="3" customFormat="1" x14ac:dyDescent="0.25">
      <c r="A556" s="26" t="s">
        <v>278</v>
      </c>
      <c r="B556" s="14" t="s">
        <v>56</v>
      </c>
      <c r="C556" s="14"/>
      <c r="D556" s="15" t="s">
        <v>574</v>
      </c>
      <c r="E556" s="16">
        <v>3</v>
      </c>
      <c r="F556" s="17">
        <v>3.02</v>
      </c>
      <c r="G556" s="18">
        <f t="shared" si="88"/>
        <v>9.06</v>
      </c>
      <c r="H556" s="48"/>
      <c r="I556" s="18">
        <f t="shared" si="89"/>
        <v>0</v>
      </c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s="3" customFormat="1" x14ac:dyDescent="0.25">
      <c r="A557" s="26" t="s">
        <v>278</v>
      </c>
      <c r="B557" s="14" t="s">
        <v>56</v>
      </c>
      <c r="C557" s="14"/>
      <c r="D557" s="15" t="s">
        <v>575</v>
      </c>
      <c r="E557" s="16">
        <v>2</v>
      </c>
      <c r="F557" s="17">
        <v>8.91</v>
      </c>
      <c r="G557" s="18">
        <f t="shared" si="88"/>
        <v>17.82</v>
      </c>
      <c r="H557" s="48"/>
      <c r="I557" s="18">
        <f t="shared" si="89"/>
        <v>0</v>
      </c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s="3" customFormat="1" x14ac:dyDescent="0.25">
      <c r="A558" s="26" t="s">
        <v>278</v>
      </c>
      <c r="B558" s="14" t="s">
        <v>56</v>
      </c>
      <c r="C558" s="14"/>
      <c r="D558" s="15" t="s">
        <v>576</v>
      </c>
      <c r="E558" s="16">
        <v>2</v>
      </c>
      <c r="F558" s="17">
        <v>82.24</v>
      </c>
      <c r="G558" s="18">
        <f t="shared" si="88"/>
        <v>164.48</v>
      </c>
      <c r="H558" s="48"/>
      <c r="I558" s="18">
        <f t="shared" si="89"/>
        <v>0</v>
      </c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s="3" customFormat="1" ht="22.5" x14ac:dyDescent="0.25">
      <c r="A559" s="26" t="s">
        <v>278</v>
      </c>
      <c r="B559" s="14" t="s">
        <v>56</v>
      </c>
      <c r="C559" s="14"/>
      <c r="D559" s="15" t="s">
        <v>577</v>
      </c>
      <c r="E559" s="16">
        <v>2</v>
      </c>
      <c r="F559" s="17">
        <v>261.25</v>
      </c>
      <c r="G559" s="18">
        <f t="shared" si="88"/>
        <v>522.5</v>
      </c>
      <c r="H559" s="48"/>
      <c r="I559" s="18">
        <f t="shared" si="89"/>
        <v>0</v>
      </c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s="3" customFormat="1" x14ac:dyDescent="0.25">
      <c r="A560" s="26" t="s">
        <v>278</v>
      </c>
      <c r="B560" s="14" t="s">
        <v>56</v>
      </c>
      <c r="C560" s="14"/>
      <c r="D560" s="15" t="s">
        <v>578</v>
      </c>
      <c r="E560" s="16">
        <v>2</v>
      </c>
      <c r="F560" s="17">
        <v>960.54</v>
      </c>
      <c r="G560" s="18">
        <f t="shared" si="88"/>
        <v>1921.08</v>
      </c>
      <c r="H560" s="48"/>
      <c r="I560" s="18">
        <f t="shared" si="89"/>
        <v>0</v>
      </c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s="3" customFormat="1" x14ac:dyDescent="0.25">
      <c r="A561" s="26" t="s">
        <v>278</v>
      </c>
      <c r="B561" s="14" t="s">
        <v>56</v>
      </c>
      <c r="C561" s="14"/>
      <c r="D561" s="15" t="s">
        <v>579</v>
      </c>
      <c r="E561" s="16">
        <v>1</v>
      </c>
      <c r="F561" s="17">
        <v>1085.71</v>
      </c>
      <c r="G561" s="18">
        <f t="shared" si="88"/>
        <v>1085.71</v>
      </c>
      <c r="H561" s="48"/>
      <c r="I561" s="18">
        <f t="shared" si="89"/>
        <v>0</v>
      </c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s="3" customFormat="1" x14ac:dyDescent="0.25">
      <c r="A562" s="26" t="s">
        <v>278</v>
      </c>
      <c r="B562" s="14" t="s">
        <v>56</v>
      </c>
      <c r="C562" s="14"/>
      <c r="D562" s="15" t="s">
        <v>580</v>
      </c>
      <c r="E562" s="16">
        <v>2</v>
      </c>
      <c r="F562" s="17">
        <v>641.55999999999995</v>
      </c>
      <c r="G562" s="18">
        <f t="shared" si="88"/>
        <v>1283.1199999999999</v>
      </c>
      <c r="H562" s="48"/>
      <c r="I562" s="18">
        <f t="shared" si="89"/>
        <v>0</v>
      </c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s="3" customFormat="1" x14ac:dyDescent="0.25">
      <c r="A563" s="26" t="s">
        <v>278</v>
      </c>
      <c r="B563" s="14" t="s">
        <v>56</v>
      </c>
      <c r="C563" s="14"/>
      <c r="D563" s="15" t="s">
        <v>581</v>
      </c>
      <c r="E563" s="16">
        <v>2</v>
      </c>
      <c r="F563" s="17">
        <v>785.08</v>
      </c>
      <c r="G563" s="18">
        <f t="shared" si="88"/>
        <v>1570.16</v>
      </c>
      <c r="H563" s="48"/>
      <c r="I563" s="18">
        <f t="shared" si="86"/>
        <v>0</v>
      </c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s="3" customFormat="1" x14ac:dyDescent="0.25">
      <c r="A564" s="26" t="s">
        <v>278</v>
      </c>
      <c r="B564" s="14" t="s">
        <v>56</v>
      </c>
      <c r="C564" s="14"/>
      <c r="D564" s="15" t="s">
        <v>582</v>
      </c>
      <c r="E564" s="16">
        <v>2</v>
      </c>
      <c r="F564" s="17">
        <v>775</v>
      </c>
      <c r="G564" s="18">
        <f t="shared" si="88"/>
        <v>1550</v>
      </c>
      <c r="H564" s="48"/>
      <c r="I564" s="18">
        <f t="shared" si="86"/>
        <v>0</v>
      </c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s="3" customFormat="1" ht="8.1" customHeight="1" x14ac:dyDescent="0.25">
      <c r="A565" s="27"/>
      <c r="B565" s="19"/>
      <c r="C565" s="19"/>
      <c r="D565" s="20"/>
      <c r="E565" s="21"/>
      <c r="F565" s="22"/>
      <c r="G565" s="23"/>
      <c r="H565" s="22"/>
      <c r="I565" s="23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7" s="3" customFormat="1" x14ac:dyDescent="0.25">
      <c r="A566" s="25" t="s">
        <v>10</v>
      </c>
      <c r="B566" s="9" t="s">
        <v>11</v>
      </c>
      <c r="C566" s="9" t="s">
        <v>26</v>
      </c>
      <c r="D566" s="53" t="s">
        <v>57</v>
      </c>
      <c r="E566" s="11">
        <v>1</v>
      </c>
      <c r="F566" s="12">
        <f>SUM(G567:G570)</f>
        <v>1587.96</v>
      </c>
      <c r="G566" s="13">
        <f>+E566*F566</f>
        <v>1587.96</v>
      </c>
      <c r="H566" s="12">
        <f>ROUND(SUM(I567:I570),2)</f>
        <v>0</v>
      </c>
      <c r="I566" s="13">
        <f>E566*H566</f>
        <v>0</v>
      </c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s="3" customFormat="1" x14ac:dyDescent="0.25">
      <c r="A567" s="26" t="s">
        <v>172</v>
      </c>
      <c r="B567" s="14" t="s">
        <v>58</v>
      </c>
      <c r="C567" s="14"/>
      <c r="D567" s="15" t="s">
        <v>179</v>
      </c>
      <c r="E567" s="16">
        <v>8</v>
      </c>
      <c r="F567" s="17">
        <v>20.059999999999999</v>
      </c>
      <c r="G567" s="18">
        <f>E567*F567</f>
        <v>160.47999999999999</v>
      </c>
      <c r="H567" s="48"/>
      <c r="I567" s="18">
        <f t="shared" ref="I567:I568" si="90">E567*H567</f>
        <v>0</v>
      </c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s="3" customFormat="1" ht="22.5" x14ac:dyDescent="0.25">
      <c r="A568" s="26" t="s">
        <v>278</v>
      </c>
      <c r="B568" s="14" t="s">
        <v>58</v>
      </c>
      <c r="C568" s="14"/>
      <c r="D568" s="15" t="s">
        <v>583</v>
      </c>
      <c r="E568" s="16">
        <v>4</v>
      </c>
      <c r="F568" s="17">
        <v>109.78</v>
      </c>
      <c r="G568" s="18">
        <f t="shared" ref="G568" si="91">E568*F568</f>
        <v>439.12</v>
      </c>
      <c r="H568" s="48"/>
      <c r="I568" s="18">
        <f t="shared" si="90"/>
        <v>0</v>
      </c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s="3" customFormat="1" x14ac:dyDescent="0.25">
      <c r="A569" s="26" t="s">
        <v>278</v>
      </c>
      <c r="B569" s="14" t="s">
        <v>38</v>
      </c>
      <c r="C569" s="14"/>
      <c r="D569" s="15" t="s">
        <v>407</v>
      </c>
      <c r="E569" s="16">
        <v>4</v>
      </c>
      <c r="F569" s="17">
        <v>159.81</v>
      </c>
      <c r="G569" s="18">
        <f>E569*F569</f>
        <v>639.24</v>
      </c>
      <c r="H569" s="48"/>
      <c r="I569" s="18">
        <f>E569*H569</f>
        <v>0</v>
      </c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s="3" customFormat="1" x14ac:dyDescent="0.25">
      <c r="A570" s="26" t="s">
        <v>278</v>
      </c>
      <c r="B570" s="14" t="s">
        <v>38</v>
      </c>
      <c r="C570" s="14"/>
      <c r="D570" s="15" t="s">
        <v>502</v>
      </c>
      <c r="E570" s="16">
        <v>8</v>
      </c>
      <c r="F570" s="17">
        <v>43.64</v>
      </c>
      <c r="G570" s="18">
        <f>E570*F570</f>
        <v>349.12</v>
      </c>
      <c r="H570" s="48"/>
      <c r="I570" s="18">
        <f>E570*H570</f>
        <v>0</v>
      </c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s="3" customFormat="1" ht="8.1" customHeight="1" x14ac:dyDescent="0.25">
      <c r="A571" s="27"/>
      <c r="B571" s="19"/>
      <c r="C571" s="19"/>
      <c r="D571" s="20"/>
      <c r="E571" s="21"/>
      <c r="F571" s="22"/>
      <c r="G571" s="23"/>
      <c r="H571" s="22"/>
      <c r="I571" s="23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7" s="3" customFormat="1" x14ac:dyDescent="0.25">
      <c r="A572" s="25" t="s">
        <v>10</v>
      </c>
      <c r="B572" s="9" t="s">
        <v>11</v>
      </c>
      <c r="C572" s="9" t="s">
        <v>27</v>
      </c>
      <c r="D572" s="10" t="s">
        <v>59</v>
      </c>
      <c r="E572" s="11">
        <v>1</v>
      </c>
      <c r="F572" s="12">
        <f>SUM(G573:G574)</f>
        <v>38.599999999999994</v>
      </c>
      <c r="G572" s="13">
        <f>+E572*F572</f>
        <v>38.599999999999994</v>
      </c>
      <c r="H572" s="12">
        <f>ROUND(SUM(I573:I574),2)</f>
        <v>0</v>
      </c>
      <c r="I572" s="13">
        <f>E572*H572</f>
        <v>0</v>
      </c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s="3" customFormat="1" x14ac:dyDescent="0.25">
      <c r="A573" s="26" t="s">
        <v>172</v>
      </c>
      <c r="B573" s="14" t="s">
        <v>60</v>
      </c>
      <c r="C573" s="14"/>
      <c r="D573" s="15" t="s">
        <v>180</v>
      </c>
      <c r="E573" s="16">
        <v>5</v>
      </c>
      <c r="F573" s="17">
        <v>5.72</v>
      </c>
      <c r="G573" s="18">
        <f>E573*F573</f>
        <v>28.599999999999998</v>
      </c>
      <c r="H573" s="48"/>
      <c r="I573" s="18">
        <f t="shared" ref="I573:I574" si="92">E573*H573</f>
        <v>0</v>
      </c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s="3" customFormat="1" x14ac:dyDescent="0.25">
      <c r="A574" s="26" t="s">
        <v>172</v>
      </c>
      <c r="B574" s="14" t="s">
        <v>60</v>
      </c>
      <c r="C574" s="14"/>
      <c r="D574" s="15" t="s">
        <v>183</v>
      </c>
      <c r="E574" s="16">
        <v>100</v>
      </c>
      <c r="F574" s="17">
        <v>0.1</v>
      </c>
      <c r="G574" s="18">
        <f t="shared" ref="G574" si="93">E574*F574</f>
        <v>10</v>
      </c>
      <c r="H574" s="48"/>
      <c r="I574" s="18">
        <f t="shared" si="92"/>
        <v>0</v>
      </c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s="3" customFormat="1" ht="15.75" thickBot="1" x14ac:dyDescent="0.3">
      <c r="A575" s="50"/>
      <c r="B575" s="29"/>
      <c r="C575" s="30"/>
      <c r="D575" s="30" t="s">
        <v>28</v>
      </c>
      <c r="E575" s="31">
        <v>1</v>
      </c>
      <c r="F575" s="32">
        <f>+F3+F95+F267+F285+F324+F392+F418+F450+F475+F482+F492+F495+F535+F566+F572</f>
        <v>361008.40999999974</v>
      </c>
      <c r="G575" s="33">
        <f>E575*F575</f>
        <v>361008.40999999974</v>
      </c>
      <c r="H575" s="32">
        <f>+H3+H95+H267+H285+H324+H392+H418+H450+H475+H482+H492+H495+H535+H566+H572</f>
        <v>0</v>
      </c>
      <c r="I575" s="33">
        <f>E575*H575</f>
        <v>0</v>
      </c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7" s="3" customFormat="1" x14ac:dyDescent="0.25">
      <c r="A576" s="27"/>
      <c r="B576" s="19"/>
      <c r="C576" s="20"/>
      <c r="D576" s="20"/>
      <c r="E576" s="21"/>
      <c r="F576" s="22"/>
      <c r="G576" s="23"/>
      <c r="H576" s="22"/>
      <c r="I576" s="23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s="3" customFormat="1" x14ac:dyDescent="0.25">
      <c r="A577" s="26"/>
      <c r="B577" s="14"/>
      <c r="C577" s="14"/>
      <c r="D577" s="15" t="s">
        <v>29</v>
      </c>
      <c r="E577" s="16">
        <v>1</v>
      </c>
      <c r="F577" s="34">
        <v>0.13</v>
      </c>
      <c r="G577" s="18">
        <f>ROUND(G575*F577,2)</f>
        <v>46931.09</v>
      </c>
      <c r="H577" s="49"/>
      <c r="I577" s="18">
        <f>ROUND(I575*H577,2)</f>
        <v>0</v>
      </c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s="3" customFormat="1" ht="15.75" thickBot="1" x14ac:dyDescent="0.3">
      <c r="A578" s="26"/>
      <c r="B578" s="14"/>
      <c r="C578" s="14"/>
      <c r="D578" s="15" t="s">
        <v>30</v>
      </c>
      <c r="E578" s="16">
        <v>1</v>
      </c>
      <c r="F578" s="34">
        <v>0.06</v>
      </c>
      <c r="G578" s="18">
        <f>ROUND(G575*F578,2)</f>
        <v>21660.5</v>
      </c>
      <c r="H578" s="49"/>
      <c r="I578" s="18">
        <f>ROUND(I575*H578,2)</f>
        <v>0</v>
      </c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s="3" customFormat="1" ht="15.75" thickBot="1" x14ac:dyDescent="0.3">
      <c r="A579" s="51"/>
      <c r="B579" s="35"/>
      <c r="C579" s="36"/>
      <c r="D579" s="36" t="s">
        <v>31</v>
      </c>
      <c r="E579" s="37"/>
      <c r="F579" s="38"/>
      <c r="G579" s="39">
        <f>+G575+G577+G578</f>
        <v>429599.99999999977</v>
      </c>
      <c r="H579" s="38"/>
      <c r="I579" s="39">
        <f>+I575+I577+I578</f>
        <v>0</v>
      </c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s="3" customFormat="1" x14ac:dyDescent="0.25">
      <c r="A580" s="27"/>
      <c r="B580" s="19"/>
      <c r="C580" s="20"/>
      <c r="D580" s="20"/>
      <c r="E580" s="21"/>
      <c r="F580" s="22"/>
      <c r="G580" s="23"/>
      <c r="H580" s="22"/>
      <c r="I580" s="23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s="3" customFormat="1" ht="15.75" thickBot="1" x14ac:dyDescent="0.3">
      <c r="A581" s="26"/>
      <c r="B581" s="14"/>
      <c r="C581" s="15"/>
      <c r="D581" s="15" t="s">
        <v>32</v>
      </c>
      <c r="E581" s="16">
        <v>1</v>
      </c>
      <c r="F581" s="34">
        <v>0.21</v>
      </c>
      <c r="G581" s="18">
        <f>ROUND(G579*F581,2)</f>
        <v>90216</v>
      </c>
      <c r="H581" s="49"/>
      <c r="I581" s="18">
        <f>ROUND(I579*H581,2)</f>
        <v>0</v>
      </c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s="3" customFormat="1" ht="15.75" thickBot="1" x14ac:dyDescent="0.3">
      <c r="A582" s="52"/>
      <c r="B582" s="40"/>
      <c r="C582" s="41"/>
      <c r="D582" s="41" t="s">
        <v>33</v>
      </c>
      <c r="E582" s="42"/>
      <c r="F582" s="43"/>
      <c r="G582" s="44">
        <f>G579+G581</f>
        <v>519815.99999999977</v>
      </c>
      <c r="H582" s="43"/>
      <c r="I582" s="44">
        <f>I579+I581</f>
        <v>0</v>
      </c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s="2" customFormat="1" x14ac:dyDescent="0.25">
      <c r="A583" s="45"/>
      <c r="B583" s="45"/>
      <c r="D583" s="46"/>
      <c r="E583" s="47"/>
      <c r="F583" s="47"/>
      <c r="G583" s="47"/>
      <c r="H583" s="47"/>
    </row>
    <row r="584" spans="1:26" s="54" customFormat="1" ht="12" x14ac:dyDescent="0.25">
      <c r="A584" s="58" t="s">
        <v>34</v>
      </c>
      <c r="B584" s="58"/>
      <c r="C584" s="58"/>
      <c r="D584" s="58"/>
      <c r="E584" s="58"/>
      <c r="F584" s="58"/>
      <c r="G584" s="58"/>
      <c r="H584" s="58"/>
    </row>
    <row r="585" spans="1:26" s="54" customFormat="1" ht="12" x14ac:dyDescent="0.25">
      <c r="A585" s="55"/>
      <c r="B585" s="55"/>
      <c r="C585" s="59"/>
      <c r="D585" s="59"/>
      <c r="E585" s="59"/>
      <c r="F585" s="59"/>
      <c r="G585" s="59"/>
      <c r="H585" s="59"/>
    </row>
    <row r="586" spans="1:26" s="54" customFormat="1" ht="12" x14ac:dyDescent="0.25">
      <c r="A586" s="58" t="s">
        <v>35</v>
      </c>
      <c r="B586" s="58"/>
      <c r="C586" s="58"/>
      <c r="D586" s="58"/>
      <c r="E586" s="58"/>
      <c r="F586" s="58"/>
      <c r="G586" s="58"/>
      <c r="H586" s="58"/>
    </row>
    <row r="587" spans="1:26" s="57" customFormat="1" ht="12" x14ac:dyDescent="0.2">
      <c r="A587" s="56"/>
      <c r="B587" s="56"/>
    </row>
    <row r="588" spans="1:26" s="54" customFormat="1" ht="32.25" customHeight="1" x14ac:dyDescent="0.25">
      <c r="A588" s="60" t="s">
        <v>608</v>
      </c>
      <c r="B588" s="60"/>
      <c r="C588" s="60"/>
      <c r="D588" s="60"/>
      <c r="E588" s="60"/>
      <c r="F588" s="60"/>
      <c r="G588" s="60"/>
      <c r="H588" s="60"/>
    </row>
  </sheetData>
  <sheetProtection algorithmName="SHA-512" hashValue="1Zjf0dyESXeqS38e0pPYALoIMBSgWmooleVmimTaL1+QQ/Te9dsKUbvnFGuvbXWOx8/VbUZ2D2ehQYKYeeMXSg==" saltValue="mqdHtj+Ww6vjHEqMWVOpXA==" spinCount="100000" sheet="1" objects="1" scenarios="1"/>
  <mergeCells count="7">
    <mergeCell ref="A584:H584"/>
    <mergeCell ref="C585:H585"/>
    <mergeCell ref="A586:H586"/>
    <mergeCell ref="A588:H588"/>
    <mergeCell ref="A1:E1"/>
    <mergeCell ref="F1:G1"/>
    <mergeCell ref="H1:I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I - SMIE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López Beato, Leticia</cp:lastModifiedBy>
  <cp:lastPrinted>2020-03-30T05:21:53Z</cp:lastPrinted>
  <dcterms:created xsi:type="dcterms:W3CDTF">2020-03-30T04:53:02Z</dcterms:created>
  <dcterms:modified xsi:type="dcterms:W3CDTF">2020-10-27T13:23:34Z</dcterms:modified>
</cp:coreProperties>
</file>