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852\Desktop\"/>
    </mc:Choice>
  </mc:AlternateContent>
  <xr:revisionPtr revIDLastSave="0" documentId="13_ncr:1_{5F086EF6-67AD-49E0-B6CB-79FC195C5B15}" xr6:coauthVersionLast="36" xr6:coauthVersionMax="36" xr10:uidLastSave="{00000000-0000-0000-0000-000000000000}"/>
  <bookViews>
    <workbookView xWindow="0" yWindow="0" windowWidth="17256" windowHeight="5064" xr2:uid="{8EC0D7CC-AD86-4025-9108-21232DBE875D}"/>
  </bookViews>
  <sheets>
    <sheet name="2020" sheetId="2" r:id="rId1"/>
    <sheet name="2021" sheetId="3" r:id="rId2"/>
    <sheet name="2022" sheetId="4" r:id="rId3"/>
    <sheet name="2023" sheetId="5" r:id="rId4"/>
    <sheet name="TOTAL CONTRATO" sheetId="6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5" l="1"/>
  <c r="D8" i="6" s="1"/>
  <c r="J53" i="4"/>
  <c r="D7" i="6" s="1"/>
  <c r="E7" i="6" s="1"/>
  <c r="F7" i="6" s="1"/>
  <c r="J29" i="3"/>
  <c r="D6" i="6" s="1"/>
  <c r="J58" i="2"/>
  <c r="D5" i="6" s="1"/>
  <c r="E8" i="6" l="1"/>
  <c r="F8" i="6" s="1"/>
  <c r="E5" i="6"/>
  <c r="F5" i="6" s="1"/>
  <c r="E6" i="6"/>
  <c r="F6" i="6" s="1"/>
  <c r="D9" i="6"/>
  <c r="E9" i="6" l="1"/>
  <c r="F9" i="6" s="1"/>
</calcChain>
</file>

<file path=xl/sharedStrings.xml><?xml version="1.0" encoding="utf-8"?>
<sst xmlns="http://schemas.openxmlformats.org/spreadsheetml/2006/main" count="650" uniqueCount="253">
  <si>
    <t>Nº DE INVENTARIO</t>
  </si>
  <si>
    <t>NOMBRE EQUIPO</t>
  </si>
  <si>
    <t>MODELO</t>
  </si>
  <si>
    <t>Nº DE SERIE</t>
  </si>
  <si>
    <t>FABRICANTE</t>
  </si>
  <si>
    <t>PERIODO DE CALIBRACIÓN/AÑOS</t>
  </si>
  <si>
    <t>AÑO</t>
  </si>
  <si>
    <t>CADUCIDAD CALIBRACIÓN ACTUAL</t>
  </si>
  <si>
    <t>PRECIO</t>
  </si>
  <si>
    <t>ACL_002</t>
  </si>
  <si>
    <t xml:space="preserve">ACELERÓMETRO </t>
  </si>
  <si>
    <t>KS76C_100</t>
  </si>
  <si>
    <t>MMF</t>
  </si>
  <si>
    <t>ACL_004</t>
  </si>
  <si>
    <t>ACELERÓMETRO</t>
  </si>
  <si>
    <t>ACL_013</t>
  </si>
  <si>
    <t xml:space="preserve">ACELERÓMETRO         </t>
  </si>
  <si>
    <t>4610_005</t>
  </si>
  <si>
    <t>A124278</t>
  </si>
  <si>
    <t>MEAS</t>
  </si>
  <si>
    <t>ACL_014</t>
  </si>
  <si>
    <t xml:space="preserve">ACELERÓMETRO                </t>
  </si>
  <si>
    <t>A124279</t>
  </si>
  <si>
    <t>ACL_015</t>
  </si>
  <si>
    <t xml:space="preserve">ACELERÓMETRO               </t>
  </si>
  <si>
    <t>Sensorex</t>
  </si>
  <si>
    <t>ACL_016</t>
  </si>
  <si>
    <t xml:space="preserve">ACELERÓMETRO             </t>
  </si>
  <si>
    <t>ACL_017</t>
  </si>
  <si>
    <t xml:space="preserve">ACELERÓMETRO                  </t>
  </si>
  <si>
    <t>ACL_026</t>
  </si>
  <si>
    <t xml:space="preserve">ACELERÓMETRO  </t>
  </si>
  <si>
    <t>690046025B</t>
  </si>
  <si>
    <t>ACL_027</t>
  </si>
  <si>
    <t>ACL_028</t>
  </si>
  <si>
    <t xml:space="preserve">ACL_031 </t>
  </si>
  <si>
    <r>
      <t>ACELERÓMETRO</t>
    </r>
    <r>
      <rPr>
        <sz val="9"/>
        <color theme="1"/>
        <rFont val="Arial"/>
        <family val="2"/>
      </rPr>
      <t xml:space="preserve"> </t>
    </r>
  </si>
  <si>
    <t>08028</t>
  </si>
  <si>
    <t>ACL_032</t>
  </si>
  <si>
    <r>
      <t>ACELERÓMETRO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Calibri"/>
        <family val="2"/>
      </rPr>
      <t xml:space="preserve"> </t>
    </r>
  </si>
  <si>
    <t>ACL_035</t>
  </si>
  <si>
    <t>4610_050_060</t>
  </si>
  <si>
    <t>A212254</t>
  </si>
  <si>
    <t xml:space="preserve">ACL_036 </t>
  </si>
  <si>
    <t>A214380</t>
  </si>
  <si>
    <t>ACL_037</t>
  </si>
  <si>
    <t>4810A_0050</t>
  </si>
  <si>
    <t>A272781</t>
  </si>
  <si>
    <t>ACL_038</t>
  </si>
  <si>
    <t>A272782</t>
  </si>
  <si>
    <t>ACL_039</t>
  </si>
  <si>
    <t>A272783</t>
  </si>
  <si>
    <t>ACL_040</t>
  </si>
  <si>
    <t>A272784</t>
  </si>
  <si>
    <t>ACL_041</t>
  </si>
  <si>
    <t xml:space="preserve">ACELERÓMETRO
</t>
  </si>
  <si>
    <t>RLVBIMU04 unidad IMU_acl+giróscopos_equipo frenado</t>
  </si>
  <si>
    <t>058780</t>
  </si>
  <si>
    <t>RACELOGIC</t>
  </si>
  <si>
    <t>ACL_042</t>
  </si>
  <si>
    <t>ACL_043</t>
  </si>
  <si>
    <t>ACL_044</t>
  </si>
  <si>
    <t>ACL_045</t>
  </si>
  <si>
    <t>ACL_046</t>
  </si>
  <si>
    <t>690046026B</t>
  </si>
  <si>
    <t>ACL_047</t>
  </si>
  <si>
    <t>ACL_048</t>
  </si>
  <si>
    <t>ACL_049</t>
  </si>
  <si>
    <t>BRI_01</t>
  </si>
  <si>
    <t>BRILLÓMETRO</t>
  </si>
  <si>
    <t>NOVO-GLOSS 20/60º</t>
  </si>
  <si>
    <t>RHOPOINT</t>
  </si>
  <si>
    <t>según uso</t>
  </si>
  <si>
    <t>CAL_A01</t>
  </si>
  <si>
    <t xml:space="preserve">CALIBRADOR ACÚSTICO        </t>
  </si>
  <si>
    <t>SV 31</t>
  </si>
  <si>
    <t>SVANTEK</t>
  </si>
  <si>
    <t>COMP_04</t>
  </si>
  <si>
    <t>COMPROBADOR ELÉCTRICO</t>
  </si>
  <si>
    <t>T5_1000</t>
  </si>
  <si>
    <t>FLUKE</t>
  </si>
  <si>
    <t>IPR_01</t>
  </si>
  <si>
    <t>CALIBRE PIE DE REY</t>
  </si>
  <si>
    <t>METRICA</t>
  </si>
  <si>
    <t>MED_11</t>
  </si>
  <si>
    <t>Medidor de diámetros</t>
  </si>
  <si>
    <t>0108</t>
  </si>
  <si>
    <t>RIFTECK</t>
  </si>
  <si>
    <t>MED_12</t>
  </si>
  <si>
    <t>MICRO_01</t>
  </si>
  <si>
    <t>Micro_Ohmmeter 
MOSTEC</t>
  </si>
  <si>
    <t>VG_CS200II_ BAT</t>
  </si>
  <si>
    <t>0264</t>
  </si>
  <si>
    <t>TESTO</t>
  </si>
  <si>
    <t>PAM_04</t>
  </si>
  <si>
    <t>PINZA AMPERIMÉTRICA CON TERMOMÉTRO</t>
  </si>
  <si>
    <t>MC78</t>
  </si>
  <si>
    <t>11_CM78_0000660</t>
  </si>
  <si>
    <t>FLIR</t>
  </si>
  <si>
    <t>PAM_10</t>
  </si>
  <si>
    <t>Pinza Amperimétrica</t>
  </si>
  <si>
    <t>REG_12</t>
  </si>
  <si>
    <t>REGISTRADOR Analizador de redes</t>
  </si>
  <si>
    <t>REG_13</t>
  </si>
  <si>
    <t>SON_01</t>
  </si>
  <si>
    <t>SONÓMETRO</t>
  </si>
  <si>
    <t>SVN 959</t>
  </si>
  <si>
    <t>SON_03</t>
  </si>
  <si>
    <t>Sonómetro</t>
  </si>
  <si>
    <t>PCE-318</t>
  </si>
  <si>
    <t>TERM_02</t>
  </si>
  <si>
    <t>TERMÓMETRO VISUAL INFRARROJOS</t>
  </si>
  <si>
    <t>TG165</t>
  </si>
  <si>
    <t>ACL_001</t>
  </si>
  <si>
    <t>KS76C_10</t>
  </si>
  <si>
    <t>ACL_003</t>
  </si>
  <si>
    <t>ACL_009</t>
  </si>
  <si>
    <t>690046025C</t>
  </si>
  <si>
    <t>ACL_010</t>
  </si>
  <si>
    <t>ACL_011</t>
  </si>
  <si>
    <t xml:space="preserve">ACL_018 </t>
  </si>
  <si>
    <t xml:space="preserve">ACL_033 </t>
  </si>
  <si>
    <t>KS76B</t>
  </si>
  <si>
    <t>06010</t>
  </si>
  <si>
    <t>CAL_A02</t>
  </si>
  <si>
    <t>CB006</t>
  </si>
  <si>
    <t>CESVA</t>
  </si>
  <si>
    <t>LUX_01</t>
  </si>
  <si>
    <t>LUXÓMETRO</t>
  </si>
  <si>
    <t>MED_03</t>
  </si>
  <si>
    <t>MEDIDOR DE PRUEBAS PUESTA A TIERRA (Tester Multifunción)</t>
  </si>
  <si>
    <t>1653B</t>
  </si>
  <si>
    <t>MED_04</t>
  </si>
  <si>
    <t>Medidor Láser</t>
  </si>
  <si>
    <t>PD-E</t>
  </si>
  <si>
    <t>HILTI</t>
  </si>
  <si>
    <t>MED_05</t>
  </si>
  <si>
    <t>PD-5</t>
  </si>
  <si>
    <t>MED_13</t>
  </si>
  <si>
    <t>Medidor LCD</t>
  </si>
  <si>
    <t>468/15123</t>
  </si>
  <si>
    <t>BK PRECISION</t>
  </si>
  <si>
    <t>MED_24</t>
  </si>
  <si>
    <t>LÁSER</t>
  </si>
  <si>
    <t>OSCIL_01</t>
  </si>
  <si>
    <t>OSCILOSCOPIO</t>
  </si>
  <si>
    <t>C027258</t>
  </si>
  <si>
    <t>TEKTRONIX</t>
  </si>
  <si>
    <t>REG_10</t>
  </si>
  <si>
    <t>REGISTRADOR</t>
  </si>
  <si>
    <t>VBOX_3i_100 Hz</t>
  </si>
  <si>
    <t>REG_19</t>
  </si>
  <si>
    <t>Registrador 10 canales</t>
  </si>
  <si>
    <t>GL240</t>
  </si>
  <si>
    <t>C51233065</t>
  </si>
  <si>
    <t>GRAPHTEC</t>
  </si>
  <si>
    <t>RUG_01</t>
  </si>
  <si>
    <t>RUGOSIMETRO DE PALPADOR</t>
  </si>
  <si>
    <t>TR200</t>
  </si>
  <si>
    <t>TIME</t>
  </si>
  <si>
    <t>SOND_17</t>
  </si>
  <si>
    <t>Sonda de Pruebas</t>
  </si>
  <si>
    <t>THDP0200</t>
  </si>
  <si>
    <t>C024519</t>
  </si>
  <si>
    <t>SOND_18</t>
  </si>
  <si>
    <t>TCP0150</t>
  </si>
  <si>
    <t>C015561</t>
  </si>
  <si>
    <t>SOND_19</t>
  </si>
  <si>
    <t>Sonda Diferencial alta tensión</t>
  </si>
  <si>
    <t>THDP0100</t>
  </si>
  <si>
    <t>C021392</t>
  </si>
  <si>
    <t>TERM_01</t>
  </si>
  <si>
    <t>TERMOHIGRÓMETRO digital con sonda de humedad</t>
  </si>
  <si>
    <t>TERM_03</t>
  </si>
  <si>
    <t>TERMÓMETRO ALARMA</t>
  </si>
  <si>
    <t>0900 0530</t>
  </si>
  <si>
    <t xml:space="preserve">PREVISIÓN CADUCIDAD CALIBRACIÓN </t>
  </si>
  <si>
    <t>ACL_020</t>
  </si>
  <si>
    <t xml:space="preserve"> A160003</t>
  </si>
  <si>
    <t>ACL_022</t>
  </si>
  <si>
    <t xml:space="preserve">ACELERÓMETRO                 </t>
  </si>
  <si>
    <t xml:space="preserve"> A161102</t>
  </si>
  <si>
    <t>ACL_025</t>
  </si>
  <si>
    <t xml:space="preserve">ACELERÓMETRO                    </t>
  </si>
  <si>
    <t>A165957</t>
  </si>
  <si>
    <t>ACL_029</t>
  </si>
  <si>
    <t>A020330</t>
  </si>
  <si>
    <t>MED_01</t>
  </si>
  <si>
    <t xml:space="preserve">MEDIDOR DE CO2 </t>
  </si>
  <si>
    <t>315_3</t>
  </si>
  <si>
    <t>POL_16</t>
  </si>
  <si>
    <t>POLÍMETRO</t>
  </si>
  <si>
    <t>POL_31</t>
  </si>
  <si>
    <t>POL_33</t>
  </si>
  <si>
    <t>15XP_B</t>
  </si>
  <si>
    <t>AMPROBE</t>
  </si>
  <si>
    <t>ANL_01</t>
  </si>
  <si>
    <t>ANALIZADOR DE ESPECTRO</t>
  </si>
  <si>
    <t>R&amp;S FSH13</t>
  </si>
  <si>
    <t>1314.2000K23_120381_Sc</t>
  </si>
  <si>
    <t>ROHDE&amp;SCHWARZ</t>
  </si>
  <si>
    <t>EMF_01</t>
  </si>
  <si>
    <t>EQUIPO MULTIFUNCIÓN</t>
  </si>
  <si>
    <t>SONDA DE TURBULENCIA 1</t>
  </si>
  <si>
    <t>SONDA DE TURBULENCIA 2</t>
  </si>
  <si>
    <t>SONDA DE TURBULENCIA 3</t>
  </si>
  <si>
    <t>SONDA IAQ</t>
  </si>
  <si>
    <t>SONDA PT100 ESTANCA</t>
  </si>
  <si>
    <t>0636 9743</t>
  </si>
  <si>
    <t>0602 0743</t>
  </si>
  <si>
    <t>0628 0143</t>
  </si>
  <si>
    <t>0632 1543</t>
  </si>
  <si>
    <t>0614 0073</t>
  </si>
  <si>
    <t>0635 1543</t>
  </si>
  <si>
    <t>0635 9343</t>
  </si>
  <si>
    <t>SONDA VELOCIDAD diam. 100mm</t>
  </si>
  <si>
    <t>SONDA TÉRMICA diam. 10mm</t>
  </si>
  <si>
    <t>SONDA DE GLOBO diam. 150mm</t>
  </si>
  <si>
    <t>SONDA DE HUMEDAD Y TEMPERATURA diam. 12mm</t>
  </si>
  <si>
    <t>REG_14</t>
  </si>
  <si>
    <t xml:space="preserve">REGISTRADOR  </t>
  </si>
  <si>
    <t>PX8000</t>
  </si>
  <si>
    <t>91PB13462</t>
  </si>
  <si>
    <t>YOKOGAWA</t>
  </si>
  <si>
    <t>REG_6</t>
  </si>
  <si>
    <t>DL 850</t>
  </si>
  <si>
    <t>91KC 09761</t>
  </si>
  <si>
    <t>EMF_01_SOND_01</t>
  </si>
  <si>
    <t>EMF_01_SOND_02</t>
  </si>
  <si>
    <t>EMF_01_SOND_03</t>
  </si>
  <si>
    <t>EMF_01_SOND_04</t>
  </si>
  <si>
    <t>EMF_01_SOND_05</t>
  </si>
  <si>
    <t>EMF_01_SOND_06</t>
  </si>
  <si>
    <t>EMF_01_SOND_07</t>
  </si>
  <si>
    <t>EMF_01_SOND_08</t>
  </si>
  <si>
    <t>EMF_01_SOND_09</t>
  </si>
  <si>
    <t>Se tendrán en cuenta las NOTAS del apartado 27 del Pliego de Condiciones Particulares</t>
  </si>
  <si>
    <t>PRECIO TOTAL AÑO 2020</t>
  </si>
  <si>
    <t>PRECIO TOTAL AÑO 2021</t>
  </si>
  <si>
    <t>PRECIO TOTAL AÑO 2022</t>
  </si>
  <si>
    <t>PRECIO TOTAL AÑO 2023</t>
  </si>
  <si>
    <t>OBSERVACIONES</t>
  </si>
  <si>
    <t>MAQE_01</t>
  </si>
  <si>
    <t>MAQUINA DE ENSAYOS (fricción)</t>
  </si>
  <si>
    <t>MTE-3</t>
  </si>
  <si>
    <t>3699M052</t>
  </si>
  <si>
    <t>METROTEC</t>
  </si>
  <si>
    <r>
      <t xml:space="preserve">Calibración </t>
    </r>
    <r>
      <rPr>
        <b/>
        <sz val="9"/>
        <color theme="1"/>
        <rFont val="Calibri"/>
        <family val="2"/>
      </rPr>
      <t xml:space="preserve">IN SITU </t>
    </r>
    <r>
      <rPr>
        <sz val="9"/>
        <color theme="1"/>
        <rFont val="Calibri"/>
        <family val="2"/>
      </rPr>
      <t>y según uso, por lo que la calibración puede producirse en cuanquiera de los 4 años del contrato</t>
    </r>
  </si>
  <si>
    <t>Calibración  según uso, por lo que puede producirse un par de veces a lo largo de los 4 años del contrato</t>
  </si>
  <si>
    <t>IVA</t>
  </si>
  <si>
    <t>IMPORTE CON IVA</t>
  </si>
  <si>
    <t>IMPORTE sin iva</t>
  </si>
  <si>
    <t>TOTAL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</si>
</sst>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7"/>
      <name val="Calibri"/>
      <family val="2"/>
      <scheme val="minor"/>
    </font>
    <font>
      <sz val="9"/>
      <name val="Calibri"/>
      <family val="2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3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 style="thin">
        <color indexed="64"/>
      </right>
      <top/>
      <bottom style="double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3F3F3F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theme="8" tint="0.39997558519241921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theme="8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 style="thin">
        <color theme="8" tint="0.39997558519241921"/>
      </top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ck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ck">
        <color indexed="64"/>
      </bottom>
      <diagonal/>
    </border>
    <border>
      <left style="thin">
        <color rgb="FF3F3F3F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rgb="FF3F3F3F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3F3F3F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2" applyNumberFormat="0" applyAlignment="0" applyProtection="0"/>
  </cellStyleXfs>
  <cellXfs count="126">
    <xf numFmtId="0" fontId="0" fillId="0" borderId="0" xfId="0"/>
    <xf numFmtId="0" fontId="0" fillId="0" borderId="0" xfId="0" applyBorder="1"/>
    <xf numFmtId="0" fontId="3" fillId="0" borderId="0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7" xfId="0" applyNumberFormat="1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10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14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14" fontId="7" fillId="0" borderId="17" xfId="0" applyNumberFormat="1" applyFont="1" applyFill="1" applyBorder="1" applyAlignment="1">
      <alignment horizontal="center" vertical="center" wrapText="1"/>
    </xf>
    <xf numFmtId="14" fontId="5" fillId="0" borderId="18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4" fontId="5" fillId="0" borderId="7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14" fontId="6" fillId="0" borderId="22" xfId="0" applyNumberFormat="1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5" fillId="0" borderId="27" xfId="0" applyNumberFormat="1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0" fillId="0" borderId="34" xfId="0" applyFill="1" applyBorder="1"/>
    <xf numFmtId="0" fontId="5" fillId="0" borderId="34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5" fillId="0" borderId="36" xfId="0" applyNumberFormat="1" applyFont="1" applyBorder="1" applyAlignment="1">
      <alignment horizontal="center" vertical="center" wrapText="1"/>
    </xf>
    <xf numFmtId="14" fontId="5" fillId="0" borderId="7" xfId="0" applyNumberFormat="1" applyFont="1" applyBorder="1" applyAlignment="1">
      <alignment horizontal="center" vertical="center" wrapText="1"/>
    </xf>
    <xf numFmtId="0" fontId="12" fillId="0" borderId="37" xfId="0" applyFont="1" applyBorder="1"/>
    <xf numFmtId="164" fontId="0" fillId="0" borderId="0" xfId="0" applyNumberFormat="1"/>
    <xf numFmtId="164" fontId="12" fillId="0" borderId="37" xfId="0" applyNumberFormat="1" applyFont="1" applyBorder="1"/>
    <xf numFmtId="0" fontId="0" fillId="0" borderId="0" xfId="0" applyAlignment="1">
      <alignment wrapText="1"/>
    </xf>
    <xf numFmtId="14" fontId="5" fillId="0" borderId="8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14" fontId="5" fillId="0" borderId="22" xfId="0" applyNumberFormat="1" applyFont="1" applyFill="1" applyBorder="1" applyAlignment="1">
      <alignment horizontal="center" vertical="center" wrapText="1"/>
    </xf>
    <xf numFmtId="0" fontId="5" fillId="0" borderId="27" xfId="0" applyFont="1" applyBorder="1"/>
    <xf numFmtId="0" fontId="5" fillId="0" borderId="0" xfId="0" applyFont="1" applyBorder="1"/>
    <xf numFmtId="0" fontId="5" fillId="0" borderId="0" xfId="0" applyFont="1" applyFill="1" applyBorder="1" applyAlignment="1">
      <alignment horizontal="center" vertical="center" wrapText="1"/>
    </xf>
    <xf numFmtId="0" fontId="14" fillId="0" borderId="14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8" xfId="0" applyNumberFormat="1" applyFont="1" applyFill="1" applyBorder="1" applyAlignment="1">
      <alignment horizontal="center" vertical="center" wrapText="1"/>
    </xf>
    <xf numFmtId="164" fontId="7" fillId="0" borderId="1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8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Fill="1" applyBorder="1" applyAlignment="1">
      <alignment horizontal="center" vertical="center" wrapText="1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2" fillId="3" borderId="3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164" fontId="5" fillId="0" borderId="18" xfId="0" applyNumberFormat="1" applyFont="1" applyBorder="1" applyProtection="1">
      <protection locked="0"/>
    </xf>
    <xf numFmtId="164" fontId="5" fillId="0" borderId="7" xfId="0" applyNumberFormat="1" applyFont="1" applyBorder="1" applyProtection="1">
      <protection locked="0"/>
    </xf>
    <xf numFmtId="164" fontId="5" fillId="0" borderId="22" xfId="0" applyNumberFormat="1" applyFont="1" applyBorder="1" applyProtection="1">
      <protection locked="0"/>
    </xf>
    <xf numFmtId="0" fontId="5" fillId="0" borderId="27" xfId="0" applyFont="1" applyFill="1" applyBorder="1"/>
    <xf numFmtId="164" fontId="5" fillId="0" borderId="21" xfId="0" applyNumberFormat="1" applyFont="1" applyBorder="1"/>
    <xf numFmtId="0" fontId="14" fillId="0" borderId="5" xfId="1" applyFont="1" applyFill="1" applyBorder="1" applyAlignment="1">
      <alignment horizontal="center" vertical="center" wrapText="1"/>
    </xf>
    <xf numFmtId="0" fontId="14" fillId="0" borderId="16" xfId="1" applyFont="1" applyFill="1" applyBorder="1" applyAlignment="1">
      <alignment horizontal="center" vertical="center" wrapText="1"/>
    </xf>
    <xf numFmtId="14" fontId="5" fillId="0" borderId="18" xfId="0" applyNumberFormat="1" applyFont="1" applyBorder="1" applyAlignment="1">
      <alignment horizontal="center" vertical="center" wrapText="1"/>
    </xf>
  </cellXfs>
  <cellStyles count="2">
    <cellStyle name="Celda de comprobación" xfId="1" builtinId="23"/>
    <cellStyle name="Normal" xfId="0" builtinId="0"/>
  </cellStyles>
  <dxfs count="22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double">
          <color rgb="FF3F3F3F"/>
        </left>
        <right style="double">
          <color rgb="FF3F3F3F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double">
          <color rgb="FF3F3F3F"/>
        </left>
        <right style="double">
          <color rgb="FF3F3F3F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double">
          <color rgb="FF3F3F3F"/>
        </left>
        <right style="double">
          <color rgb="FF3F3F3F"/>
        </right>
        <top/>
        <bottom/>
      </border>
    </dxf>
    <dxf>
      <numFmt numFmtId="164" formatCode="#,##0.00\ &quot;€&quot;"/>
    </dxf>
    <dxf>
      <numFmt numFmtId="164" formatCode="#,##0.00\ &quot;€&quot;"/>
    </dxf>
    <dxf>
      <numFmt numFmtId="164" formatCode="#,##0.00\ &quot;€&quot;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0" formatCode="General"/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/>
        <bottom/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double">
          <color rgb="FF3F3F3F"/>
        </top>
      </border>
    </dxf>
    <dxf>
      <fill>
        <patternFill patternType="none">
          <bgColor auto="1"/>
        </patternFill>
      </fill>
    </dxf>
    <dxf>
      <border outline="0">
        <bottom style="double">
          <color rgb="FF3F3F3F"/>
        </bottom>
      </border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0" formatCode="General"/>
      <fill>
        <patternFill patternType="none">
          <fgColor theme="8" tint="0.79998168889431442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/>
        <bottom/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double">
          <color rgb="FF3F3F3F"/>
        </top>
        <bottom style="thin">
          <color rgb="FF3F3F3F"/>
        </bottom>
      </border>
    </dxf>
    <dxf>
      <fill>
        <patternFill patternType="none">
          <bgColor auto="1"/>
        </patternFill>
      </fill>
    </dxf>
    <dxf>
      <border outline="0">
        <bottom style="double">
          <color rgb="FF3F3F3F"/>
        </bottom>
      </border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9" formatCode="dd/mm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0" formatCode="General"/>
      <fill>
        <patternFill patternType="solid">
          <fgColor theme="8" tint="0.79998168889431442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theme="8" tint="0.79998168889431442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double">
          <color rgb="FF3F3F3F"/>
        </top>
        <bottom style="thin">
          <color rgb="FF3F3F3F"/>
        </bottom>
      </border>
    </dxf>
    <dxf>
      <font>
        <strike val="0"/>
        <outline val="0"/>
        <shadow val="0"/>
        <u val="none"/>
        <vertAlign val="baseline"/>
        <sz val="9"/>
        <name val="Calibri"/>
        <family val="2"/>
      </font>
    </dxf>
    <dxf>
      <border outline="0">
        <bottom style="double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double">
          <color rgb="FF3F3F3F"/>
        </left>
        <right style="double">
          <color rgb="FF3F3F3F"/>
        </right>
        <top/>
        <bottom/>
      </border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numFmt numFmtId="165" formatCode="#,##0.00\ _€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ck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/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rgb="FF3F3F3F"/>
        </left>
        <right style="thin">
          <color rgb="FF3F3F3F"/>
        </right>
        <top style="thin">
          <color rgb="FF3F3F3F"/>
        </top>
        <bottom style="thin">
          <color rgb="FF3F3F3F"/>
        </bottom>
        <vertical/>
        <horizontal/>
      </border>
    </dxf>
    <dxf>
      <border outline="0">
        <top style="double">
          <color rgb="FF3F3F3F"/>
        </top>
        <bottom style="thin">
          <color rgb="FF3F3F3F"/>
        </bottom>
      </border>
    </dxf>
    <dxf>
      <border outline="0">
        <bottom style="double">
          <color rgb="FF3F3F3F"/>
        </bottom>
      </border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romadrid.net\estamentos\Area%20Ingenieria%20y%20Proyectos%20de%20IDi\OGP\CALIDAD%20PROCESOS%20RIESGOS\2020\CALIBRACI&#211;N%20DE%20INSTRUMENTOS\Calibraci&#243;n%20a%204%20a&#241;os\Calibraci&#243;n%20a%204%20a&#24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 presupuesto medio"/>
      <sheetName val="Con presupuesto según preoferta"/>
      <sheetName val="2020"/>
      <sheetName val="2021"/>
      <sheetName val="2022"/>
      <sheetName val="202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F191A7-C745-4E99-81E0-CD2D98BC77B8}" name="Tabla162" displayName="Tabla162" ref="A4:J58" totalsRowShown="0" headerRowDxfId="2" headerRowBorderDxfId="179" tableBorderDxfId="178" headerRowCellStyle="Celda de comprobación">
  <tableColumns count="10">
    <tableColumn id="1" xr3:uid="{0A4E17F1-E279-4F14-A6B7-5FBEF7F23B11}" name="Nº DE INVENTARIO" dataDxfId="177" totalsRowDxfId="176"/>
    <tableColumn id="9" xr3:uid="{A9495539-C753-4E21-821A-CF455AA9ACA9}" name="NOMBRE EQUIPO" totalsRowDxfId="175"/>
    <tableColumn id="8" xr3:uid="{E59E841E-7D86-4CBA-A2EE-9394C9F1BDB4}" name="MODELO" totalsRowDxfId="174"/>
    <tableColumn id="7" xr3:uid="{2EA2669E-FEA5-400D-9552-7397108F2B13}" name="Nº DE SERIE" totalsRowDxfId="173"/>
    <tableColumn id="10" xr3:uid="{ED9B7E03-9485-4302-BD2A-A854FDB3393D}" name="FABRICANTE" totalsRowDxfId="172"/>
    <tableColumn id="2" xr3:uid="{CDD51CD5-2769-435C-A7A2-CC959C4F5C1F}" name="PERIODO DE CALIBRACIÓN/AÑOS" totalsRowDxfId="171"/>
    <tableColumn id="4" xr3:uid="{8A20BB53-3B9C-42CB-A66E-25CA60300488}" name="AÑO" dataDxfId="170" totalsRowDxfId="169"/>
    <tableColumn id="3" xr3:uid="{6C7ACBAA-B1AC-48CB-BB31-1F754BD80B87}" name="CADUCIDAD CALIBRACIÓN ACTUAL" dataDxfId="168" totalsRowDxfId="167"/>
    <tableColumn id="6" xr3:uid="{49C577AF-8F5B-43C1-88D8-CC97089C8CE7}" name="OBSERVACIONES" dataDxfId="166" totalsRowDxfId="165"/>
    <tableColumn id="5" xr3:uid="{FAA28E43-2577-4E75-AE11-A769E8A88488}" name="PRECIO" dataDxfId="164" totalsRowDxfId="163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83889FA-F68F-4D25-B449-923FBA940586}" name="Tabla273" displayName="Tabla273" ref="A4:J29" totalsRowShown="0" headerRowDxfId="98" dataDxfId="96" headerRowBorderDxfId="97" tableBorderDxfId="95" headerRowCellStyle="Celda de comprobación">
  <tableColumns count="10">
    <tableColumn id="1" xr3:uid="{F84A5206-090A-4909-B16B-642CC7555BED}" name="Nº DE INVENTARIO" dataDxfId="94"/>
    <tableColumn id="9" xr3:uid="{06EBCCD6-0312-4564-8CCF-2B28F39ADBCF}" name="NOMBRE EQUIPO" dataDxfId="93"/>
    <tableColumn id="7" xr3:uid="{8610E9E2-DEA9-4C3A-BA27-199A676F2DC9}" name="MODELO" dataDxfId="92"/>
    <tableColumn id="8" xr3:uid="{DE4F3B8C-9474-4B19-A7A0-735592CCD2A6}" name="Nº DE SERIE" dataDxfId="91"/>
    <tableColumn id="6" xr3:uid="{2B24C13F-0B1D-4146-950A-62E300FA9803}" name="FABRICANTE" dataDxfId="90"/>
    <tableColumn id="2" xr3:uid="{6E152A91-724E-48F7-BC2D-7F52E3A35ADB}" name="PERIODO DE CALIBRACIÓN/AÑOS" dataDxfId="89"/>
    <tableColumn id="4" xr3:uid="{1B7641C5-B6A1-417C-B907-FCAF50E147D9}" name="AÑO" dataDxfId="88"/>
    <tableColumn id="3" xr3:uid="{A3CC19BC-D510-4F47-A402-72F0A075098B}" name="CADUCIDAD CALIBRACIÓN ACTUAL" dataDxfId="87"/>
    <tableColumn id="10" xr3:uid="{FE701FB0-CD85-4C34-B49D-EE70648BBFA5}" name="OBSERVACIONES" dataDxfId="86"/>
    <tableColumn id="5" xr3:uid="{735D33AD-D1FB-4724-BC9F-AF2E1ABAA532}" name="PRECIO" dataDxfId="85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B58E5C2-72BC-4610-9CE3-828AEB096185}" name="Tabla384" displayName="Tabla384" ref="A4:J53" totalsRowShown="0" headerRowDxfId="1" dataDxfId="54" headerRowBorderDxfId="55" tableBorderDxfId="53" headerRowCellStyle="Celda de comprobación">
  <tableColumns count="10">
    <tableColumn id="1" xr3:uid="{CF744CB1-B9B4-44FB-AC0A-DD3507EBE0EB}" name="Nº DE INVENTARIO" dataDxfId="52" totalsRowDxfId="51"/>
    <tableColumn id="10" xr3:uid="{BA332CE7-EF0A-4C80-9799-4E7166540320}" name="NOMBRE EQUIPO" dataDxfId="50" totalsRowDxfId="49"/>
    <tableColumn id="8" xr3:uid="{B6E0E515-458F-4A08-BE62-A2705C2C8BEC}" name="MODELO" dataDxfId="48" totalsRowDxfId="47"/>
    <tableColumn id="9" xr3:uid="{D08BDCBA-F010-45B2-B89A-B048714B09FA}" name="Nº DE SERIE" dataDxfId="46" totalsRowDxfId="45"/>
    <tableColumn id="7" xr3:uid="{948B0B49-17EA-414C-8B2F-A8DF954CEFD5}" name="FABRICANTE" dataDxfId="44" totalsRowDxfId="43"/>
    <tableColumn id="2" xr3:uid="{C28CFF7A-318A-453E-AD22-58955840A3A4}" name="PERIODO DE CALIBRACIÓN/AÑOS" dataDxfId="42" totalsRowDxfId="41"/>
    <tableColumn id="4" xr3:uid="{E4407B8B-8CDF-49F3-B1FC-241C2954FDEF}" name="AÑO" dataDxfId="40" totalsRowDxfId="39"/>
    <tableColumn id="3" xr3:uid="{EC1D4CC0-2317-4822-896F-5BB12FB246B6}" name="PREVISIÓN CADUCIDAD CALIBRACIÓN " dataDxfId="38" totalsRowDxfId="37"/>
    <tableColumn id="6" xr3:uid="{D340D875-9DB8-4753-9368-F4E7E67356AB}" name="OBSERVACIONES" dataDxfId="36" totalsRowDxfId="35"/>
    <tableColumn id="5" xr3:uid="{3DD266EC-3469-4334-AD3B-C2C5BA35C251}" name="PRECIO" dataDxfId="34" totalsRowDxfId="33"/>
  </tableColumns>
  <tableStyleInfo name="TableStyleMedium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630CA30-9829-4703-88B6-659DF8CB0DDC}" name="Tabla495" displayName="Tabla495" ref="A4:J21" totalsRowShown="0" headerRowDxfId="0" dataDxfId="28" headerRowBorderDxfId="29" tableBorderDxfId="27" headerRowCellStyle="Celda de comprobación">
  <tableColumns count="10">
    <tableColumn id="1" xr3:uid="{8F297A6F-509B-40DE-A982-CC65E1F668DE}" name="Nº DE INVENTARIO" dataDxfId="26" totalsRowDxfId="25"/>
    <tableColumn id="10" xr3:uid="{B54F19CA-A41D-4A38-BF4F-EA5E0A69CEBF}" name="NOMBRE EQUIPO" dataDxfId="24" totalsRowDxfId="23"/>
    <tableColumn id="8" xr3:uid="{80B8F2AE-858C-43AD-9337-E29BC7684B77}" name="MODELO" dataDxfId="22" totalsRowDxfId="21"/>
    <tableColumn id="9" xr3:uid="{EC04186F-0E38-4D40-8A6F-0CBFF7D4FCF8}" name="Nº DE SERIE" dataDxfId="20" totalsRowDxfId="19"/>
    <tableColumn id="7" xr3:uid="{7F090FD9-91BA-461F-B489-16D9A8709FB5}" name="FABRICANTE" dataDxfId="18" totalsRowDxfId="17"/>
    <tableColumn id="2" xr3:uid="{4534D5FB-7AE6-4007-BE7A-6F4F13636EBB}" name="PERIODO DE CALIBRACIÓN/AÑOS" dataDxfId="16" totalsRowDxfId="15"/>
    <tableColumn id="4" xr3:uid="{A41931C4-05A7-49E3-BEDC-EA579F99B33E}" name="AÑO" dataDxfId="14" totalsRowDxfId="13"/>
    <tableColumn id="3" xr3:uid="{EF09B9FA-D917-4BA5-9CCF-CC7E782AA5AA}" name="PREVISIÓN CADUCIDAD CALIBRACIÓN " dataDxfId="12" totalsRowDxfId="11"/>
    <tableColumn id="6" xr3:uid="{252F5F19-93B7-47C2-8EAD-1C825B37DF40}" name="OBSERVACIONES" dataDxfId="10" totalsRowDxfId="9"/>
    <tableColumn id="5" xr3:uid="{37DFADEC-F69D-45A2-BD03-F64152833320}" name="PRECIO" dataDxfId="8" totalsRowDxfId="7"/>
  </tableColumns>
  <tableStyleInfo name="TableStyleMedium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C6D99CD-29A3-4117-854A-84D8BE4AAC46}" name="Tabla6" displayName="Tabla6" ref="C4:F9" totalsRowShown="0" headerRowDxfId="6">
  <autoFilter ref="C4:F9" xr:uid="{09A2B2F1-47C0-42F1-88CE-52B3A3092A81}"/>
  <tableColumns count="4">
    <tableColumn id="1" xr3:uid="{7BC4986A-4F44-4C03-9124-C9B545336AD4}" name="AÑO"/>
    <tableColumn id="2" xr3:uid="{412E2054-9626-4658-9D13-3BC4C7A4B46C}" name="IMPORTE sin iva" dataDxfId="5"/>
    <tableColumn id="3" xr3:uid="{5B500FC4-377B-442E-AE3F-B46790044AC9}" name="IVA" dataDxfId="4">
      <calculatedColumnFormula>Tabla6[[#This Row],[IMPORTE sin iva]]*0.21</calculatedColumnFormula>
    </tableColumn>
    <tableColumn id="4" xr3:uid="{716E1135-5C18-455F-8A0E-829C2FF76C79}" name="IMPORTE CON IVA" dataDxfId="3">
      <calculatedColumnFormula>Tabla6[[#This Row],[IMPORTE sin iva]]+Tabla6[[#This Row],[IVA]]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6983A-026B-45B4-8424-C0E028D7A4CC}">
  <dimension ref="A1:Z58"/>
  <sheetViews>
    <sheetView tabSelected="1" workbookViewId="0">
      <selection activeCell="A2" sqref="A2"/>
    </sheetView>
  </sheetViews>
  <sheetFormatPr baseColWidth="10" defaultRowHeight="14.4" x14ac:dyDescent="0.3"/>
  <cols>
    <col min="1" max="1" width="18" customWidth="1"/>
    <col min="2" max="2" width="20.77734375" customWidth="1"/>
    <col min="3" max="5" width="18" customWidth="1"/>
    <col min="6" max="7" width="13.77734375" customWidth="1"/>
    <col min="8" max="8" width="13.77734375" style="1" customWidth="1"/>
    <col min="9" max="9" width="20.77734375" style="1" customWidth="1"/>
    <col min="10" max="10" width="18" style="1" customWidth="1"/>
    <col min="11" max="11" width="11.5546875" style="114"/>
    <col min="12" max="25" width="11.5546875" style="1"/>
  </cols>
  <sheetData>
    <row r="1" spans="1:26" x14ac:dyDescent="0.3">
      <c r="A1" t="s">
        <v>236</v>
      </c>
    </row>
    <row r="3" spans="1:26" ht="25.8" x14ac:dyDescent="0.3">
      <c r="A3" s="116">
        <v>2020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26" ht="58.2" thickBot="1" x14ac:dyDescent="0.35">
      <c r="A4" s="106" t="s">
        <v>0</v>
      </c>
      <c r="B4" s="106" t="s">
        <v>1</v>
      </c>
      <c r="C4" s="106" t="s">
        <v>2</v>
      </c>
      <c r="D4" s="106" t="s">
        <v>3</v>
      </c>
      <c r="E4" s="106" t="s">
        <v>4</v>
      </c>
      <c r="F4" s="106" t="s">
        <v>5</v>
      </c>
      <c r="G4" s="123" t="s">
        <v>6</v>
      </c>
      <c r="H4" s="106" t="s">
        <v>7</v>
      </c>
      <c r="I4" s="106" t="s">
        <v>241</v>
      </c>
      <c r="J4" s="106" t="s">
        <v>8</v>
      </c>
      <c r="Y4" s="2"/>
      <c r="Z4" s="1"/>
    </row>
    <row r="5" spans="1:26" ht="15" thickTop="1" x14ac:dyDescent="0.3">
      <c r="A5" s="3" t="s">
        <v>9</v>
      </c>
      <c r="B5" s="4" t="s">
        <v>10</v>
      </c>
      <c r="C5" s="4" t="s">
        <v>11</v>
      </c>
      <c r="D5" s="4">
        <v>13035</v>
      </c>
      <c r="E5" s="5" t="s">
        <v>12</v>
      </c>
      <c r="F5" s="6">
        <v>2</v>
      </c>
      <c r="G5" s="7">
        <v>2020</v>
      </c>
      <c r="H5" s="99">
        <v>44085</v>
      </c>
      <c r="I5" s="8"/>
      <c r="J5" s="118"/>
      <c r="Y5" s="9"/>
      <c r="Z5" s="1"/>
    </row>
    <row r="6" spans="1:26" x14ac:dyDescent="0.3">
      <c r="A6" s="4" t="s">
        <v>13</v>
      </c>
      <c r="B6" s="4" t="s">
        <v>14</v>
      </c>
      <c r="C6" s="4" t="s">
        <v>11</v>
      </c>
      <c r="D6" s="4">
        <v>13036</v>
      </c>
      <c r="E6" s="5" t="s">
        <v>12</v>
      </c>
      <c r="F6" s="10">
        <v>2</v>
      </c>
      <c r="G6" s="11">
        <v>2020</v>
      </c>
      <c r="H6" s="53">
        <v>44085</v>
      </c>
      <c r="I6" s="12"/>
      <c r="J6" s="119"/>
      <c r="Y6" s="9"/>
      <c r="Z6" s="1"/>
    </row>
    <row r="7" spans="1:26" x14ac:dyDescent="0.3">
      <c r="A7" s="13" t="s">
        <v>15</v>
      </c>
      <c r="B7" s="4" t="s">
        <v>16</v>
      </c>
      <c r="C7" s="4" t="s">
        <v>17</v>
      </c>
      <c r="D7" s="4" t="s">
        <v>18</v>
      </c>
      <c r="E7" s="5" t="s">
        <v>19</v>
      </c>
      <c r="F7" s="6">
        <v>2</v>
      </c>
      <c r="G7" s="7">
        <v>2020</v>
      </c>
      <c r="H7" s="53">
        <v>44085</v>
      </c>
      <c r="I7" s="12"/>
      <c r="J7" s="119"/>
      <c r="Y7" s="9"/>
      <c r="Z7" s="1"/>
    </row>
    <row r="8" spans="1:26" x14ac:dyDescent="0.3">
      <c r="A8" s="5" t="s">
        <v>20</v>
      </c>
      <c r="B8" s="4" t="s">
        <v>21</v>
      </c>
      <c r="C8" s="4" t="s">
        <v>17</v>
      </c>
      <c r="D8" s="4" t="s">
        <v>22</v>
      </c>
      <c r="E8" s="5" t="s">
        <v>19</v>
      </c>
      <c r="F8" s="10">
        <v>2</v>
      </c>
      <c r="G8" s="11">
        <v>2020</v>
      </c>
      <c r="H8" s="53">
        <v>44085</v>
      </c>
      <c r="I8" s="12"/>
      <c r="J8" s="119"/>
      <c r="Y8" s="9"/>
      <c r="Z8" s="1"/>
    </row>
    <row r="9" spans="1:26" x14ac:dyDescent="0.3">
      <c r="A9" s="13" t="s">
        <v>23</v>
      </c>
      <c r="B9" s="4" t="s">
        <v>24</v>
      </c>
      <c r="C9" s="4">
        <v>46025</v>
      </c>
      <c r="D9" s="4">
        <v>242</v>
      </c>
      <c r="E9" s="5" t="s">
        <v>25</v>
      </c>
      <c r="F9" s="6">
        <v>2</v>
      </c>
      <c r="G9" s="7">
        <v>2020</v>
      </c>
      <c r="H9" s="53">
        <v>44032</v>
      </c>
      <c r="I9" s="12"/>
      <c r="J9" s="119"/>
      <c r="Y9" s="9"/>
      <c r="Z9" s="1"/>
    </row>
    <row r="10" spans="1:26" x14ac:dyDescent="0.3">
      <c r="A10" s="5" t="s">
        <v>26</v>
      </c>
      <c r="B10" s="4" t="s">
        <v>27</v>
      </c>
      <c r="C10" s="4">
        <v>46025</v>
      </c>
      <c r="D10" s="4">
        <v>243</v>
      </c>
      <c r="E10" s="5" t="s">
        <v>25</v>
      </c>
      <c r="F10" s="10">
        <v>2</v>
      </c>
      <c r="G10" s="11">
        <v>2020</v>
      </c>
      <c r="H10" s="53">
        <v>44032</v>
      </c>
      <c r="I10" s="12"/>
      <c r="J10" s="119"/>
      <c r="Y10" s="9"/>
      <c r="Z10" s="1"/>
    </row>
    <row r="11" spans="1:26" x14ac:dyDescent="0.3">
      <c r="A11" s="13" t="s">
        <v>28</v>
      </c>
      <c r="B11" s="5" t="s">
        <v>29</v>
      </c>
      <c r="C11" s="5">
        <v>46025</v>
      </c>
      <c r="D11" s="5">
        <v>244</v>
      </c>
      <c r="E11" s="5" t="s">
        <v>25</v>
      </c>
      <c r="F11" s="6">
        <v>2</v>
      </c>
      <c r="G11" s="7">
        <v>2020</v>
      </c>
      <c r="H11" s="53">
        <v>44032</v>
      </c>
      <c r="I11" s="12"/>
      <c r="J11" s="119"/>
      <c r="Y11" s="9"/>
      <c r="Z11" s="1"/>
    </row>
    <row r="12" spans="1:26" x14ac:dyDescent="0.3">
      <c r="A12" s="5" t="s">
        <v>30</v>
      </c>
      <c r="B12" s="5" t="s">
        <v>31</v>
      </c>
      <c r="C12" s="5" t="s">
        <v>32</v>
      </c>
      <c r="D12" s="5">
        <v>92</v>
      </c>
      <c r="E12" s="5" t="s">
        <v>25</v>
      </c>
      <c r="F12" s="10">
        <v>2</v>
      </c>
      <c r="G12" s="11">
        <v>2020</v>
      </c>
      <c r="H12" s="53">
        <v>44032</v>
      </c>
      <c r="I12" s="12"/>
      <c r="J12" s="119"/>
      <c r="Y12" s="9"/>
      <c r="Z12" s="1"/>
    </row>
    <row r="13" spans="1:26" x14ac:dyDescent="0.3">
      <c r="A13" s="13" t="s">
        <v>33</v>
      </c>
      <c r="B13" s="5" t="s">
        <v>10</v>
      </c>
      <c r="C13" s="5" t="s">
        <v>32</v>
      </c>
      <c r="D13" s="5">
        <v>93</v>
      </c>
      <c r="E13" s="5" t="s">
        <v>25</v>
      </c>
      <c r="F13" s="6">
        <v>2</v>
      </c>
      <c r="G13" s="7">
        <v>2020</v>
      </c>
      <c r="H13" s="53">
        <v>44032</v>
      </c>
      <c r="I13" s="12"/>
      <c r="J13" s="119"/>
      <c r="Y13" s="9"/>
      <c r="Z13" s="1"/>
    </row>
    <row r="14" spans="1:26" x14ac:dyDescent="0.3">
      <c r="A14" s="5" t="s">
        <v>34</v>
      </c>
      <c r="B14" s="5" t="s">
        <v>14</v>
      </c>
      <c r="C14" s="5" t="s">
        <v>32</v>
      </c>
      <c r="D14" s="5">
        <v>97</v>
      </c>
      <c r="E14" s="5" t="s">
        <v>25</v>
      </c>
      <c r="F14" s="10">
        <v>2</v>
      </c>
      <c r="G14" s="11">
        <v>2020</v>
      </c>
      <c r="H14" s="53">
        <v>44032</v>
      </c>
      <c r="I14" s="12"/>
      <c r="J14" s="119"/>
      <c r="Y14" s="9"/>
      <c r="Z14" s="1"/>
    </row>
    <row r="15" spans="1:26" x14ac:dyDescent="0.3">
      <c r="A15" s="13" t="s">
        <v>35</v>
      </c>
      <c r="B15" s="4" t="s">
        <v>36</v>
      </c>
      <c r="C15" s="4" t="s">
        <v>11</v>
      </c>
      <c r="D15" s="14" t="s">
        <v>37</v>
      </c>
      <c r="E15" s="5" t="s">
        <v>12</v>
      </c>
      <c r="F15" s="6">
        <v>2</v>
      </c>
      <c r="G15" s="7">
        <v>2020</v>
      </c>
      <c r="H15" s="53">
        <v>44085</v>
      </c>
      <c r="I15" s="12"/>
      <c r="J15" s="119"/>
      <c r="Y15" s="9"/>
      <c r="Z15" s="1"/>
    </row>
    <row r="16" spans="1:26" x14ac:dyDescent="0.3">
      <c r="A16" s="5" t="s">
        <v>38</v>
      </c>
      <c r="B16" s="4" t="s">
        <v>39</v>
      </c>
      <c r="C16" s="4" t="s">
        <v>11</v>
      </c>
      <c r="D16" s="4">
        <v>11008</v>
      </c>
      <c r="E16" s="5" t="s">
        <v>12</v>
      </c>
      <c r="F16" s="10">
        <v>2</v>
      </c>
      <c r="G16" s="11">
        <v>2020</v>
      </c>
      <c r="H16" s="53">
        <v>44085</v>
      </c>
      <c r="I16" s="12"/>
      <c r="J16" s="119"/>
      <c r="Y16" s="9"/>
      <c r="Z16" s="1"/>
    </row>
    <row r="17" spans="1:26" x14ac:dyDescent="0.3">
      <c r="A17" s="13" t="s">
        <v>40</v>
      </c>
      <c r="B17" s="4" t="s">
        <v>10</v>
      </c>
      <c r="C17" s="4" t="s">
        <v>41</v>
      </c>
      <c r="D17" s="4" t="s">
        <v>42</v>
      </c>
      <c r="E17" s="5" t="s">
        <v>19</v>
      </c>
      <c r="F17" s="6">
        <v>2</v>
      </c>
      <c r="G17" s="7">
        <v>2020</v>
      </c>
      <c r="H17" s="53">
        <v>44085</v>
      </c>
      <c r="I17" s="12"/>
      <c r="J17" s="119"/>
      <c r="Y17" s="9"/>
      <c r="Z17" s="1"/>
    </row>
    <row r="18" spans="1:26" x14ac:dyDescent="0.3">
      <c r="A18" s="5" t="s">
        <v>43</v>
      </c>
      <c r="B18" s="5" t="s">
        <v>10</v>
      </c>
      <c r="C18" s="4" t="s">
        <v>41</v>
      </c>
      <c r="D18" s="5" t="s">
        <v>44</v>
      </c>
      <c r="E18" s="5" t="s">
        <v>19</v>
      </c>
      <c r="F18" s="10">
        <v>2</v>
      </c>
      <c r="G18" s="11">
        <v>2020</v>
      </c>
      <c r="H18" s="53">
        <v>44085</v>
      </c>
      <c r="I18" s="12"/>
      <c r="J18" s="119"/>
      <c r="Y18" s="9"/>
      <c r="Z18" s="1"/>
    </row>
    <row r="19" spans="1:26" x14ac:dyDescent="0.3">
      <c r="A19" s="13" t="s">
        <v>45</v>
      </c>
      <c r="B19" s="5" t="s">
        <v>14</v>
      </c>
      <c r="C19" s="5" t="s">
        <v>46</v>
      </c>
      <c r="D19" s="5" t="s">
        <v>47</v>
      </c>
      <c r="E19" s="5" t="s">
        <v>19</v>
      </c>
      <c r="F19" s="6">
        <v>2</v>
      </c>
      <c r="G19" s="7">
        <v>2020</v>
      </c>
      <c r="H19" s="53">
        <v>44071</v>
      </c>
      <c r="I19" s="12"/>
      <c r="J19" s="119"/>
      <c r="Y19" s="9"/>
      <c r="Z19" s="1"/>
    </row>
    <row r="20" spans="1:26" x14ac:dyDescent="0.3">
      <c r="A20" s="5" t="s">
        <v>48</v>
      </c>
      <c r="B20" s="5" t="s">
        <v>14</v>
      </c>
      <c r="C20" s="5" t="s">
        <v>46</v>
      </c>
      <c r="D20" s="5" t="s">
        <v>49</v>
      </c>
      <c r="E20" s="5" t="s">
        <v>19</v>
      </c>
      <c r="F20" s="10">
        <v>2</v>
      </c>
      <c r="G20" s="11">
        <v>2020</v>
      </c>
      <c r="H20" s="53">
        <v>44071</v>
      </c>
      <c r="I20" s="12"/>
      <c r="J20" s="119"/>
      <c r="Y20" s="9"/>
      <c r="Z20" s="1"/>
    </row>
    <row r="21" spans="1:26" x14ac:dyDescent="0.3">
      <c r="A21" s="13" t="s">
        <v>50</v>
      </c>
      <c r="B21" s="5" t="s">
        <v>14</v>
      </c>
      <c r="C21" s="5" t="s">
        <v>46</v>
      </c>
      <c r="D21" s="5" t="s">
        <v>51</v>
      </c>
      <c r="E21" s="5" t="s">
        <v>19</v>
      </c>
      <c r="F21" s="6">
        <v>2</v>
      </c>
      <c r="G21" s="7">
        <v>2020</v>
      </c>
      <c r="H21" s="53">
        <v>44071</v>
      </c>
      <c r="I21" s="12"/>
      <c r="J21" s="119"/>
      <c r="Y21" s="9"/>
      <c r="Z21" s="1"/>
    </row>
    <row r="22" spans="1:26" x14ac:dyDescent="0.3">
      <c r="A22" s="5" t="s">
        <v>52</v>
      </c>
      <c r="B22" s="5" t="s">
        <v>14</v>
      </c>
      <c r="C22" s="5" t="s">
        <v>46</v>
      </c>
      <c r="D22" s="5" t="s">
        <v>53</v>
      </c>
      <c r="E22" s="5" t="s">
        <v>19</v>
      </c>
      <c r="F22" s="10">
        <v>2</v>
      </c>
      <c r="G22" s="11">
        <v>2020</v>
      </c>
      <c r="H22" s="53">
        <v>44071</v>
      </c>
      <c r="I22" s="12"/>
      <c r="J22" s="119"/>
      <c r="Y22" s="9"/>
      <c r="Z22" s="1"/>
    </row>
    <row r="23" spans="1:26" x14ac:dyDescent="0.3">
      <c r="A23" s="21" t="s">
        <v>59</v>
      </c>
      <c r="B23" s="5" t="s">
        <v>14</v>
      </c>
      <c r="C23" s="5" t="s">
        <v>32</v>
      </c>
      <c r="D23" s="5">
        <v>72</v>
      </c>
      <c r="E23" s="5" t="s">
        <v>25</v>
      </c>
      <c r="F23" s="62">
        <v>2</v>
      </c>
      <c r="G23" s="24">
        <v>2020</v>
      </c>
      <c r="H23" s="53">
        <v>44088</v>
      </c>
      <c r="I23" s="12"/>
      <c r="J23" s="119"/>
      <c r="Y23" s="9"/>
      <c r="Z23" s="1"/>
    </row>
    <row r="24" spans="1:26" x14ac:dyDescent="0.3">
      <c r="A24" s="21" t="s">
        <v>60</v>
      </c>
      <c r="B24" s="5" t="s">
        <v>14</v>
      </c>
      <c r="C24" s="5" t="s">
        <v>32</v>
      </c>
      <c r="D24" s="5">
        <v>80</v>
      </c>
      <c r="E24" s="5" t="s">
        <v>25</v>
      </c>
      <c r="F24" s="62">
        <v>2</v>
      </c>
      <c r="G24" s="24">
        <v>2020</v>
      </c>
      <c r="H24" s="53">
        <v>44088</v>
      </c>
      <c r="I24" s="12"/>
      <c r="J24" s="119"/>
      <c r="Y24" s="9"/>
      <c r="Z24" s="1"/>
    </row>
    <row r="25" spans="1:26" x14ac:dyDescent="0.3">
      <c r="A25" s="21" t="s">
        <v>61</v>
      </c>
      <c r="B25" s="5" t="s">
        <v>14</v>
      </c>
      <c r="C25" s="5" t="s">
        <v>32</v>
      </c>
      <c r="D25" s="5">
        <v>81</v>
      </c>
      <c r="E25" s="5" t="s">
        <v>25</v>
      </c>
      <c r="F25" s="62">
        <v>2</v>
      </c>
      <c r="G25" s="24">
        <v>2020</v>
      </c>
      <c r="H25" s="53">
        <v>44088</v>
      </c>
      <c r="I25" s="12"/>
      <c r="J25" s="119"/>
      <c r="Y25" s="9"/>
      <c r="Z25" s="1"/>
    </row>
    <row r="26" spans="1:26" x14ac:dyDescent="0.3">
      <c r="A26" s="21" t="s">
        <v>62</v>
      </c>
      <c r="B26" s="5" t="s">
        <v>14</v>
      </c>
      <c r="C26" s="5" t="s">
        <v>32</v>
      </c>
      <c r="D26" s="5">
        <v>91</v>
      </c>
      <c r="E26" s="5" t="s">
        <v>25</v>
      </c>
      <c r="F26" s="62">
        <v>2</v>
      </c>
      <c r="G26" s="24">
        <v>2020</v>
      </c>
      <c r="H26" s="53">
        <v>44088</v>
      </c>
      <c r="I26" s="12"/>
      <c r="J26" s="119"/>
      <c r="Y26" s="9"/>
      <c r="Z26" s="1"/>
    </row>
    <row r="27" spans="1:26" x14ac:dyDescent="0.3">
      <c r="A27" s="21" t="s">
        <v>63</v>
      </c>
      <c r="B27" s="5" t="s">
        <v>14</v>
      </c>
      <c r="C27" s="5" t="s">
        <v>64</v>
      </c>
      <c r="D27" s="5">
        <v>80</v>
      </c>
      <c r="E27" s="5" t="s">
        <v>25</v>
      </c>
      <c r="F27" s="63">
        <v>2</v>
      </c>
      <c r="G27" s="24">
        <v>2020</v>
      </c>
      <c r="H27" s="53">
        <v>43831</v>
      </c>
      <c r="I27" s="12"/>
      <c r="J27" s="119"/>
      <c r="Y27" s="9"/>
      <c r="Z27" s="1"/>
    </row>
    <row r="28" spans="1:26" x14ac:dyDescent="0.3">
      <c r="A28" s="21" t="s">
        <v>65</v>
      </c>
      <c r="B28" s="5" t="s">
        <v>14</v>
      </c>
      <c r="C28" s="5" t="s">
        <v>64</v>
      </c>
      <c r="D28" s="5">
        <v>81</v>
      </c>
      <c r="E28" s="5" t="s">
        <v>25</v>
      </c>
      <c r="F28" s="64">
        <v>2</v>
      </c>
      <c r="G28" s="24">
        <v>2020</v>
      </c>
      <c r="H28" s="53">
        <v>43831</v>
      </c>
      <c r="I28" s="12"/>
      <c r="J28" s="119"/>
      <c r="Y28" s="9"/>
      <c r="Z28" s="1"/>
    </row>
    <row r="29" spans="1:26" x14ac:dyDescent="0.3">
      <c r="A29" s="21" t="s">
        <v>66</v>
      </c>
      <c r="B29" s="5" t="s">
        <v>14</v>
      </c>
      <c r="C29" s="5" t="s">
        <v>64</v>
      </c>
      <c r="D29" s="5">
        <v>88</v>
      </c>
      <c r="E29" s="5" t="s">
        <v>25</v>
      </c>
      <c r="F29" s="64">
        <v>2</v>
      </c>
      <c r="G29" s="24">
        <v>2020</v>
      </c>
      <c r="H29" s="53">
        <v>43927</v>
      </c>
      <c r="I29" s="12"/>
      <c r="J29" s="119"/>
      <c r="Y29" s="9"/>
      <c r="Z29" s="1"/>
    </row>
    <row r="30" spans="1:26" x14ac:dyDescent="0.3">
      <c r="A30" s="21" t="s">
        <v>67</v>
      </c>
      <c r="B30" s="5" t="s">
        <v>14</v>
      </c>
      <c r="C30" s="5" t="s">
        <v>64</v>
      </c>
      <c r="D30" s="5">
        <v>89</v>
      </c>
      <c r="E30" s="5" t="s">
        <v>25</v>
      </c>
      <c r="F30" s="26">
        <v>2</v>
      </c>
      <c r="G30" s="24">
        <v>2020</v>
      </c>
      <c r="H30" s="53">
        <v>43927</v>
      </c>
      <c r="I30" s="12"/>
      <c r="J30" s="119"/>
      <c r="Y30" s="9"/>
      <c r="Z30" s="1"/>
    </row>
    <row r="31" spans="1:26" ht="36" x14ac:dyDescent="0.3">
      <c r="A31" s="21" t="s">
        <v>68</v>
      </c>
      <c r="B31" s="5" t="s">
        <v>69</v>
      </c>
      <c r="C31" s="17" t="s">
        <v>70</v>
      </c>
      <c r="D31" s="17">
        <v>3002794</v>
      </c>
      <c r="E31" s="5" t="s">
        <v>71</v>
      </c>
      <c r="F31" s="65" t="s">
        <v>72</v>
      </c>
      <c r="G31" s="27" t="s">
        <v>72</v>
      </c>
      <c r="H31" s="27" t="s">
        <v>72</v>
      </c>
      <c r="I31" s="27" t="s">
        <v>248</v>
      </c>
      <c r="J31" s="119"/>
      <c r="Y31" s="9"/>
      <c r="Z31" s="1"/>
    </row>
    <row r="32" spans="1:26" x14ac:dyDescent="0.3">
      <c r="A32" s="21" t="s">
        <v>73</v>
      </c>
      <c r="B32" s="5" t="s">
        <v>74</v>
      </c>
      <c r="C32" s="5" t="s">
        <v>75</v>
      </c>
      <c r="D32" s="5">
        <v>31882</v>
      </c>
      <c r="E32" s="5" t="s">
        <v>76</v>
      </c>
      <c r="F32" s="66">
        <v>2</v>
      </c>
      <c r="G32" s="24">
        <v>2020</v>
      </c>
      <c r="H32" s="48">
        <v>43952</v>
      </c>
      <c r="I32" s="18"/>
      <c r="J32" s="119"/>
      <c r="Y32" s="9"/>
      <c r="Z32" s="1"/>
    </row>
    <row r="33" spans="1:26" x14ac:dyDescent="0.3">
      <c r="A33" s="21" t="s">
        <v>77</v>
      </c>
      <c r="B33" s="16" t="s">
        <v>78</v>
      </c>
      <c r="C33" s="16" t="s">
        <v>79</v>
      </c>
      <c r="D33" s="19">
        <v>26230066</v>
      </c>
      <c r="E33" s="16" t="s">
        <v>80</v>
      </c>
      <c r="F33" s="27">
        <v>5</v>
      </c>
      <c r="G33" s="24">
        <v>2020</v>
      </c>
      <c r="H33" s="53">
        <v>43831</v>
      </c>
      <c r="I33" s="12"/>
      <c r="J33" s="119"/>
      <c r="Y33" s="9"/>
      <c r="Z33" s="1"/>
    </row>
    <row r="34" spans="1:26" x14ac:dyDescent="0.3">
      <c r="A34" s="21" t="s">
        <v>81</v>
      </c>
      <c r="B34" s="5" t="s">
        <v>82</v>
      </c>
      <c r="C34" s="5"/>
      <c r="D34" s="5"/>
      <c r="E34" s="5" t="s">
        <v>83</v>
      </c>
      <c r="F34" s="27">
        <v>5</v>
      </c>
      <c r="G34" s="24">
        <v>2020</v>
      </c>
      <c r="H34" s="48">
        <v>43886</v>
      </c>
      <c r="I34" s="18"/>
      <c r="J34" s="119"/>
      <c r="Y34" s="9"/>
      <c r="Z34" s="1"/>
    </row>
    <row r="35" spans="1:26" ht="36" x14ac:dyDescent="0.3">
      <c r="A35" s="16" t="s">
        <v>242</v>
      </c>
      <c r="B35" s="5" t="s">
        <v>243</v>
      </c>
      <c r="C35" s="5" t="s">
        <v>244</v>
      </c>
      <c r="D35" s="5" t="s">
        <v>245</v>
      </c>
      <c r="E35" s="5" t="s">
        <v>246</v>
      </c>
      <c r="F35" s="27" t="s">
        <v>72</v>
      </c>
      <c r="G35" s="27" t="s">
        <v>72</v>
      </c>
      <c r="H35" s="27" t="s">
        <v>72</v>
      </c>
      <c r="I35" s="27" t="s">
        <v>247</v>
      </c>
      <c r="J35" s="119"/>
      <c r="Y35" s="9"/>
      <c r="Z35" s="1"/>
    </row>
    <row r="36" spans="1:26" x14ac:dyDescent="0.3">
      <c r="A36" s="21" t="s">
        <v>84</v>
      </c>
      <c r="B36" s="5" t="s">
        <v>85</v>
      </c>
      <c r="C36" s="17"/>
      <c r="D36" s="15" t="s">
        <v>86</v>
      </c>
      <c r="E36" s="5" t="s">
        <v>87</v>
      </c>
      <c r="F36" s="27">
        <v>5</v>
      </c>
      <c r="G36" s="24">
        <v>2020</v>
      </c>
      <c r="H36" s="48">
        <v>43831</v>
      </c>
      <c r="I36" s="18"/>
      <c r="J36" s="119"/>
      <c r="Y36" s="9"/>
      <c r="Z36" s="1"/>
    </row>
    <row r="37" spans="1:26" x14ac:dyDescent="0.3">
      <c r="A37" s="21" t="s">
        <v>88</v>
      </c>
      <c r="B37" s="5" t="s">
        <v>85</v>
      </c>
      <c r="C37" s="17"/>
      <c r="D37" s="17">
        <v>1108</v>
      </c>
      <c r="E37" s="5" t="s">
        <v>87</v>
      </c>
      <c r="F37" s="27">
        <v>5</v>
      </c>
      <c r="G37" s="24">
        <v>2020</v>
      </c>
      <c r="H37" s="48">
        <v>43831</v>
      </c>
      <c r="I37" s="18"/>
      <c r="J37" s="119"/>
      <c r="Y37" s="9"/>
      <c r="Z37" s="1"/>
    </row>
    <row r="38" spans="1:26" ht="24" x14ac:dyDescent="0.3">
      <c r="A38" s="21" t="s">
        <v>89</v>
      </c>
      <c r="B38" s="5" t="s">
        <v>90</v>
      </c>
      <c r="C38" s="5" t="s">
        <v>91</v>
      </c>
      <c r="D38" s="15" t="s">
        <v>92</v>
      </c>
      <c r="E38" s="5" t="s">
        <v>93</v>
      </c>
      <c r="F38" s="67">
        <v>2</v>
      </c>
      <c r="G38" s="24">
        <v>2020</v>
      </c>
      <c r="H38" s="48">
        <v>43927</v>
      </c>
      <c r="I38" s="18"/>
      <c r="J38" s="119"/>
      <c r="Y38" s="9"/>
      <c r="Z38" s="1"/>
    </row>
    <row r="39" spans="1:26" ht="24" x14ac:dyDescent="0.3">
      <c r="A39" s="21" t="s">
        <v>94</v>
      </c>
      <c r="B39" s="5" t="s">
        <v>95</v>
      </c>
      <c r="C39" s="5" t="s">
        <v>96</v>
      </c>
      <c r="D39" s="5" t="s">
        <v>97</v>
      </c>
      <c r="E39" s="5" t="s">
        <v>98</v>
      </c>
      <c r="F39" s="27">
        <v>5</v>
      </c>
      <c r="G39" s="24">
        <v>2020</v>
      </c>
      <c r="H39" s="48">
        <v>43973</v>
      </c>
      <c r="I39" s="18"/>
      <c r="J39" s="119"/>
      <c r="Y39" s="9"/>
      <c r="Z39" s="1"/>
    </row>
    <row r="40" spans="1:26" x14ac:dyDescent="0.3">
      <c r="A40" s="21" t="s">
        <v>99</v>
      </c>
      <c r="B40" s="5" t="s">
        <v>100</v>
      </c>
      <c r="C40" s="5">
        <v>360</v>
      </c>
      <c r="D40" s="5">
        <v>3591017</v>
      </c>
      <c r="E40" s="5" t="s">
        <v>80</v>
      </c>
      <c r="F40" s="27">
        <v>5</v>
      </c>
      <c r="G40" s="24">
        <v>2020</v>
      </c>
      <c r="H40" s="48">
        <v>43831</v>
      </c>
      <c r="I40" s="18"/>
      <c r="J40" s="119"/>
      <c r="Y40" s="9"/>
      <c r="Z40" s="1"/>
    </row>
    <row r="41" spans="1:26" ht="24" x14ac:dyDescent="0.3">
      <c r="A41" s="21" t="s">
        <v>101</v>
      </c>
      <c r="B41" s="22" t="s">
        <v>102</v>
      </c>
      <c r="C41" s="22">
        <v>435</v>
      </c>
      <c r="D41" s="22">
        <v>33703118</v>
      </c>
      <c r="E41" s="22" t="s">
        <v>80</v>
      </c>
      <c r="F41" s="23">
        <v>5</v>
      </c>
      <c r="G41" s="24">
        <v>2020</v>
      </c>
      <c r="H41" s="48">
        <v>44183</v>
      </c>
      <c r="I41" s="18"/>
      <c r="J41" s="119"/>
      <c r="Y41" s="9"/>
      <c r="Z41" s="1"/>
    </row>
    <row r="42" spans="1:26" ht="24" x14ac:dyDescent="0.3">
      <c r="A42" s="21" t="s">
        <v>103</v>
      </c>
      <c r="B42" s="5" t="s">
        <v>102</v>
      </c>
      <c r="C42" s="5">
        <v>435</v>
      </c>
      <c r="D42" s="5">
        <v>33703120</v>
      </c>
      <c r="E42" s="5" t="s">
        <v>80</v>
      </c>
      <c r="F42" s="23">
        <v>5</v>
      </c>
      <c r="G42" s="24">
        <v>2020</v>
      </c>
      <c r="H42" s="48">
        <v>44183</v>
      </c>
      <c r="I42" s="18"/>
      <c r="J42" s="119"/>
      <c r="Y42" s="9"/>
      <c r="Z42" s="1"/>
    </row>
    <row r="43" spans="1:26" x14ac:dyDescent="0.3">
      <c r="A43" s="21" t="s">
        <v>104</v>
      </c>
      <c r="B43" s="25" t="s">
        <v>105</v>
      </c>
      <c r="C43" s="25" t="s">
        <v>106</v>
      </c>
      <c r="D43" s="25">
        <v>28366</v>
      </c>
      <c r="E43" s="5" t="s">
        <v>76</v>
      </c>
      <c r="F43" s="26">
        <v>2</v>
      </c>
      <c r="G43" s="24">
        <v>2020</v>
      </c>
      <c r="H43" s="48">
        <v>43952</v>
      </c>
      <c r="I43" s="18"/>
      <c r="J43" s="119"/>
      <c r="Y43" s="9"/>
      <c r="Z43" s="1"/>
    </row>
    <row r="44" spans="1:26" x14ac:dyDescent="0.3">
      <c r="A44" s="21" t="s">
        <v>107</v>
      </c>
      <c r="B44" s="5" t="s">
        <v>108</v>
      </c>
      <c r="C44" s="5" t="s">
        <v>109</v>
      </c>
      <c r="D44" s="17">
        <v>130909690</v>
      </c>
      <c r="E44" s="5"/>
      <c r="F44" s="27">
        <v>5</v>
      </c>
      <c r="G44" s="24">
        <v>2020</v>
      </c>
      <c r="H44" s="48">
        <v>43831</v>
      </c>
      <c r="I44" s="18"/>
      <c r="J44" s="119"/>
      <c r="Z44" s="1"/>
    </row>
    <row r="45" spans="1:26" ht="24" x14ac:dyDescent="0.3">
      <c r="A45" s="28" t="s">
        <v>110</v>
      </c>
      <c r="B45" s="5" t="s">
        <v>111</v>
      </c>
      <c r="C45" s="5" t="s">
        <v>112</v>
      </c>
      <c r="D45" s="29">
        <v>660</v>
      </c>
      <c r="E45" s="5" t="s">
        <v>98</v>
      </c>
      <c r="F45" s="30">
        <v>5</v>
      </c>
      <c r="G45" s="24">
        <v>2020</v>
      </c>
      <c r="H45" s="48">
        <v>43952</v>
      </c>
      <c r="I45" s="18"/>
      <c r="J45" s="119"/>
      <c r="Z45" s="1"/>
    </row>
    <row r="46" spans="1:26" x14ac:dyDescent="0.3">
      <c r="A46" s="21" t="s">
        <v>219</v>
      </c>
      <c r="B46" s="5" t="s">
        <v>220</v>
      </c>
      <c r="C46" s="25" t="s">
        <v>221</v>
      </c>
      <c r="D46" s="59" t="s">
        <v>222</v>
      </c>
      <c r="E46" s="60" t="s">
        <v>223</v>
      </c>
      <c r="F46" s="44">
        <v>5</v>
      </c>
      <c r="G46" s="24">
        <v>2020</v>
      </c>
      <c r="H46" s="53">
        <v>43831</v>
      </c>
      <c r="I46" s="12"/>
      <c r="J46" s="119"/>
      <c r="Z46" s="1"/>
    </row>
    <row r="47" spans="1:26" x14ac:dyDescent="0.3">
      <c r="A47" s="28" t="s">
        <v>201</v>
      </c>
      <c r="B47" s="5" t="s">
        <v>202</v>
      </c>
      <c r="C47" s="25">
        <v>480</v>
      </c>
      <c r="D47" s="25">
        <v>2724952</v>
      </c>
      <c r="E47" s="25" t="s">
        <v>93</v>
      </c>
      <c r="F47" s="61"/>
      <c r="G47" s="56">
        <v>2020</v>
      </c>
      <c r="H47" s="100">
        <v>43831</v>
      </c>
      <c r="I47" s="57"/>
      <c r="J47" s="119"/>
      <c r="Z47" s="1"/>
    </row>
    <row r="48" spans="1:26" ht="36" x14ac:dyDescent="0.3">
      <c r="A48" s="28" t="s">
        <v>227</v>
      </c>
      <c r="B48" s="20" t="s">
        <v>218</v>
      </c>
      <c r="C48" s="20" t="s">
        <v>208</v>
      </c>
      <c r="D48" s="20">
        <v>2467521</v>
      </c>
      <c r="E48" s="20" t="s">
        <v>93</v>
      </c>
      <c r="F48" s="25">
        <v>2</v>
      </c>
      <c r="G48" s="56">
        <v>2020</v>
      </c>
      <c r="H48" s="53">
        <v>43831</v>
      </c>
      <c r="I48" s="12"/>
      <c r="J48" s="119"/>
      <c r="Z48" s="1"/>
    </row>
    <row r="49" spans="1:26" ht="24" x14ac:dyDescent="0.3">
      <c r="A49" s="28" t="s">
        <v>228</v>
      </c>
      <c r="B49" s="20" t="s">
        <v>217</v>
      </c>
      <c r="C49" s="20" t="s">
        <v>209</v>
      </c>
      <c r="D49" s="20">
        <v>12</v>
      </c>
      <c r="E49" s="20" t="s">
        <v>93</v>
      </c>
      <c r="F49" s="25">
        <v>2</v>
      </c>
      <c r="G49" s="56">
        <v>2020</v>
      </c>
      <c r="H49" s="53">
        <v>43831</v>
      </c>
      <c r="I49" s="12"/>
      <c r="J49" s="119"/>
      <c r="Z49" s="1"/>
    </row>
    <row r="50" spans="1:26" ht="17.399999999999999" customHeight="1" x14ac:dyDescent="0.3">
      <c r="A50" s="28" t="s">
        <v>229</v>
      </c>
      <c r="B50" s="20" t="s">
        <v>203</v>
      </c>
      <c r="C50" s="20" t="s">
        <v>210</v>
      </c>
      <c r="D50" s="20">
        <v>2130863</v>
      </c>
      <c r="E50" s="20" t="s">
        <v>93</v>
      </c>
      <c r="F50" s="25">
        <v>2</v>
      </c>
      <c r="G50" s="56">
        <v>2020</v>
      </c>
      <c r="H50" s="53">
        <v>43831</v>
      </c>
      <c r="I50" s="12"/>
      <c r="J50" s="119"/>
      <c r="Z50" s="1"/>
    </row>
    <row r="51" spans="1:26" ht="17.399999999999999" customHeight="1" x14ac:dyDescent="0.3">
      <c r="A51" s="28" t="s">
        <v>230</v>
      </c>
      <c r="B51" s="20" t="s">
        <v>204</v>
      </c>
      <c r="C51" s="20" t="s">
        <v>210</v>
      </c>
      <c r="D51" s="20">
        <v>2130863</v>
      </c>
      <c r="E51" s="20" t="s">
        <v>93</v>
      </c>
      <c r="F51" s="25">
        <v>2</v>
      </c>
      <c r="G51" s="56">
        <v>2020</v>
      </c>
      <c r="H51" s="53">
        <v>43831</v>
      </c>
      <c r="I51" s="12"/>
      <c r="J51" s="119"/>
      <c r="Z51" s="1"/>
    </row>
    <row r="52" spans="1:26" ht="19.2" customHeight="1" x14ac:dyDescent="0.3">
      <c r="A52" s="28" t="s">
        <v>231</v>
      </c>
      <c r="B52" s="20" t="s">
        <v>205</v>
      </c>
      <c r="C52" s="20" t="s">
        <v>210</v>
      </c>
      <c r="D52" s="20">
        <v>2130863</v>
      </c>
      <c r="E52" s="20" t="s">
        <v>93</v>
      </c>
      <c r="F52" s="25">
        <v>2</v>
      </c>
      <c r="G52" s="56">
        <v>2020</v>
      </c>
      <c r="H52" s="53">
        <v>43831</v>
      </c>
      <c r="I52" s="12"/>
      <c r="J52" s="119"/>
      <c r="Z52" s="1"/>
    </row>
    <row r="53" spans="1:26" ht="16.2" customHeight="1" x14ac:dyDescent="0.3">
      <c r="A53" s="28" t="s">
        <v>232</v>
      </c>
      <c r="B53" s="20" t="s">
        <v>206</v>
      </c>
      <c r="C53" s="20" t="s">
        <v>211</v>
      </c>
      <c r="D53" s="20">
        <v>2131172</v>
      </c>
      <c r="E53" s="20" t="s">
        <v>93</v>
      </c>
      <c r="F53" s="25">
        <v>2</v>
      </c>
      <c r="G53" s="56">
        <v>2020</v>
      </c>
      <c r="H53" s="53">
        <v>43831</v>
      </c>
      <c r="I53" s="12"/>
      <c r="J53" s="119"/>
      <c r="Z53" s="1"/>
    </row>
    <row r="54" spans="1:26" ht="17.399999999999999" customHeight="1" x14ac:dyDescent="0.3">
      <c r="A54" s="28" t="s">
        <v>233</v>
      </c>
      <c r="B54" s="20" t="s">
        <v>207</v>
      </c>
      <c r="C54" s="20" t="s">
        <v>212</v>
      </c>
      <c r="D54" s="20">
        <v>2717880</v>
      </c>
      <c r="E54" s="20" t="s">
        <v>93</v>
      </c>
      <c r="F54" s="25">
        <v>2</v>
      </c>
      <c r="G54" s="56">
        <v>2020</v>
      </c>
      <c r="H54" s="53">
        <v>43831</v>
      </c>
      <c r="I54" s="12"/>
      <c r="J54" s="119"/>
      <c r="Z54" s="1"/>
    </row>
    <row r="55" spans="1:26" ht="24" x14ac:dyDescent="0.3">
      <c r="A55" s="28" t="s">
        <v>234</v>
      </c>
      <c r="B55" s="20" t="s">
        <v>216</v>
      </c>
      <c r="C55" s="20" t="s">
        <v>213</v>
      </c>
      <c r="D55" s="20">
        <v>2141557</v>
      </c>
      <c r="E55" s="20" t="s">
        <v>93</v>
      </c>
      <c r="F55" s="25">
        <v>2</v>
      </c>
      <c r="G55" s="56">
        <v>2020</v>
      </c>
      <c r="H55" s="53">
        <v>43831</v>
      </c>
      <c r="I55" s="12"/>
      <c r="J55" s="119"/>
      <c r="Z55" s="1"/>
    </row>
    <row r="56" spans="1:26" ht="24" x14ac:dyDescent="0.3">
      <c r="A56" s="28" t="s">
        <v>235</v>
      </c>
      <c r="B56" s="20" t="s">
        <v>215</v>
      </c>
      <c r="C56" s="20" t="s">
        <v>214</v>
      </c>
      <c r="D56" s="20">
        <v>2706603</v>
      </c>
      <c r="E56" s="20" t="s">
        <v>93</v>
      </c>
      <c r="F56" s="22">
        <v>2</v>
      </c>
      <c r="G56" s="56">
        <v>2020</v>
      </c>
      <c r="H56" s="53">
        <v>43831</v>
      </c>
      <c r="I56" s="12"/>
      <c r="J56" s="119"/>
      <c r="Z56" s="1"/>
    </row>
    <row r="57" spans="1:26" ht="15" thickBot="1" x14ac:dyDescent="0.35">
      <c r="A57" s="28" t="s">
        <v>224</v>
      </c>
      <c r="B57" s="69" t="s">
        <v>149</v>
      </c>
      <c r="C57" s="69" t="s">
        <v>225</v>
      </c>
      <c r="D57" s="70" t="s">
        <v>226</v>
      </c>
      <c r="E57" s="71" t="s">
        <v>223</v>
      </c>
      <c r="F57" s="72">
        <v>5</v>
      </c>
      <c r="G57" s="73">
        <v>2020</v>
      </c>
      <c r="H57" s="101">
        <v>43831</v>
      </c>
      <c r="I57" s="74"/>
      <c r="J57" s="120"/>
      <c r="Z57" s="1"/>
    </row>
    <row r="58" spans="1:26" ht="15" thickTop="1" x14ac:dyDescent="0.3">
      <c r="A58" s="75"/>
      <c r="B58" s="1"/>
      <c r="C58" s="1"/>
      <c r="D58" s="1"/>
      <c r="E58" s="1"/>
      <c r="F58" s="103"/>
      <c r="G58" s="76" t="s">
        <v>237</v>
      </c>
      <c r="H58" s="104"/>
      <c r="I58" s="68"/>
      <c r="J58" s="122">
        <f>SUBTOTAL(109,J5:J57)</f>
        <v>0</v>
      </c>
      <c r="Z58" s="1"/>
    </row>
  </sheetData>
  <sheetProtection algorithmName="SHA-512" hashValue="D/gGsndmHQyAjXLskH/DRXro5umJh1fhUocvR+M74Vt1wbLkrh+o0Cn5fzET5NDPSsTh7F/hmgdkk531Wnbjyw==" saltValue="39KTvsKXP2LMFAJeISmoWw==" spinCount="100000" sheet="1" objects="1" scenarios="1"/>
  <mergeCells count="1">
    <mergeCell ref="A3:J3"/>
  </mergeCells>
  <conditionalFormatting sqref="F45:F46">
    <cfRule type="cellIs" dxfId="226" priority="61" operator="equal">
      <formula>"Sí"</formula>
    </cfRule>
    <cfRule type="cellIs" dxfId="225" priority="62" operator="equal">
      <formula>2</formula>
    </cfRule>
  </conditionalFormatting>
  <conditionalFormatting sqref="A45:A46">
    <cfRule type="expression" dxfId="224" priority="63">
      <formula>#REF!="NO HASTA 2028"</formula>
    </cfRule>
    <cfRule type="expression" dxfId="223" priority="64">
      <formula>#REF!="NO"</formula>
    </cfRule>
    <cfRule type="expression" dxfId="222" priority="65">
      <formula>#REF!="SI"</formula>
    </cfRule>
  </conditionalFormatting>
  <conditionalFormatting sqref="B28:E28">
    <cfRule type="expression" dxfId="221" priority="66">
      <formula>#REF!="NO HASTA 2028"</formula>
    </cfRule>
    <cfRule type="expression" dxfId="220" priority="67">
      <formula>#REF!="NO"</formula>
    </cfRule>
    <cfRule type="expression" dxfId="219" priority="68">
      <formula>#REF!="SI"</formula>
    </cfRule>
  </conditionalFormatting>
  <conditionalFormatting sqref="C57">
    <cfRule type="expression" dxfId="218" priority="16">
      <formula>$J57="NO HASTA 2028"</formula>
    </cfRule>
    <cfRule type="expression" dxfId="217" priority="17">
      <formula>$J57="NO"</formula>
    </cfRule>
    <cfRule type="expression" dxfId="216" priority="18">
      <formula>$J57="SI"</formula>
    </cfRule>
  </conditionalFormatting>
  <conditionalFormatting sqref="B57">
    <cfRule type="expression" dxfId="215" priority="4">
      <formula>$J57="NO HASTA 2028"</formula>
    </cfRule>
    <cfRule type="expression" dxfId="214" priority="5">
      <formula>$J57="NO"</formula>
    </cfRule>
    <cfRule type="expression" dxfId="213" priority="6">
      <formula>$J57="SI"</formula>
    </cfRule>
  </conditionalFormatting>
  <conditionalFormatting sqref="B35:E35">
    <cfRule type="expression" dxfId="212" priority="1">
      <formula>$J35="NO HASTA 2028"</formula>
    </cfRule>
    <cfRule type="expression" dxfId="211" priority="2">
      <formula>$J35="NO"</formula>
    </cfRule>
    <cfRule type="expression" dxfId="210" priority="3">
      <formula>$J35="SI"</formula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9" id="{268F66E4-D694-4891-B0B5-F070E19F7CEA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70" id="{B79B63AB-DAC3-4F25-A11B-4678CF19A219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71" id="{D9AA9D50-775F-4298-8EDF-5989F94AE285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B5:D6</xm:sqref>
        </x14:conditionalFormatting>
        <x14:conditionalFormatting xmlns:xm="http://schemas.microsoft.com/office/excel/2006/main">
          <x14:cfRule type="expression" priority="72" id="{892114F5-7C46-4810-8BB6-92EA98E5D9EB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73" id="{09A4C1B4-F25C-42BF-A015-1CC6268B7CCC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74" id="{0A536838-D9D0-4704-ABB2-E5FD2D6D079E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E5:E6 B7:E27</xm:sqref>
        </x14:conditionalFormatting>
        <x14:conditionalFormatting xmlns:xm="http://schemas.microsoft.com/office/excel/2006/main">
          <x14:cfRule type="expression" priority="75" id="{1BCE0FBD-9101-4378-A1C4-D93E88565708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76" id="{FC7BA697-16F7-43B1-8BBE-157CAC40CCC3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77" id="{034A4328-B062-4427-BF5F-0653B16F95AE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B29:E34 B36:E46</xm:sqref>
        </x14:conditionalFormatting>
        <x14:conditionalFormatting xmlns:xm="http://schemas.microsoft.com/office/excel/2006/main">
          <x14:cfRule type="expression" priority="58" id="{46BA40DA-FABE-4E0C-9D0A-FAD4CA9EFEC7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59" id="{8A9D32B2-F52C-4580-A41A-E8D58C859B10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60" id="{FEE1FD73-8457-415D-B201-B2675C62D783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B47</xm:sqref>
        </x14:conditionalFormatting>
        <x14:conditionalFormatting xmlns:xm="http://schemas.microsoft.com/office/excel/2006/main">
          <x14:cfRule type="expression" priority="55" id="{E4C0C2D9-AB2A-48EC-A4AB-41EDEC7DD644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56" id="{6782C35B-34FA-43D3-8D2D-74563757DA42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57" id="{018F15BC-ADCE-42B8-A444-E03ADBB3C911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C47:F47</xm:sqref>
        </x14:conditionalFormatting>
        <x14:conditionalFormatting xmlns:xm="http://schemas.microsoft.com/office/excel/2006/main">
          <x14:cfRule type="expression" priority="52" id="{0E6D3DAC-8F52-48D6-80EC-5F57E613C3CD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53" id="{6247F166-A8A2-4B3D-80D2-5E7082F01ADF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54" id="{ECF81ABA-31AB-4710-8AFA-939205336F6E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B48:B56</xm:sqref>
        </x14:conditionalFormatting>
        <x14:conditionalFormatting xmlns:xm="http://schemas.microsoft.com/office/excel/2006/main">
          <x14:cfRule type="expression" priority="22" id="{896A79C1-7E6C-4D93-9F05-844BD3143D47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23" id="{2D505B90-A5B7-46A4-B736-670BE41D5CCA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24" id="{CCFE7E3A-A08F-49FA-9208-A534AEF0768C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C48:E56</xm:sqref>
        </x14:conditionalFormatting>
        <x14:conditionalFormatting xmlns:xm="http://schemas.microsoft.com/office/excel/2006/main">
          <x14:cfRule type="expression" priority="19" id="{A2478291-6759-45E5-8249-A96C60A00B63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20" id="{BF84BFAD-8782-4FFB-A756-B328CA8DC474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21" id="{73C2365F-DF86-4252-9AE7-BA0DF04214E7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F48:F56</xm:sqref>
        </x14:conditionalFormatting>
        <x14:conditionalFormatting xmlns:xm="http://schemas.microsoft.com/office/excel/2006/main">
          <x14:cfRule type="expression" priority="10" id="{1B827AEE-6ACA-4B78-AEAF-D0914D8E2536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11" id="{86991626-65D8-4819-B5A6-68A2AC9C72DE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12" id="{810487ED-6D11-4D2A-8787-6430183ACBD4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E57:F57</xm:sqref>
        </x14:conditionalFormatting>
        <x14:conditionalFormatting xmlns:xm="http://schemas.microsoft.com/office/excel/2006/main">
          <x14:cfRule type="expression" priority="7" id="{4E3D43B9-0A7B-4994-9825-BBDC6CB15093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8" id="{FB6E1707-81D9-4818-9968-E11469E81263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9" id="{78B0FDA9-C47B-45DC-B325-48AA520638B1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D57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39B7C-83C6-42AC-8A2C-DFD6DAF0747A}">
  <dimension ref="A1:K29"/>
  <sheetViews>
    <sheetView zoomScaleNormal="100" workbookViewId="0">
      <selection activeCell="A2" sqref="A2"/>
    </sheetView>
  </sheetViews>
  <sheetFormatPr baseColWidth="10" defaultRowHeight="14.4" x14ac:dyDescent="0.3"/>
  <cols>
    <col min="1" max="1" width="18" customWidth="1"/>
    <col min="2" max="2" width="20.77734375" customWidth="1"/>
    <col min="3" max="5" width="18" customWidth="1"/>
    <col min="6" max="8" width="13.77734375" customWidth="1"/>
    <col min="9" max="9" width="20.77734375" customWidth="1"/>
    <col min="10" max="10" width="18" customWidth="1"/>
    <col min="11" max="11" width="11.5546875" style="115"/>
  </cols>
  <sheetData>
    <row r="1" spans="1:10" x14ac:dyDescent="0.3">
      <c r="A1" t="s">
        <v>236</v>
      </c>
    </row>
    <row r="3" spans="1:10" ht="25.8" x14ac:dyDescent="0.3">
      <c r="A3" s="116">
        <v>2021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ht="55.2" customHeight="1" thickBot="1" x14ac:dyDescent="0.35">
      <c r="A4" s="105" t="s">
        <v>0</v>
      </c>
      <c r="B4" s="106" t="s">
        <v>1</v>
      </c>
      <c r="C4" s="106" t="s">
        <v>2</v>
      </c>
      <c r="D4" s="106" t="s">
        <v>3</v>
      </c>
      <c r="E4" s="106" t="s">
        <v>4</v>
      </c>
      <c r="F4" s="106" t="s">
        <v>5</v>
      </c>
      <c r="G4" s="106" t="s">
        <v>6</v>
      </c>
      <c r="H4" s="106" t="s">
        <v>7</v>
      </c>
      <c r="I4" s="106" t="s">
        <v>241</v>
      </c>
      <c r="J4" s="106" t="s">
        <v>8</v>
      </c>
    </row>
    <row r="5" spans="1:10" ht="15" thickTop="1" x14ac:dyDescent="0.3">
      <c r="A5" s="31" t="s">
        <v>113</v>
      </c>
      <c r="B5" s="32" t="s">
        <v>10</v>
      </c>
      <c r="C5" s="32" t="s">
        <v>114</v>
      </c>
      <c r="D5" s="32">
        <v>12007</v>
      </c>
      <c r="E5" s="22" t="s">
        <v>12</v>
      </c>
      <c r="F5" s="33">
        <v>2</v>
      </c>
      <c r="G5" s="7">
        <v>2021</v>
      </c>
      <c r="H5" s="90">
        <v>44550</v>
      </c>
      <c r="I5" s="90"/>
      <c r="J5" s="107"/>
    </row>
    <row r="6" spans="1:10" x14ac:dyDescent="0.3">
      <c r="A6" s="34" t="s">
        <v>115</v>
      </c>
      <c r="B6" s="32" t="s">
        <v>14</v>
      </c>
      <c r="C6" s="32" t="s">
        <v>114</v>
      </c>
      <c r="D6" s="32">
        <v>12010</v>
      </c>
      <c r="E6" s="22" t="s">
        <v>12</v>
      </c>
      <c r="F6" s="32">
        <v>2</v>
      </c>
      <c r="G6" s="11">
        <v>2021</v>
      </c>
      <c r="H6" s="90">
        <v>44550</v>
      </c>
      <c r="I6" s="94"/>
      <c r="J6" s="107"/>
    </row>
    <row r="7" spans="1:10" x14ac:dyDescent="0.3">
      <c r="A7" s="35" t="s">
        <v>116</v>
      </c>
      <c r="B7" s="32" t="s">
        <v>14</v>
      </c>
      <c r="C7" s="22" t="s">
        <v>117</v>
      </c>
      <c r="D7" s="32">
        <v>225</v>
      </c>
      <c r="E7" s="22" t="s">
        <v>25</v>
      </c>
      <c r="F7" s="33">
        <v>2</v>
      </c>
      <c r="G7" s="7">
        <v>2021</v>
      </c>
      <c r="H7" s="90">
        <v>44550</v>
      </c>
      <c r="I7" s="94"/>
      <c r="J7" s="107"/>
    </row>
    <row r="8" spans="1:10" x14ac:dyDescent="0.3">
      <c r="A8" s="36" t="s">
        <v>118</v>
      </c>
      <c r="B8" s="22" t="s">
        <v>14</v>
      </c>
      <c r="C8" s="22" t="s">
        <v>117</v>
      </c>
      <c r="D8" s="22">
        <v>226</v>
      </c>
      <c r="E8" s="22" t="s">
        <v>25</v>
      </c>
      <c r="F8" s="32">
        <v>2</v>
      </c>
      <c r="G8" s="11">
        <v>2021</v>
      </c>
      <c r="H8" s="90">
        <v>44550</v>
      </c>
      <c r="I8" s="94"/>
      <c r="J8" s="107"/>
    </row>
    <row r="9" spans="1:10" x14ac:dyDescent="0.3">
      <c r="A9" s="35" t="s">
        <v>119</v>
      </c>
      <c r="B9" s="22" t="s">
        <v>14</v>
      </c>
      <c r="C9" s="22" t="s">
        <v>117</v>
      </c>
      <c r="D9" s="22">
        <v>227</v>
      </c>
      <c r="E9" s="22" t="s">
        <v>25</v>
      </c>
      <c r="F9" s="33">
        <v>2</v>
      </c>
      <c r="G9" s="7">
        <v>2021</v>
      </c>
      <c r="H9" s="90">
        <v>44550</v>
      </c>
      <c r="I9" s="94"/>
      <c r="J9" s="107"/>
    </row>
    <row r="10" spans="1:10" x14ac:dyDescent="0.3">
      <c r="A10" s="36" t="s">
        <v>120</v>
      </c>
      <c r="B10" s="22" t="s">
        <v>10</v>
      </c>
      <c r="C10" s="22" t="s">
        <v>11</v>
      </c>
      <c r="D10" s="22">
        <v>14031</v>
      </c>
      <c r="E10" s="22" t="s">
        <v>12</v>
      </c>
      <c r="F10" s="32">
        <v>2</v>
      </c>
      <c r="G10" s="11">
        <v>2021</v>
      </c>
      <c r="H10" s="90">
        <v>44550</v>
      </c>
      <c r="I10" s="94"/>
      <c r="J10" s="107"/>
    </row>
    <row r="11" spans="1:10" x14ac:dyDescent="0.3">
      <c r="A11" s="35" t="s">
        <v>121</v>
      </c>
      <c r="B11" s="32" t="s">
        <v>10</v>
      </c>
      <c r="C11" s="32" t="s">
        <v>122</v>
      </c>
      <c r="D11" s="37" t="s">
        <v>123</v>
      </c>
      <c r="E11" s="22" t="s">
        <v>12</v>
      </c>
      <c r="F11" s="33">
        <v>2</v>
      </c>
      <c r="G11" s="24">
        <v>2021</v>
      </c>
      <c r="H11" s="90">
        <v>44550</v>
      </c>
      <c r="I11" s="94"/>
      <c r="J11" s="107"/>
    </row>
    <row r="12" spans="1:10" ht="36" x14ac:dyDescent="0.3">
      <c r="A12" s="36" t="s">
        <v>54</v>
      </c>
      <c r="B12" s="22" t="s">
        <v>55</v>
      </c>
      <c r="C12" s="22" t="s">
        <v>56</v>
      </c>
      <c r="D12" s="38" t="s">
        <v>57</v>
      </c>
      <c r="E12" s="39" t="s">
        <v>58</v>
      </c>
      <c r="F12" s="32">
        <v>2</v>
      </c>
      <c r="G12" s="24">
        <v>2021</v>
      </c>
      <c r="H12" s="90">
        <v>44268</v>
      </c>
      <c r="I12" s="94"/>
      <c r="J12" s="107"/>
    </row>
    <row r="13" spans="1:10" x14ac:dyDescent="0.3">
      <c r="A13" s="35" t="s">
        <v>124</v>
      </c>
      <c r="B13" s="22" t="s">
        <v>74</v>
      </c>
      <c r="C13" s="22" t="s">
        <v>125</v>
      </c>
      <c r="D13" s="22">
        <v>901134</v>
      </c>
      <c r="E13" s="22" t="s">
        <v>126</v>
      </c>
      <c r="F13" s="33">
        <v>5</v>
      </c>
      <c r="G13" s="24">
        <v>2021</v>
      </c>
      <c r="H13" s="90">
        <v>44211</v>
      </c>
      <c r="I13" s="94"/>
      <c r="J13" s="107"/>
    </row>
    <row r="14" spans="1:10" x14ac:dyDescent="0.3">
      <c r="A14" s="36" t="s">
        <v>127</v>
      </c>
      <c r="B14" s="22" t="s">
        <v>128</v>
      </c>
      <c r="C14" s="22">
        <v>545</v>
      </c>
      <c r="D14" s="22">
        <v>27046651</v>
      </c>
      <c r="E14" s="22" t="s">
        <v>93</v>
      </c>
      <c r="F14" s="32">
        <v>2</v>
      </c>
      <c r="G14" s="24">
        <v>2021</v>
      </c>
      <c r="H14" s="91">
        <v>44542</v>
      </c>
      <c r="I14" s="53"/>
      <c r="J14" s="107"/>
    </row>
    <row r="15" spans="1:10" ht="27.6" customHeight="1" x14ac:dyDescent="0.3">
      <c r="A15" s="35" t="s">
        <v>129</v>
      </c>
      <c r="B15" s="22" t="s">
        <v>130</v>
      </c>
      <c r="C15" s="22" t="s">
        <v>131</v>
      </c>
      <c r="D15" s="22">
        <v>3357112</v>
      </c>
      <c r="E15" s="22" t="s">
        <v>80</v>
      </c>
      <c r="F15" s="33">
        <v>2</v>
      </c>
      <c r="G15" s="24">
        <v>2021</v>
      </c>
      <c r="H15" s="91">
        <v>44549</v>
      </c>
      <c r="I15" s="53"/>
      <c r="J15" s="107"/>
    </row>
    <row r="16" spans="1:10" x14ac:dyDescent="0.3">
      <c r="A16" s="36" t="s">
        <v>132</v>
      </c>
      <c r="B16" s="22" t="s">
        <v>133</v>
      </c>
      <c r="C16" s="22" t="s">
        <v>134</v>
      </c>
      <c r="D16" s="22">
        <v>343153378</v>
      </c>
      <c r="E16" s="22" t="s">
        <v>135</v>
      </c>
      <c r="F16" s="32">
        <v>2</v>
      </c>
      <c r="G16" s="24">
        <v>2021</v>
      </c>
      <c r="H16" s="91">
        <v>44557</v>
      </c>
      <c r="I16" s="53"/>
      <c r="J16" s="107"/>
    </row>
    <row r="17" spans="1:10" x14ac:dyDescent="0.3">
      <c r="A17" s="35" t="s">
        <v>136</v>
      </c>
      <c r="B17" s="22" t="s">
        <v>133</v>
      </c>
      <c r="C17" s="22" t="s">
        <v>137</v>
      </c>
      <c r="D17" s="22">
        <v>281143404</v>
      </c>
      <c r="E17" s="22" t="s">
        <v>135</v>
      </c>
      <c r="F17" s="33">
        <v>2</v>
      </c>
      <c r="G17" s="24">
        <v>2021</v>
      </c>
      <c r="H17" s="91">
        <v>44557</v>
      </c>
      <c r="I17" s="53"/>
      <c r="J17" s="107"/>
    </row>
    <row r="18" spans="1:10" x14ac:dyDescent="0.3">
      <c r="A18" s="36" t="s">
        <v>138</v>
      </c>
      <c r="B18" s="22" t="s">
        <v>139</v>
      </c>
      <c r="C18" s="22">
        <v>891</v>
      </c>
      <c r="D18" s="22" t="s">
        <v>140</v>
      </c>
      <c r="E18" s="22" t="s">
        <v>141</v>
      </c>
      <c r="F18" s="32">
        <v>5</v>
      </c>
      <c r="G18" s="24">
        <v>2021</v>
      </c>
      <c r="H18" s="90">
        <v>44409</v>
      </c>
      <c r="I18" s="94"/>
      <c r="J18" s="107"/>
    </row>
    <row r="19" spans="1:10" x14ac:dyDescent="0.3">
      <c r="A19" s="35" t="s">
        <v>142</v>
      </c>
      <c r="B19" s="22" t="s">
        <v>143</v>
      </c>
      <c r="C19" s="22">
        <v>2056813</v>
      </c>
      <c r="D19" s="22">
        <v>118166688</v>
      </c>
      <c r="E19" s="22" t="s">
        <v>135</v>
      </c>
      <c r="F19" s="33">
        <v>5</v>
      </c>
      <c r="G19" s="24">
        <v>2021</v>
      </c>
      <c r="H19" s="90">
        <v>44310</v>
      </c>
      <c r="I19" s="94"/>
      <c r="J19" s="107"/>
    </row>
    <row r="20" spans="1:10" x14ac:dyDescent="0.3">
      <c r="A20" s="36" t="s">
        <v>144</v>
      </c>
      <c r="B20" s="22" t="s">
        <v>145</v>
      </c>
      <c r="C20" s="22">
        <v>3054</v>
      </c>
      <c r="D20" s="22" t="s">
        <v>146</v>
      </c>
      <c r="E20" s="22" t="s">
        <v>147</v>
      </c>
      <c r="F20" s="32">
        <v>5</v>
      </c>
      <c r="G20" s="24">
        <v>2021</v>
      </c>
      <c r="H20" s="90">
        <v>44403</v>
      </c>
      <c r="I20" s="94"/>
      <c r="J20" s="107"/>
    </row>
    <row r="21" spans="1:10" x14ac:dyDescent="0.3">
      <c r="A21" s="41" t="s">
        <v>148</v>
      </c>
      <c r="B21" s="22" t="s">
        <v>149</v>
      </c>
      <c r="C21" s="22" t="s">
        <v>150</v>
      </c>
      <c r="D21" s="22">
        <v>45668</v>
      </c>
      <c r="E21" s="22" t="s">
        <v>58</v>
      </c>
      <c r="F21" s="42">
        <v>2</v>
      </c>
      <c r="G21" s="24">
        <v>2021</v>
      </c>
      <c r="H21" s="91">
        <v>44268</v>
      </c>
      <c r="I21" s="53"/>
      <c r="J21" s="107"/>
    </row>
    <row r="22" spans="1:10" x14ac:dyDescent="0.3">
      <c r="A22" s="41" t="s">
        <v>151</v>
      </c>
      <c r="B22" s="22" t="s">
        <v>152</v>
      </c>
      <c r="C22" s="22" t="s">
        <v>153</v>
      </c>
      <c r="D22" s="22" t="s">
        <v>154</v>
      </c>
      <c r="E22" s="22" t="s">
        <v>155</v>
      </c>
      <c r="F22" s="43">
        <v>5</v>
      </c>
      <c r="G22" s="24">
        <v>2021</v>
      </c>
      <c r="H22" s="90">
        <v>44378</v>
      </c>
      <c r="I22" s="94"/>
      <c r="J22" s="107"/>
    </row>
    <row r="23" spans="1:10" ht="36" x14ac:dyDescent="0.3">
      <c r="A23" s="41" t="s">
        <v>156</v>
      </c>
      <c r="B23" s="22" t="s">
        <v>157</v>
      </c>
      <c r="C23" s="22" t="s">
        <v>158</v>
      </c>
      <c r="D23" s="22">
        <v>28146000012</v>
      </c>
      <c r="E23" s="22" t="s">
        <v>159</v>
      </c>
      <c r="F23" s="43" t="s">
        <v>72</v>
      </c>
      <c r="G23" s="24">
        <v>2021</v>
      </c>
      <c r="H23" s="43" t="s">
        <v>72</v>
      </c>
      <c r="I23" s="27" t="s">
        <v>248</v>
      </c>
      <c r="J23" s="107"/>
    </row>
    <row r="24" spans="1:10" x14ac:dyDescent="0.3">
      <c r="A24" s="41" t="s">
        <v>160</v>
      </c>
      <c r="B24" s="22" t="s">
        <v>161</v>
      </c>
      <c r="C24" s="22" t="s">
        <v>162</v>
      </c>
      <c r="D24" s="22" t="s">
        <v>163</v>
      </c>
      <c r="E24" s="22" t="s">
        <v>147</v>
      </c>
      <c r="F24" s="43">
        <v>5</v>
      </c>
      <c r="G24" s="24">
        <v>2021</v>
      </c>
      <c r="H24" s="90">
        <v>44228</v>
      </c>
      <c r="I24" s="94"/>
      <c r="J24" s="107"/>
    </row>
    <row r="25" spans="1:10" x14ac:dyDescent="0.3">
      <c r="A25" s="41" t="s">
        <v>164</v>
      </c>
      <c r="B25" s="22" t="s">
        <v>161</v>
      </c>
      <c r="C25" s="22" t="s">
        <v>165</v>
      </c>
      <c r="D25" s="22" t="s">
        <v>166</v>
      </c>
      <c r="E25" s="22" t="s">
        <v>147</v>
      </c>
      <c r="F25" s="43">
        <v>5</v>
      </c>
      <c r="G25" s="24">
        <v>2021</v>
      </c>
      <c r="H25" s="90">
        <v>44228</v>
      </c>
      <c r="I25" s="94"/>
      <c r="J25" s="107"/>
    </row>
    <row r="26" spans="1:10" x14ac:dyDescent="0.3">
      <c r="A26" s="41" t="s">
        <v>167</v>
      </c>
      <c r="B26" s="22" t="s">
        <v>168</v>
      </c>
      <c r="C26" s="22" t="s">
        <v>169</v>
      </c>
      <c r="D26" s="22" t="s">
        <v>170</v>
      </c>
      <c r="E26" s="22" t="s">
        <v>147</v>
      </c>
      <c r="F26" s="43">
        <v>5</v>
      </c>
      <c r="G26" s="24">
        <v>2021</v>
      </c>
      <c r="H26" s="90">
        <v>44378</v>
      </c>
      <c r="I26" s="94"/>
      <c r="J26" s="107"/>
    </row>
    <row r="27" spans="1:10" ht="24" x14ac:dyDescent="0.3">
      <c r="A27" s="41" t="s">
        <v>171</v>
      </c>
      <c r="B27" s="22" t="s">
        <v>172</v>
      </c>
      <c r="C27" s="22">
        <v>625</v>
      </c>
      <c r="D27" s="22">
        <v>2710837</v>
      </c>
      <c r="E27" s="22" t="s">
        <v>93</v>
      </c>
      <c r="F27" s="44">
        <v>2</v>
      </c>
      <c r="G27" s="24">
        <v>2021</v>
      </c>
      <c r="H27" s="92">
        <v>44323</v>
      </c>
      <c r="I27" s="94"/>
      <c r="J27" s="107"/>
    </row>
    <row r="28" spans="1:10" ht="15" thickBot="1" x14ac:dyDescent="0.35">
      <c r="A28" s="41" t="s">
        <v>173</v>
      </c>
      <c r="B28" s="77" t="s">
        <v>174</v>
      </c>
      <c r="C28" s="78" t="s">
        <v>175</v>
      </c>
      <c r="D28" s="78">
        <v>307</v>
      </c>
      <c r="E28" s="77" t="s">
        <v>93</v>
      </c>
      <c r="F28" s="79">
        <v>5</v>
      </c>
      <c r="G28" s="24">
        <v>2021</v>
      </c>
      <c r="H28" s="93">
        <v>44383</v>
      </c>
      <c r="I28" s="93"/>
      <c r="J28" s="107"/>
    </row>
    <row r="29" spans="1:10" ht="15" thickTop="1" x14ac:dyDescent="0.3">
      <c r="A29" s="75"/>
      <c r="B29" s="102"/>
      <c r="C29" s="103"/>
      <c r="D29" s="103"/>
      <c r="E29" s="102"/>
      <c r="F29" s="102"/>
      <c r="G29" s="76" t="s">
        <v>238</v>
      </c>
      <c r="H29" s="104"/>
      <c r="I29" s="104"/>
      <c r="J29" s="110">
        <f>SUBTOTAL(109,J5:J28)</f>
        <v>0</v>
      </c>
    </row>
  </sheetData>
  <sheetProtection algorithmName="SHA-512" hashValue="+/s2dHEFvTi6o4Uw4g7gtRWECw4QIum0CDTowDq3y0BkyeZ2O+vHd3ktZWj8nwGB63/BleBqQDj1tvwIimA2AA==" saltValue="osTZ64UF4hg9v7BDKDnhsA==" spinCount="100000" sheet="1" objects="1" scenarios="1"/>
  <mergeCells count="1">
    <mergeCell ref="A3:J3"/>
  </mergeCells>
  <conditionalFormatting sqref="F28">
    <cfRule type="cellIs" dxfId="162" priority="60" operator="equal">
      <formula>"Sí"</formula>
    </cfRule>
    <cfRule type="cellIs" dxfId="161" priority="61" operator="equal">
      <formula>2</formula>
    </cfRule>
  </conditionalFormatting>
  <conditionalFormatting sqref="A28 A24:A26">
    <cfRule type="expression" dxfId="160" priority="62">
      <formula>#REF!="NO HASTA 2028"</formula>
    </cfRule>
    <cfRule type="expression" dxfId="159" priority="63">
      <formula>#REF!="NO"</formula>
    </cfRule>
    <cfRule type="expression" dxfId="158" priority="64">
      <formula>#REF!="SI"</formula>
    </cfRule>
  </conditionalFormatting>
  <conditionalFormatting sqref="F13">
    <cfRule type="cellIs" dxfId="157" priority="58" operator="equal">
      <formula>"Sí"</formula>
    </cfRule>
    <cfRule type="cellIs" dxfId="156" priority="59" operator="equal">
      <formula>2</formula>
    </cfRule>
  </conditionalFormatting>
  <conditionalFormatting sqref="B5:E5">
    <cfRule type="expression" dxfId="155" priority="55">
      <formula>$J5="NO HASTA 2028"</formula>
    </cfRule>
    <cfRule type="expression" dxfId="154" priority="56">
      <formula>$J5="NO"</formula>
    </cfRule>
    <cfRule type="expression" dxfId="153" priority="57">
      <formula>$J5="SI"</formula>
    </cfRule>
  </conditionalFormatting>
  <conditionalFormatting sqref="B6:E6">
    <cfRule type="expression" dxfId="152" priority="52">
      <formula>$J6="NO HASTA 2028"</formula>
    </cfRule>
    <cfRule type="expression" dxfId="151" priority="53">
      <formula>$J6="NO"</formula>
    </cfRule>
    <cfRule type="expression" dxfId="150" priority="54">
      <formula>$J6="SI"</formula>
    </cfRule>
  </conditionalFormatting>
  <conditionalFormatting sqref="B7:E9">
    <cfRule type="expression" dxfId="149" priority="49">
      <formula>$J7="NO HASTA 2028"</formula>
    </cfRule>
    <cfRule type="expression" dxfId="148" priority="50">
      <formula>$J7="NO"</formula>
    </cfRule>
    <cfRule type="expression" dxfId="147" priority="51">
      <formula>$J7="SI"</formula>
    </cfRule>
  </conditionalFormatting>
  <conditionalFormatting sqref="B10:E10">
    <cfRule type="expression" dxfId="146" priority="46">
      <formula>$J10="NO HASTA 2028"</formula>
    </cfRule>
    <cfRule type="expression" dxfId="145" priority="47">
      <formula>$J10="NO"</formula>
    </cfRule>
    <cfRule type="expression" dxfId="144" priority="48">
      <formula>$J10="SI"</formula>
    </cfRule>
  </conditionalFormatting>
  <conditionalFormatting sqref="B11:E11">
    <cfRule type="expression" dxfId="143" priority="43">
      <formula>$J11="NO HASTA 2028"</formula>
    </cfRule>
    <cfRule type="expression" dxfId="142" priority="44">
      <formula>$J11="NO"</formula>
    </cfRule>
    <cfRule type="expression" dxfId="141" priority="45">
      <formula>$J11="SI"</formula>
    </cfRule>
  </conditionalFormatting>
  <conditionalFormatting sqref="B12:E12">
    <cfRule type="expression" dxfId="140" priority="40">
      <formula>$J12="NO HASTA 2028"</formula>
    </cfRule>
    <cfRule type="expression" dxfId="139" priority="41">
      <formula>$J12="NO"</formula>
    </cfRule>
    <cfRule type="expression" dxfId="138" priority="42">
      <formula>$J12="SI"</formula>
    </cfRule>
  </conditionalFormatting>
  <conditionalFormatting sqref="B13:E13">
    <cfRule type="expression" dxfId="137" priority="37">
      <formula>$J13="NO HASTA 2028"</formula>
    </cfRule>
    <cfRule type="expression" dxfId="136" priority="38">
      <formula>$J13="NO"</formula>
    </cfRule>
    <cfRule type="expression" dxfId="135" priority="39">
      <formula>$J13="SI"</formula>
    </cfRule>
  </conditionalFormatting>
  <conditionalFormatting sqref="B14:E14">
    <cfRule type="expression" dxfId="134" priority="34">
      <formula>$J14="NO HASTA 2028"</formula>
    </cfRule>
    <cfRule type="expression" dxfId="133" priority="35">
      <formula>$J14="NO"</formula>
    </cfRule>
    <cfRule type="expression" dxfId="132" priority="36">
      <formula>$J14="SI"</formula>
    </cfRule>
  </conditionalFormatting>
  <conditionalFormatting sqref="B15:E17">
    <cfRule type="expression" dxfId="131" priority="31">
      <formula>$J15="NO HASTA 2028"</formula>
    </cfRule>
    <cfRule type="expression" dxfId="130" priority="32">
      <formula>$J15="NO"</formula>
    </cfRule>
    <cfRule type="expression" dxfId="129" priority="33">
      <formula>$J15="SI"</formula>
    </cfRule>
  </conditionalFormatting>
  <conditionalFormatting sqref="B18:E18">
    <cfRule type="expression" dxfId="128" priority="28">
      <formula>$J18="NO HASTA 2028"</formula>
    </cfRule>
    <cfRule type="expression" dxfId="127" priority="29">
      <formula>$J18="NO"</formula>
    </cfRule>
    <cfRule type="expression" dxfId="126" priority="30">
      <formula>$J18="SI"</formula>
    </cfRule>
  </conditionalFormatting>
  <conditionalFormatting sqref="B19:E19">
    <cfRule type="expression" dxfId="125" priority="25">
      <formula>$J19="NO HASTA 2028"</formula>
    </cfRule>
    <cfRule type="expression" dxfId="124" priority="26">
      <formula>$J19="NO"</formula>
    </cfRule>
    <cfRule type="expression" dxfId="123" priority="27">
      <formula>$J19="SI"</formula>
    </cfRule>
  </conditionalFormatting>
  <conditionalFormatting sqref="B20:E20">
    <cfRule type="expression" dxfId="122" priority="22">
      <formula>$J20="NO HASTA 2028"</formula>
    </cfRule>
    <cfRule type="expression" dxfId="121" priority="23">
      <formula>$J20="NO"</formula>
    </cfRule>
    <cfRule type="expression" dxfId="120" priority="24">
      <formula>$J20="SI"</formula>
    </cfRule>
  </conditionalFormatting>
  <conditionalFormatting sqref="B21:E21">
    <cfRule type="expression" dxfId="119" priority="19">
      <formula>$J21="NO HASTA 2028"</formula>
    </cfRule>
    <cfRule type="expression" dxfId="118" priority="20">
      <formula>$J21="NO"</formula>
    </cfRule>
    <cfRule type="expression" dxfId="117" priority="21">
      <formula>$J21="SI"</formula>
    </cfRule>
  </conditionalFormatting>
  <conditionalFormatting sqref="B22:E22">
    <cfRule type="expression" dxfId="116" priority="16">
      <formula>$J22="NO HASTA 2028"</formula>
    </cfRule>
    <cfRule type="expression" dxfId="115" priority="17">
      <formula>$J22="NO"</formula>
    </cfRule>
    <cfRule type="expression" dxfId="114" priority="18">
      <formula>$J22="SI"</formula>
    </cfRule>
  </conditionalFormatting>
  <conditionalFormatting sqref="B23:E23">
    <cfRule type="expression" dxfId="113" priority="13">
      <formula>$J23="NO HASTA 2028"</formula>
    </cfRule>
    <cfRule type="expression" dxfId="112" priority="14">
      <formula>$J23="NO"</formula>
    </cfRule>
    <cfRule type="expression" dxfId="111" priority="15">
      <formula>$J23="SI"</formula>
    </cfRule>
  </conditionalFormatting>
  <conditionalFormatting sqref="B24:E25">
    <cfRule type="expression" dxfId="110" priority="10">
      <formula>$J24="NO HASTA 2028"</formula>
    </cfRule>
    <cfRule type="expression" dxfId="109" priority="11">
      <formula>$J24="NO"</formula>
    </cfRule>
    <cfRule type="expression" dxfId="108" priority="12">
      <formula>$J24="SI"</formula>
    </cfRule>
  </conditionalFormatting>
  <conditionalFormatting sqref="B26:E26">
    <cfRule type="expression" dxfId="107" priority="7">
      <formula>$J26="NO HASTA 2028"</formula>
    </cfRule>
    <cfRule type="expression" dxfId="106" priority="8">
      <formula>$J26="NO"</formula>
    </cfRule>
    <cfRule type="expression" dxfId="105" priority="9">
      <formula>$J26="SI"</formula>
    </cfRule>
  </conditionalFormatting>
  <conditionalFormatting sqref="B27:E27">
    <cfRule type="expression" dxfId="104" priority="4">
      <formula>$J27="NO HASTA 2028"</formula>
    </cfRule>
    <cfRule type="expression" dxfId="103" priority="5">
      <formula>$J27="NO"</formula>
    </cfRule>
    <cfRule type="expression" dxfId="102" priority="6">
      <formula>$J27="SI"</formula>
    </cfRule>
  </conditionalFormatting>
  <conditionalFormatting sqref="B28:E28">
    <cfRule type="expression" dxfId="101" priority="1">
      <formula>$J28="NO HASTA 2028"</formula>
    </cfRule>
    <cfRule type="expression" dxfId="100" priority="2">
      <formula>$J28="NO"</formula>
    </cfRule>
    <cfRule type="expression" dxfId="99" priority="3">
      <formula>$J28="SI"</formula>
    </cfRule>
  </conditionalFormatting>
  <pageMargins left="0.7" right="0.7" top="0.75" bottom="0.75" header="0.3" footer="0.3"/>
  <ignoredErrors>
    <ignoredError sqref="D11:D12" numberStoredAsText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EF72E-E9A4-4093-9C63-A58757DC1424}">
  <dimension ref="A1:K53"/>
  <sheetViews>
    <sheetView workbookViewId="0">
      <selection activeCell="A2" sqref="A2"/>
    </sheetView>
  </sheetViews>
  <sheetFormatPr baseColWidth="10" defaultRowHeight="14.4" x14ac:dyDescent="0.3"/>
  <cols>
    <col min="1" max="1" width="18" customWidth="1"/>
    <col min="2" max="2" width="20.77734375" customWidth="1"/>
    <col min="3" max="5" width="18" customWidth="1"/>
    <col min="6" max="8" width="13.77734375" customWidth="1"/>
    <col min="9" max="9" width="20.77734375" customWidth="1"/>
    <col min="10" max="10" width="18" customWidth="1"/>
    <col min="11" max="11" width="11.5546875" style="115"/>
  </cols>
  <sheetData>
    <row r="1" spans="1:10" x14ac:dyDescent="0.3">
      <c r="A1" t="s">
        <v>236</v>
      </c>
    </row>
    <row r="3" spans="1:10" ht="25.8" x14ac:dyDescent="0.3">
      <c r="A3" s="116">
        <v>2022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ht="43.8" thickBot="1" x14ac:dyDescent="0.35">
      <c r="A4" s="106" t="s">
        <v>0</v>
      </c>
      <c r="B4" s="106" t="s">
        <v>1</v>
      </c>
      <c r="C4" s="106" t="s">
        <v>2</v>
      </c>
      <c r="D4" s="106" t="s">
        <v>3</v>
      </c>
      <c r="E4" s="106" t="s">
        <v>4</v>
      </c>
      <c r="F4" s="106" t="s">
        <v>5</v>
      </c>
      <c r="G4" s="124" t="s">
        <v>6</v>
      </c>
      <c r="H4" s="106" t="s">
        <v>176</v>
      </c>
      <c r="I4" s="106" t="s">
        <v>241</v>
      </c>
      <c r="J4" s="106" t="s">
        <v>8</v>
      </c>
    </row>
    <row r="5" spans="1:10" ht="15" thickTop="1" x14ac:dyDescent="0.3">
      <c r="A5" s="45" t="s">
        <v>177</v>
      </c>
      <c r="B5" s="22" t="s">
        <v>29</v>
      </c>
      <c r="C5" s="22" t="s">
        <v>46</v>
      </c>
      <c r="D5" s="22" t="s">
        <v>178</v>
      </c>
      <c r="E5" s="22" t="s">
        <v>19</v>
      </c>
      <c r="F5" s="43">
        <v>2</v>
      </c>
      <c r="G5" s="46">
        <v>2022</v>
      </c>
      <c r="H5" s="90">
        <v>44585</v>
      </c>
      <c r="I5" s="125"/>
      <c r="J5" s="111"/>
    </row>
    <row r="6" spans="1:10" x14ac:dyDescent="0.3">
      <c r="A6" s="45" t="s">
        <v>179</v>
      </c>
      <c r="B6" s="22" t="s">
        <v>180</v>
      </c>
      <c r="C6" s="22" t="s">
        <v>46</v>
      </c>
      <c r="D6" s="22" t="s">
        <v>181</v>
      </c>
      <c r="E6" s="22" t="s">
        <v>19</v>
      </c>
      <c r="F6" s="43">
        <v>2</v>
      </c>
      <c r="G6" s="46">
        <v>2022</v>
      </c>
      <c r="H6" s="90">
        <v>44585</v>
      </c>
      <c r="I6" s="94"/>
      <c r="J6" s="111"/>
    </row>
    <row r="7" spans="1:10" x14ac:dyDescent="0.3">
      <c r="A7" s="45" t="s">
        <v>182</v>
      </c>
      <c r="B7" s="22" t="s">
        <v>183</v>
      </c>
      <c r="C7" s="22" t="s">
        <v>46</v>
      </c>
      <c r="D7" s="22" t="s">
        <v>184</v>
      </c>
      <c r="E7" s="22" t="s">
        <v>19</v>
      </c>
      <c r="F7" s="43">
        <v>2</v>
      </c>
      <c r="G7" s="46">
        <v>2022</v>
      </c>
      <c r="H7" s="90">
        <v>44585</v>
      </c>
      <c r="I7" s="94"/>
      <c r="J7" s="111"/>
    </row>
    <row r="8" spans="1:10" x14ac:dyDescent="0.3">
      <c r="A8" s="45" t="s">
        <v>185</v>
      </c>
      <c r="B8" s="22" t="s">
        <v>31</v>
      </c>
      <c r="C8" s="22" t="s">
        <v>41</v>
      </c>
      <c r="D8" s="22" t="s">
        <v>186</v>
      </c>
      <c r="E8" s="22" t="s">
        <v>19</v>
      </c>
      <c r="F8" s="43">
        <v>2</v>
      </c>
      <c r="G8" s="46">
        <v>2022</v>
      </c>
      <c r="H8" s="90">
        <v>44585</v>
      </c>
      <c r="I8" s="94"/>
      <c r="J8" s="111"/>
    </row>
    <row r="9" spans="1:10" x14ac:dyDescent="0.3">
      <c r="A9" s="45" t="s">
        <v>187</v>
      </c>
      <c r="B9" s="22" t="s">
        <v>188</v>
      </c>
      <c r="C9" s="22" t="s">
        <v>189</v>
      </c>
      <c r="D9" s="22">
        <v>2568651</v>
      </c>
      <c r="E9" s="22" t="s">
        <v>93</v>
      </c>
      <c r="F9" s="43">
        <v>5</v>
      </c>
      <c r="G9" s="46">
        <v>2022</v>
      </c>
      <c r="H9" s="90">
        <v>44866</v>
      </c>
      <c r="I9" s="94"/>
      <c r="J9" s="111"/>
    </row>
    <row r="10" spans="1:10" x14ac:dyDescent="0.3">
      <c r="A10" s="45" t="s">
        <v>190</v>
      </c>
      <c r="B10" s="22" t="s">
        <v>191</v>
      </c>
      <c r="C10" s="22">
        <v>77</v>
      </c>
      <c r="D10" s="22">
        <v>52030918</v>
      </c>
      <c r="E10" s="22" t="s">
        <v>80</v>
      </c>
      <c r="F10" s="42">
        <v>3</v>
      </c>
      <c r="G10" s="46">
        <v>2022</v>
      </c>
      <c r="H10" s="90">
        <v>44913</v>
      </c>
      <c r="I10" s="94"/>
      <c r="J10" s="111"/>
    </row>
    <row r="11" spans="1:10" x14ac:dyDescent="0.3">
      <c r="A11" s="45" t="s">
        <v>192</v>
      </c>
      <c r="B11" s="22" t="s">
        <v>191</v>
      </c>
      <c r="C11" s="22">
        <v>179</v>
      </c>
      <c r="D11" s="22">
        <v>98520255</v>
      </c>
      <c r="E11" s="22" t="s">
        <v>80</v>
      </c>
      <c r="F11" s="43">
        <v>3</v>
      </c>
      <c r="G11" s="46">
        <v>2022</v>
      </c>
      <c r="H11" s="90">
        <v>44913</v>
      </c>
      <c r="I11" s="94"/>
      <c r="J11" s="111"/>
    </row>
    <row r="12" spans="1:10" x14ac:dyDescent="0.3">
      <c r="A12" s="45" t="s">
        <v>193</v>
      </c>
      <c r="B12" s="22" t="s">
        <v>191</v>
      </c>
      <c r="C12" s="22" t="s">
        <v>194</v>
      </c>
      <c r="D12" s="22">
        <v>131000807</v>
      </c>
      <c r="E12" s="22" t="s">
        <v>195</v>
      </c>
      <c r="F12" s="42">
        <v>3</v>
      </c>
      <c r="G12" s="46">
        <v>2022</v>
      </c>
      <c r="H12" s="90">
        <v>44912</v>
      </c>
      <c r="I12" s="94"/>
      <c r="J12" s="111"/>
    </row>
    <row r="13" spans="1:10" x14ac:dyDescent="0.3">
      <c r="A13" s="47" t="s">
        <v>9</v>
      </c>
      <c r="B13" s="32" t="s">
        <v>10</v>
      </c>
      <c r="C13" s="32" t="s">
        <v>11</v>
      </c>
      <c r="D13" s="32">
        <v>13035</v>
      </c>
      <c r="E13" s="22" t="s">
        <v>12</v>
      </c>
      <c r="F13" s="43">
        <v>2</v>
      </c>
      <c r="G13" s="46">
        <v>2022</v>
      </c>
      <c r="H13" s="48">
        <v>44815</v>
      </c>
      <c r="I13" s="48"/>
      <c r="J13" s="111"/>
    </row>
    <row r="14" spans="1:10" x14ac:dyDescent="0.3">
      <c r="A14" s="47" t="s">
        <v>13</v>
      </c>
      <c r="B14" s="32" t="s">
        <v>14</v>
      </c>
      <c r="C14" s="32" t="s">
        <v>11</v>
      </c>
      <c r="D14" s="32">
        <v>13036</v>
      </c>
      <c r="E14" s="22" t="s">
        <v>12</v>
      </c>
      <c r="F14" s="43">
        <v>2</v>
      </c>
      <c r="G14" s="46">
        <v>2022</v>
      </c>
      <c r="H14" s="48">
        <v>44815</v>
      </c>
      <c r="I14" s="48"/>
      <c r="J14" s="111"/>
    </row>
    <row r="15" spans="1:10" x14ac:dyDescent="0.3">
      <c r="A15" s="45" t="s">
        <v>15</v>
      </c>
      <c r="B15" s="32" t="s">
        <v>16</v>
      </c>
      <c r="C15" s="32" t="s">
        <v>17</v>
      </c>
      <c r="D15" s="32" t="s">
        <v>18</v>
      </c>
      <c r="E15" s="22" t="s">
        <v>19</v>
      </c>
      <c r="F15" s="43">
        <v>2</v>
      </c>
      <c r="G15" s="46">
        <v>2022</v>
      </c>
      <c r="H15" s="48">
        <v>44815</v>
      </c>
      <c r="I15" s="48"/>
      <c r="J15" s="111"/>
    </row>
    <row r="16" spans="1:10" x14ac:dyDescent="0.3">
      <c r="A16" s="45" t="s">
        <v>20</v>
      </c>
      <c r="B16" s="32" t="s">
        <v>21</v>
      </c>
      <c r="C16" s="32" t="s">
        <v>17</v>
      </c>
      <c r="D16" s="32" t="s">
        <v>22</v>
      </c>
      <c r="E16" s="22" t="s">
        <v>19</v>
      </c>
      <c r="F16" s="43">
        <v>2</v>
      </c>
      <c r="G16" s="46">
        <v>2022</v>
      </c>
      <c r="H16" s="48">
        <v>44815</v>
      </c>
      <c r="I16" s="48"/>
      <c r="J16" s="111"/>
    </row>
    <row r="17" spans="1:10" x14ac:dyDescent="0.3">
      <c r="A17" s="45" t="s">
        <v>23</v>
      </c>
      <c r="B17" s="32" t="s">
        <v>24</v>
      </c>
      <c r="C17" s="32">
        <v>46025</v>
      </c>
      <c r="D17" s="32">
        <v>242</v>
      </c>
      <c r="E17" s="22" t="s">
        <v>25</v>
      </c>
      <c r="F17" s="43">
        <v>2</v>
      </c>
      <c r="G17" s="46">
        <v>2022</v>
      </c>
      <c r="H17" s="48">
        <v>44762</v>
      </c>
      <c r="I17" s="48"/>
      <c r="J17" s="111"/>
    </row>
    <row r="18" spans="1:10" x14ac:dyDescent="0.3">
      <c r="A18" s="45" t="s">
        <v>26</v>
      </c>
      <c r="B18" s="32" t="s">
        <v>27</v>
      </c>
      <c r="C18" s="32">
        <v>46025</v>
      </c>
      <c r="D18" s="32">
        <v>243</v>
      </c>
      <c r="E18" s="22" t="s">
        <v>25</v>
      </c>
      <c r="F18" s="43">
        <v>2</v>
      </c>
      <c r="G18" s="46">
        <v>2022</v>
      </c>
      <c r="H18" s="48">
        <v>44762</v>
      </c>
      <c r="I18" s="48"/>
      <c r="J18" s="111"/>
    </row>
    <row r="19" spans="1:10" x14ac:dyDescent="0.3">
      <c r="A19" s="45" t="s">
        <v>28</v>
      </c>
      <c r="B19" s="22" t="s">
        <v>29</v>
      </c>
      <c r="C19" s="22">
        <v>46025</v>
      </c>
      <c r="D19" s="22">
        <v>244</v>
      </c>
      <c r="E19" s="22" t="s">
        <v>25</v>
      </c>
      <c r="F19" s="43">
        <v>2</v>
      </c>
      <c r="G19" s="46">
        <v>2022</v>
      </c>
      <c r="H19" s="48">
        <v>44762</v>
      </c>
      <c r="I19" s="48"/>
      <c r="J19" s="111"/>
    </row>
    <row r="20" spans="1:10" x14ac:dyDescent="0.3">
      <c r="A20" s="45" t="s">
        <v>30</v>
      </c>
      <c r="B20" s="22" t="s">
        <v>31</v>
      </c>
      <c r="C20" s="22" t="s">
        <v>32</v>
      </c>
      <c r="D20" s="22">
        <v>92</v>
      </c>
      <c r="E20" s="22" t="s">
        <v>25</v>
      </c>
      <c r="F20" s="43">
        <v>2</v>
      </c>
      <c r="G20" s="46">
        <v>2022</v>
      </c>
      <c r="H20" s="48">
        <v>44762</v>
      </c>
      <c r="I20" s="48"/>
      <c r="J20" s="111"/>
    </row>
    <row r="21" spans="1:10" x14ac:dyDescent="0.3">
      <c r="A21" s="45" t="s">
        <v>33</v>
      </c>
      <c r="B21" s="22" t="s">
        <v>10</v>
      </c>
      <c r="C21" s="22" t="s">
        <v>32</v>
      </c>
      <c r="D21" s="22">
        <v>93</v>
      </c>
      <c r="E21" s="22" t="s">
        <v>25</v>
      </c>
      <c r="F21" s="43">
        <v>2</v>
      </c>
      <c r="G21" s="46">
        <v>2022</v>
      </c>
      <c r="H21" s="48">
        <v>44762</v>
      </c>
      <c r="I21" s="48"/>
      <c r="J21" s="111"/>
    </row>
    <row r="22" spans="1:10" x14ac:dyDescent="0.3">
      <c r="A22" s="45" t="s">
        <v>34</v>
      </c>
      <c r="B22" s="22" t="s">
        <v>14</v>
      </c>
      <c r="C22" s="22" t="s">
        <v>32</v>
      </c>
      <c r="D22" s="22">
        <v>97</v>
      </c>
      <c r="E22" s="22" t="s">
        <v>25</v>
      </c>
      <c r="F22" s="43">
        <v>2</v>
      </c>
      <c r="G22" s="46">
        <v>2022</v>
      </c>
      <c r="H22" s="48">
        <v>44762</v>
      </c>
      <c r="I22" s="48"/>
      <c r="J22" s="111"/>
    </row>
    <row r="23" spans="1:10" x14ac:dyDescent="0.3">
      <c r="A23" s="45" t="s">
        <v>35</v>
      </c>
      <c r="B23" s="32" t="s">
        <v>36</v>
      </c>
      <c r="C23" s="32" t="s">
        <v>11</v>
      </c>
      <c r="D23" s="37" t="s">
        <v>37</v>
      </c>
      <c r="E23" s="22" t="s">
        <v>12</v>
      </c>
      <c r="F23" s="43">
        <v>2</v>
      </c>
      <c r="G23" s="46">
        <v>2022</v>
      </c>
      <c r="H23" s="48">
        <v>44815</v>
      </c>
      <c r="I23" s="48"/>
      <c r="J23" s="111"/>
    </row>
    <row r="24" spans="1:10" x14ac:dyDescent="0.3">
      <c r="A24" s="45" t="s">
        <v>38</v>
      </c>
      <c r="B24" s="32" t="s">
        <v>39</v>
      </c>
      <c r="C24" s="32" t="s">
        <v>11</v>
      </c>
      <c r="D24" s="32">
        <v>11008</v>
      </c>
      <c r="E24" s="22" t="s">
        <v>12</v>
      </c>
      <c r="F24" s="43">
        <v>2</v>
      </c>
      <c r="G24" s="46">
        <v>2022</v>
      </c>
      <c r="H24" s="48">
        <v>44815</v>
      </c>
      <c r="I24" s="48"/>
      <c r="J24" s="111"/>
    </row>
    <row r="25" spans="1:10" x14ac:dyDescent="0.3">
      <c r="A25" s="45" t="s">
        <v>40</v>
      </c>
      <c r="B25" s="32" t="s">
        <v>10</v>
      </c>
      <c r="C25" s="32" t="s">
        <v>41</v>
      </c>
      <c r="D25" s="32" t="s">
        <v>42</v>
      </c>
      <c r="E25" s="22" t="s">
        <v>19</v>
      </c>
      <c r="F25" s="43">
        <v>2</v>
      </c>
      <c r="G25" s="46">
        <v>2022</v>
      </c>
      <c r="H25" s="48">
        <v>44815</v>
      </c>
      <c r="I25" s="48"/>
      <c r="J25" s="111"/>
    </row>
    <row r="26" spans="1:10" x14ac:dyDescent="0.3">
      <c r="A26" s="45" t="s">
        <v>43</v>
      </c>
      <c r="B26" s="22" t="s">
        <v>10</v>
      </c>
      <c r="C26" s="32" t="s">
        <v>41</v>
      </c>
      <c r="D26" s="22" t="s">
        <v>44</v>
      </c>
      <c r="E26" s="22" t="s">
        <v>19</v>
      </c>
      <c r="F26" s="43">
        <v>2</v>
      </c>
      <c r="G26" s="46">
        <v>2022</v>
      </c>
      <c r="H26" s="48">
        <v>44815</v>
      </c>
      <c r="I26" s="48"/>
      <c r="J26" s="111"/>
    </row>
    <row r="27" spans="1:10" x14ac:dyDescent="0.3">
      <c r="A27" s="45" t="s">
        <v>45</v>
      </c>
      <c r="B27" s="22" t="s">
        <v>14</v>
      </c>
      <c r="C27" s="22" t="s">
        <v>46</v>
      </c>
      <c r="D27" s="22" t="s">
        <v>47</v>
      </c>
      <c r="E27" s="22" t="s">
        <v>19</v>
      </c>
      <c r="F27" s="43">
        <v>2</v>
      </c>
      <c r="G27" s="46">
        <v>2022</v>
      </c>
      <c r="H27" s="48">
        <v>44801</v>
      </c>
      <c r="I27" s="48"/>
      <c r="J27" s="111"/>
    </row>
    <row r="28" spans="1:10" x14ac:dyDescent="0.3">
      <c r="A28" s="45" t="s">
        <v>48</v>
      </c>
      <c r="B28" s="22" t="s">
        <v>14</v>
      </c>
      <c r="C28" s="22" t="s">
        <v>46</v>
      </c>
      <c r="D28" s="22" t="s">
        <v>49</v>
      </c>
      <c r="E28" s="22" t="s">
        <v>19</v>
      </c>
      <c r="F28" s="43">
        <v>2</v>
      </c>
      <c r="G28" s="46">
        <v>2022</v>
      </c>
      <c r="H28" s="48">
        <v>44801</v>
      </c>
      <c r="I28" s="48"/>
      <c r="J28" s="111"/>
    </row>
    <row r="29" spans="1:10" x14ac:dyDescent="0.3">
      <c r="A29" s="45" t="s">
        <v>50</v>
      </c>
      <c r="B29" s="22" t="s">
        <v>14</v>
      </c>
      <c r="C29" s="22" t="s">
        <v>46</v>
      </c>
      <c r="D29" s="22" t="s">
        <v>51</v>
      </c>
      <c r="E29" s="22" t="s">
        <v>19</v>
      </c>
      <c r="F29" s="43">
        <v>2</v>
      </c>
      <c r="G29" s="46">
        <v>2022</v>
      </c>
      <c r="H29" s="48">
        <v>44801</v>
      </c>
      <c r="I29" s="48"/>
      <c r="J29" s="111"/>
    </row>
    <row r="30" spans="1:10" x14ac:dyDescent="0.3">
      <c r="A30" s="45" t="s">
        <v>52</v>
      </c>
      <c r="B30" s="22" t="s">
        <v>14</v>
      </c>
      <c r="C30" s="22" t="s">
        <v>46</v>
      </c>
      <c r="D30" s="22" t="s">
        <v>53</v>
      </c>
      <c r="E30" s="22" t="s">
        <v>19</v>
      </c>
      <c r="F30" s="43">
        <v>2</v>
      </c>
      <c r="G30" s="46">
        <v>2022</v>
      </c>
      <c r="H30" s="48">
        <v>44801</v>
      </c>
      <c r="I30" s="48"/>
      <c r="J30" s="111"/>
    </row>
    <row r="31" spans="1:10" x14ac:dyDescent="0.3">
      <c r="A31" s="45" t="s">
        <v>59</v>
      </c>
      <c r="B31" s="22" t="s">
        <v>14</v>
      </c>
      <c r="C31" s="22" t="s">
        <v>32</v>
      </c>
      <c r="D31" s="22">
        <v>72</v>
      </c>
      <c r="E31" s="22" t="s">
        <v>25</v>
      </c>
      <c r="F31" s="44">
        <v>2</v>
      </c>
      <c r="G31" s="46">
        <v>2022</v>
      </c>
      <c r="H31" s="48">
        <v>44818</v>
      </c>
      <c r="I31" s="48"/>
      <c r="J31" s="111"/>
    </row>
    <row r="32" spans="1:10" x14ac:dyDescent="0.3">
      <c r="A32" s="45" t="s">
        <v>60</v>
      </c>
      <c r="B32" s="22" t="s">
        <v>14</v>
      </c>
      <c r="C32" s="22" t="s">
        <v>32</v>
      </c>
      <c r="D32" s="22">
        <v>80</v>
      </c>
      <c r="E32" s="22" t="s">
        <v>25</v>
      </c>
      <c r="F32" s="44">
        <v>2</v>
      </c>
      <c r="G32" s="46">
        <v>2022</v>
      </c>
      <c r="H32" s="48">
        <v>44817</v>
      </c>
      <c r="I32" s="48"/>
      <c r="J32" s="111"/>
    </row>
    <row r="33" spans="1:10" x14ac:dyDescent="0.3">
      <c r="A33" s="45" t="s">
        <v>61</v>
      </c>
      <c r="B33" s="22" t="s">
        <v>14</v>
      </c>
      <c r="C33" s="22" t="s">
        <v>32</v>
      </c>
      <c r="D33" s="22">
        <v>81</v>
      </c>
      <c r="E33" s="22" t="s">
        <v>25</v>
      </c>
      <c r="F33" s="44">
        <v>2</v>
      </c>
      <c r="G33" s="46">
        <v>2022</v>
      </c>
      <c r="H33" s="48">
        <v>44818</v>
      </c>
      <c r="I33" s="48"/>
      <c r="J33" s="111"/>
    </row>
    <row r="34" spans="1:10" x14ac:dyDescent="0.3">
      <c r="A34" s="45" t="s">
        <v>62</v>
      </c>
      <c r="B34" s="22" t="s">
        <v>14</v>
      </c>
      <c r="C34" s="22" t="s">
        <v>32</v>
      </c>
      <c r="D34" s="22">
        <v>91</v>
      </c>
      <c r="E34" s="22" t="s">
        <v>25</v>
      </c>
      <c r="F34" s="44">
        <v>2</v>
      </c>
      <c r="G34" s="46">
        <v>2022</v>
      </c>
      <c r="H34" s="48">
        <v>44818</v>
      </c>
      <c r="I34" s="48"/>
      <c r="J34" s="111"/>
    </row>
    <row r="35" spans="1:10" x14ac:dyDescent="0.3">
      <c r="A35" s="45" t="s">
        <v>63</v>
      </c>
      <c r="B35" s="22" t="s">
        <v>14</v>
      </c>
      <c r="C35" s="22" t="s">
        <v>64</v>
      </c>
      <c r="D35" s="22">
        <v>80</v>
      </c>
      <c r="E35" s="22" t="s">
        <v>25</v>
      </c>
      <c r="F35" s="49">
        <v>2</v>
      </c>
      <c r="G35" s="46">
        <v>2022</v>
      </c>
      <c r="H35" s="48">
        <v>44562</v>
      </c>
      <c r="I35" s="48"/>
      <c r="J35" s="111"/>
    </row>
    <row r="36" spans="1:10" x14ac:dyDescent="0.3">
      <c r="A36" s="45" t="s">
        <v>65</v>
      </c>
      <c r="B36" s="22" t="s">
        <v>14</v>
      </c>
      <c r="C36" s="22" t="s">
        <v>64</v>
      </c>
      <c r="D36" s="22">
        <v>81</v>
      </c>
      <c r="E36" s="22" t="s">
        <v>25</v>
      </c>
      <c r="F36" s="49">
        <v>2</v>
      </c>
      <c r="G36" s="46">
        <v>2022</v>
      </c>
      <c r="H36" s="48">
        <v>44562</v>
      </c>
      <c r="I36" s="48"/>
      <c r="J36" s="111"/>
    </row>
    <row r="37" spans="1:10" x14ac:dyDescent="0.3">
      <c r="A37" s="45" t="s">
        <v>66</v>
      </c>
      <c r="B37" s="22" t="s">
        <v>14</v>
      </c>
      <c r="C37" s="22" t="s">
        <v>64</v>
      </c>
      <c r="D37" s="22">
        <v>88</v>
      </c>
      <c r="E37" s="22" t="s">
        <v>25</v>
      </c>
      <c r="F37" s="49">
        <v>2</v>
      </c>
      <c r="G37" s="46">
        <v>2022</v>
      </c>
      <c r="H37" s="48">
        <v>44657</v>
      </c>
      <c r="I37" s="48"/>
      <c r="J37" s="111"/>
    </row>
    <row r="38" spans="1:10" x14ac:dyDescent="0.3">
      <c r="A38" s="45" t="s">
        <v>67</v>
      </c>
      <c r="B38" s="22" t="s">
        <v>14</v>
      </c>
      <c r="C38" s="22" t="s">
        <v>64</v>
      </c>
      <c r="D38" s="22">
        <v>89</v>
      </c>
      <c r="E38" s="22" t="s">
        <v>25</v>
      </c>
      <c r="F38" s="49">
        <v>2</v>
      </c>
      <c r="G38" s="46">
        <v>2022</v>
      </c>
      <c r="H38" s="48">
        <v>44657</v>
      </c>
      <c r="I38" s="48"/>
      <c r="J38" s="111"/>
    </row>
    <row r="39" spans="1:10" ht="36" x14ac:dyDescent="0.3">
      <c r="A39" s="45" t="s">
        <v>68</v>
      </c>
      <c r="B39" s="22" t="s">
        <v>69</v>
      </c>
      <c r="C39" s="40" t="s">
        <v>70</v>
      </c>
      <c r="D39" s="40">
        <v>3002794</v>
      </c>
      <c r="E39" s="22" t="s">
        <v>71</v>
      </c>
      <c r="F39" s="43" t="s">
        <v>72</v>
      </c>
      <c r="G39" s="27">
        <v>2022</v>
      </c>
      <c r="H39" s="27" t="s">
        <v>72</v>
      </c>
      <c r="I39" s="27" t="s">
        <v>248</v>
      </c>
      <c r="J39" s="111"/>
    </row>
    <row r="40" spans="1:10" x14ac:dyDescent="0.3">
      <c r="A40" s="45" t="s">
        <v>73</v>
      </c>
      <c r="B40" s="22" t="s">
        <v>74</v>
      </c>
      <c r="C40" s="22" t="s">
        <v>75</v>
      </c>
      <c r="D40" s="22">
        <v>31882</v>
      </c>
      <c r="E40" s="22" t="s">
        <v>76</v>
      </c>
      <c r="F40" s="49">
        <v>2</v>
      </c>
      <c r="G40" s="46">
        <v>2022</v>
      </c>
      <c r="H40" s="48">
        <v>44682</v>
      </c>
      <c r="I40" s="48"/>
      <c r="J40" s="111"/>
    </row>
    <row r="41" spans="1:10" ht="24" x14ac:dyDescent="0.3">
      <c r="A41" s="45" t="s">
        <v>89</v>
      </c>
      <c r="B41" s="22" t="s">
        <v>90</v>
      </c>
      <c r="C41" s="22" t="s">
        <v>91</v>
      </c>
      <c r="D41" s="38" t="s">
        <v>92</v>
      </c>
      <c r="E41" s="22" t="s">
        <v>93</v>
      </c>
      <c r="F41" s="42">
        <v>2</v>
      </c>
      <c r="G41" s="46">
        <v>2022</v>
      </c>
      <c r="H41" s="48">
        <v>44657</v>
      </c>
      <c r="I41" s="48"/>
      <c r="J41" s="111"/>
    </row>
    <row r="42" spans="1:10" x14ac:dyDescent="0.3">
      <c r="A42" s="45" t="s">
        <v>104</v>
      </c>
      <c r="B42" s="22" t="s">
        <v>105</v>
      </c>
      <c r="C42" s="22" t="s">
        <v>106</v>
      </c>
      <c r="D42" s="22">
        <v>28366</v>
      </c>
      <c r="E42" s="22" t="s">
        <v>76</v>
      </c>
      <c r="F42" s="44">
        <v>2</v>
      </c>
      <c r="G42" s="46">
        <v>2022</v>
      </c>
      <c r="H42" s="50">
        <v>44682</v>
      </c>
      <c r="I42" s="50"/>
      <c r="J42" s="111"/>
    </row>
    <row r="43" spans="1:10" x14ac:dyDescent="0.3">
      <c r="A43" s="45" t="s">
        <v>201</v>
      </c>
      <c r="B43" s="45" t="s">
        <v>202</v>
      </c>
      <c r="C43" s="45">
        <v>480</v>
      </c>
      <c r="D43" s="45">
        <v>2724952</v>
      </c>
      <c r="E43" s="45" t="s">
        <v>93</v>
      </c>
      <c r="F43" s="42"/>
      <c r="G43" s="24">
        <v>2020</v>
      </c>
      <c r="H43" s="48">
        <v>43831</v>
      </c>
      <c r="I43" s="48"/>
      <c r="J43" s="111"/>
    </row>
    <row r="44" spans="1:10" ht="24" x14ac:dyDescent="0.3">
      <c r="A44" s="28" t="s">
        <v>227</v>
      </c>
      <c r="B44" s="45" t="s">
        <v>218</v>
      </c>
      <c r="C44" s="45" t="s">
        <v>208</v>
      </c>
      <c r="D44" s="45">
        <v>2467521</v>
      </c>
      <c r="E44" s="45" t="s">
        <v>93</v>
      </c>
      <c r="F44" s="42">
        <v>2</v>
      </c>
      <c r="G44" s="24">
        <v>2020</v>
      </c>
      <c r="H44" s="48">
        <v>43831</v>
      </c>
      <c r="I44" s="48"/>
      <c r="J44" s="111"/>
    </row>
    <row r="45" spans="1:10" ht="24" x14ac:dyDescent="0.3">
      <c r="A45" s="28" t="s">
        <v>228</v>
      </c>
      <c r="B45" s="45" t="s">
        <v>217</v>
      </c>
      <c r="C45" s="45" t="s">
        <v>209</v>
      </c>
      <c r="D45" s="45">
        <v>12</v>
      </c>
      <c r="E45" s="45" t="s">
        <v>93</v>
      </c>
      <c r="F45" s="42">
        <v>2</v>
      </c>
      <c r="G45" s="24">
        <v>2020</v>
      </c>
      <c r="H45" s="48">
        <v>43831</v>
      </c>
      <c r="I45" s="48"/>
      <c r="J45" s="111"/>
    </row>
    <row r="46" spans="1:10" x14ac:dyDescent="0.3">
      <c r="A46" s="28" t="s">
        <v>229</v>
      </c>
      <c r="B46" s="45" t="s">
        <v>203</v>
      </c>
      <c r="C46" s="45" t="s">
        <v>210</v>
      </c>
      <c r="D46" s="45">
        <v>2130863</v>
      </c>
      <c r="E46" s="45" t="s">
        <v>93</v>
      </c>
      <c r="F46" s="42">
        <v>2</v>
      </c>
      <c r="G46" s="24">
        <v>2020</v>
      </c>
      <c r="H46" s="48">
        <v>43831</v>
      </c>
      <c r="I46" s="48"/>
      <c r="J46" s="111"/>
    </row>
    <row r="47" spans="1:10" x14ac:dyDescent="0.3">
      <c r="A47" s="28" t="s">
        <v>230</v>
      </c>
      <c r="B47" s="45" t="s">
        <v>204</v>
      </c>
      <c r="C47" s="45" t="s">
        <v>210</v>
      </c>
      <c r="D47" s="45">
        <v>2130863</v>
      </c>
      <c r="E47" s="45" t="s">
        <v>93</v>
      </c>
      <c r="F47" s="42">
        <v>2</v>
      </c>
      <c r="G47" s="24">
        <v>2020</v>
      </c>
      <c r="H47" s="48">
        <v>43831</v>
      </c>
      <c r="I47" s="48"/>
      <c r="J47" s="111"/>
    </row>
    <row r="48" spans="1:10" x14ac:dyDescent="0.3">
      <c r="A48" s="28" t="s">
        <v>231</v>
      </c>
      <c r="B48" s="45" t="s">
        <v>205</v>
      </c>
      <c r="C48" s="45" t="s">
        <v>210</v>
      </c>
      <c r="D48" s="45">
        <v>2130863</v>
      </c>
      <c r="E48" s="45" t="s">
        <v>93</v>
      </c>
      <c r="F48" s="42">
        <v>2</v>
      </c>
      <c r="G48" s="24">
        <v>2020</v>
      </c>
      <c r="H48" s="48">
        <v>43831</v>
      </c>
      <c r="I48" s="48"/>
      <c r="J48" s="111"/>
    </row>
    <row r="49" spans="1:10" x14ac:dyDescent="0.3">
      <c r="A49" s="28" t="s">
        <v>232</v>
      </c>
      <c r="B49" s="45" t="s">
        <v>206</v>
      </c>
      <c r="C49" s="45" t="s">
        <v>211</v>
      </c>
      <c r="D49" s="45">
        <v>2131172</v>
      </c>
      <c r="E49" s="45" t="s">
        <v>93</v>
      </c>
      <c r="F49" s="42">
        <v>2</v>
      </c>
      <c r="G49" s="24">
        <v>2020</v>
      </c>
      <c r="H49" s="48">
        <v>43831</v>
      </c>
      <c r="I49" s="48"/>
      <c r="J49" s="111"/>
    </row>
    <row r="50" spans="1:10" x14ac:dyDescent="0.3">
      <c r="A50" s="28" t="s">
        <v>233</v>
      </c>
      <c r="B50" s="45" t="s">
        <v>207</v>
      </c>
      <c r="C50" s="45" t="s">
        <v>212</v>
      </c>
      <c r="D50" s="45">
        <v>2717880</v>
      </c>
      <c r="E50" s="45" t="s">
        <v>93</v>
      </c>
      <c r="F50" s="42">
        <v>2</v>
      </c>
      <c r="G50" s="24">
        <v>2020</v>
      </c>
      <c r="H50" s="48">
        <v>43831</v>
      </c>
      <c r="I50" s="48"/>
      <c r="J50" s="111"/>
    </row>
    <row r="51" spans="1:10" x14ac:dyDescent="0.3">
      <c r="A51" s="28" t="s">
        <v>234</v>
      </c>
      <c r="B51" s="45" t="s">
        <v>216</v>
      </c>
      <c r="C51" s="45" t="s">
        <v>213</v>
      </c>
      <c r="D51" s="45">
        <v>2141557</v>
      </c>
      <c r="E51" s="45" t="s">
        <v>93</v>
      </c>
      <c r="F51" s="42">
        <v>2</v>
      </c>
      <c r="G51" s="24">
        <v>2020</v>
      </c>
      <c r="H51" s="48">
        <v>43831</v>
      </c>
      <c r="I51" s="48"/>
      <c r="J51" s="111"/>
    </row>
    <row r="52" spans="1:10" ht="24.6" thickBot="1" x14ac:dyDescent="0.35">
      <c r="A52" s="28" t="s">
        <v>235</v>
      </c>
      <c r="B52" s="55" t="s">
        <v>215</v>
      </c>
      <c r="C52" s="55" t="s">
        <v>214</v>
      </c>
      <c r="D52" s="55">
        <v>2706603</v>
      </c>
      <c r="E52" s="55" t="s">
        <v>93</v>
      </c>
      <c r="F52" s="54">
        <v>2</v>
      </c>
      <c r="G52" s="58">
        <v>2020</v>
      </c>
      <c r="H52" s="50">
        <v>43831</v>
      </c>
      <c r="I52" s="50"/>
      <c r="J52" s="111"/>
    </row>
    <row r="53" spans="1:10" ht="15" thickTop="1" x14ac:dyDescent="0.3">
      <c r="A53" s="80"/>
      <c r="B53" s="81"/>
      <c r="C53" s="81"/>
      <c r="D53" s="81"/>
      <c r="E53" s="81"/>
      <c r="F53" s="121"/>
      <c r="G53" s="83" t="s">
        <v>239</v>
      </c>
      <c r="H53" s="82"/>
      <c r="I53" s="82"/>
      <c r="J53" s="112">
        <f>SUBTOTAL(109,J5:J52)</f>
        <v>0</v>
      </c>
    </row>
  </sheetData>
  <sheetProtection algorithmName="SHA-512" hashValue="x9Iibx5QpC661b0oTG9L4q0rbwg+xGErqIksR9KE9yGuwbVmZHFEBzYxXyFzWiFeMYbj/ncpG+GrMXZUQNCvvw==" saltValue="3IB4sSgh+Mm0aROFFaIoiw==" spinCount="100000" sheet="1" objects="1" scenarios="1"/>
  <mergeCells count="1">
    <mergeCell ref="A3:J3"/>
  </mergeCells>
  <conditionalFormatting sqref="F11">
    <cfRule type="cellIs" dxfId="84" priority="16" operator="equal">
      <formula>"Sí"</formula>
    </cfRule>
    <cfRule type="cellIs" dxfId="83" priority="17" operator="equal">
      <formula>2</formula>
    </cfRule>
  </conditionalFormatting>
  <conditionalFormatting sqref="B29:E29">
    <cfRule type="expression" dxfId="82" priority="18">
      <formula>#REF!="NO HASTA 2028"</formula>
    </cfRule>
    <cfRule type="expression" dxfId="81" priority="19">
      <formula>#REF!="NO"</formula>
    </cfRule>
    <cfRule type="expression" dxfId="80" priority="20">
      <formula>#REF!="SI"</formula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1" id="{5D1A1804-B360-48EA-96E9-0D9584ABD3AF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22" id="{930EFA98-B1FB-44A7-8919-F9400B1D5E6C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23" id="{EC264C35-402B-418C-B23A-8207BBAECC4F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B13:D14</xm:sqref>
        </x14:conditionalFormatting>
        <x14:conditionalFormatting xmlns:xm="http://schemas.microsoft.com/office/excel/2006/main">
          <x14:cfRule type="expression" priority="24" id="{62A14976-FBA3-43FA-8F06-C011A11D5DD4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25" id="{825ACDE8-344E-4BD6-BC36-CF08267C8A6D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26" id="{27F921F4-0CA6-481F-9A2E-743C8F917CC0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E13:E14 B15:E28 B5:E12</xm:sqref>
        </x14:conditionalFormatting>
        <x14:conditionalFormatting xmlns:xm="http://schemas.microsoft.com/office/excel/2006/main">
          <x14:cfRule type="expression" priority="27" id="{1D84AA76-26C9-48B0-A370-92B22CFED535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28" id="{C84903CF-5965-43CD-ACCF-9C3EEBECBA74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29" id="{D9E5DC16-7DC4-4AE5-8364-2DDEAF8BA8E4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B30:E42</xm:sqref>
        </x14:conditionalFormatting>
        <x14:conditionalFormatting xmlns:xm="http://schemas.microsoft.com/office/excel/2006/main">
          <x14:cfRule type="expression" priority="13" id="{CAF312F4-F10B-4A8C-828B-5A0A1CDF44B5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14" id="{16AC6423-A721-40A1-AD00-667FA0656536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15" id="{126C0E21-C5BC-42AC-B5BC-1C0114363741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B43</xm:sqref>
        </x14:conditionalFormatting>
        <x14:conditionalFormatting xmlns:xm="http://schemas.microsoft.com/office/excel/2006/main">
          <x14:cfRule type="expression" priority="10" id="{B6DC1559-9792-46A8-8317-88EE0DE9FC5B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11" id="{80EFA36F-1F5F-4F8D-88D5-0273CB584793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12" id="{15134402-3BC1-460B-B171-1560316031CE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C43:F43</xm:sqref>
        </x14:conditionalFormatting>
        <x14:conditionalFormatting xmlns:xm="http://schemas.microsoft.com/office/excel/2006/main">
          <x14:cfRule type="expression" priority="7" id="{8ADD6D04-F86D-4346-AD24-4CDC65FAB74B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8" id="{DA8ACE57-5E5A-4641-B275-46352464A7B2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9" id="{E46BD8E1-B9E5-4FBD-BD7F-7FE92F4C844F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B44:B52</xm:sqref>
        </x14:conditionalFormatting>
        <x14:conditionalFormatting xmlns:xm="http://schemas.microsoft.com/office/excel/2006/main">
          <x14:cfRule type="expression" priority="4" id="{FDAE8121-768C-4BB7-8F28-28F1DE1CD5E2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5" id="{C25966C7-FC61-4D9C-91F2-E078FDB8922B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6" id="{EA2476F1-E2EC-4469-A5C4-EF2B749F3F1B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C44:E52</xm:sqref>
        </x14:conditionalFormatting>
        <x14:conditionalFormatting xmlns:xm="http://schemas.microsoft.com/office/excel/2006/main">
          <x14:cfRule type="expression" priority="1" id="{51216852-F2C1-447C-84FA-60DB6FC791B1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2" id="{BEA6C66C-388E-48AA-9E4F-B19B42F42162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3" id="{9F9011F5-4C15-43D3-BD52-C0E0F40078CA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F44:F52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35A9C-364F-4900-A718-27F1FD0FC269}">
  <dimension ref="A1:K21"/>
  <sheetViews>
    <sheetView zoomScaleNormal="100" workbookViewId="0">
      <selection activeCell="A2" sqref="A2"/>
    </sheetView>
  </sheetViews>
  <sheetFormatPr baseColWidth="10" defaultRowHeight="14.4" x14ac:dyDescent="0.3"/>
  <cols>
    <col min="1" max="1" width="18" customWidth="1"/>
    <col min="2" max="2" width="20.77734375" customWidth="1"/>
    <col min="3" max="5" width="18" customWidth="1"/>
    <col min="6" max="8" width="13.77734375" customWidth="1"/>
    <col min="9" max="9" width="20.77734375" customWidth="1"/>
    <col min="10" max="10" width="18" customWidth="1"/>
    <col min="11" max="11" width="11.5546875" style="115"/>
  </cols>
  <sheetData>
    <row r="1" spans="1:10" x14ac:dyDescent="0.3">
      <c r="A1" t="s">
        <v>236</v>
      </c>
    </row>
    <row r="3" spans="1:10" ht="25.8" x14ac:dyDescent="0.3">
      <c r="A3" s="116">
        <v>2023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ht="43.8" thickBot="1" x14ac:dyDescent="0.35">
      <c r="A4" s="105" t="s">
        <v>0</v>
      </c>
      <c r="B4" s="106" t="s">
        <v>1</v>
      </c>
      <c r="C4" s="106" t="s">
        <v>2</v>
      </c>
      <c r="D4" s="106" t="s">
        <v>3</v>
      </c>
      <c r="E4" s="106" t="s">
        <v>4</v>
      </c>
      <c r="F4" s="106" t="s">
        <v>5</v>
      </c>
      <c r="G4" s="106" t="s">
        <v>6</v>
      </c>
      <c r="H4" s="106" t="s">
        <v>176</v>
      </c>
      <c r="I4" s="106" t="s">
        <v>241</v>
      </c>
      <c r="J4" s="106" t="s">
        <v>8</v>
      </c>
    </row>
    <row r="5" spans="1:10" ht="24.6" thickTop="1" x14ac:dyDescent="0.3">
      <c r="A5" s="41" t="s">
        <v>196</v>
      </c>
      <c r="B5" s="22" t="s">
        <v>197</v>
      </c>
      <c r="C5" s="22" t="s">
        <v>198</v>
      </c>
      <c r="D5" s="22" t="s">
        <v>199</v>
      </c>
      <c r="E5" s="22" t="s">
        <v>200</v>
      </c>
      <c r="F5" s="43">
        <v>3</v>
      </c>
      <c r="G5" s="24">
        <v>2023</v>
      </c>
      <c r="H5" s="51">
        <v>44939</v>
      </c>
      <c r="I5" s="51"/>
      <c r="J5" s="107"/>
    </row>
    <row r="6" spans="1:10" x14ac:dyDescent="0.3">
      <c r="A6" s="52" t="s">
        <v>113</v>
      </c>
      <c r="B6" s="32" t="s">
        <v>10</v>
      </c>
      <c r="C6" s="32" t="s">
        <v>114</v>
      </c>
      <c r="D6" s="32">
        <v>12007</v>
      </c>
      <c r="E6" s="22" t="s">
        <v>12</v>
      </c>
      <c r="F6" s="43">
        <v>2</v>
      </c>
      <c r="G6" s="24">
        <v>2023</v>
      </c>
      <c r="H6" s="53">
        <v>44550</v>
      </c>
      <c r="I6" s="53"/>
      <c r="J6" s="108"/>
    </row>
    <row r="7" spans="1:10" x14ac:dyDescent="0.3">
      <c r="A7" s="52" t="s">
        <v>115</v>
      </c>
      <c r="B7" s="32" t="s">
        <v>14</v>
      </c>
      <c r="C7" s="32" t="s">
        <v>114</v>
      </c>
      <c r="D7" s="32">
        <v>12010</v>
      </c>
      <c r="E7" s="22" t="s">
        <v>12</v>
      </c>
      <c r="F7" s="43">
        <v>2</v>
      </c>
      <c r="G7" s="24">
        <v>2023</v>
      </c>
      <c r="H7" s="53">
        <v>45280</v>
      </c>
      <c r="I7" s="53"/>
      <c r="J7" s="108"/>
    </row>
    <row r="8" spans="1:10" x14ac:dyDescent="0.3">
      <c r="A8" s="41" t="s">
        <v>116</v>
      </c>
      <c r="B8" s="32" t="s">
        <v>14</v>
      </c>
      <c r="C8" s="22" t="s">
        <v>117</v>
      </c>
      <c r="D8" s="32">
        <v>225</v>
      </c>
      <c r="E8" s="22" t="s">
        <v>25</v>
      </c>
      <c r="F8" s="43">
        <v>2</v>
      </c>
      <c r="G8" s="24">
        <v>2023</v>
      </c>
      <c r="H8" s="53">
        <v>45280</v>
      </c>
      <c r="I8" s="53"/>
      <c r="J8" s="108"/>
    </row>
    <row r="9" spans="1:10" x14ac:dyDescent="0.3">
      <c r="A9" s="41" t="s">
        <v>118</v>
      </c>
      <c r="B9" s="22" t="s">
        <v>14</v>
      </c>
      <c r="C9" s="22" t="s">
        <v>117</v>
      </c>
      <c r="D9" s="22">
        <v>226</v>
      </c>
      <c r="E9" s="22" t="s">
        <v>25</v>
      </c>
      <c r="F9" s="43">
        <v>2</v>
      </c>
      <c r="G9" s="24">
        <v>2023</v>
      </c>
      <c r="H9" s="53">
        <v>45280</v>
      </c>
      <c r="I9" s="53"/>
      <c r="J9" s="108"/>
    </row>
    <row r="10" spans="1:10" x14ac:dyDescent="0.3">
      <c r="A10" s="41" t="s">
        <v>119</v>
      </c>
      <c r="B10" s="22" t="s">
        <v>14</v>
      </c>
      <c r="C10" s="22" t="s">
        <v>117</v>
      </c>
      <c r="D10" s="22">
        <v>227</v>
      </c>
      <c r="E10" s="22" t="s">
        <v>25</v>
      </c>
      <c r="F10" s="43">
        <v>2</v>
      </c>
      <c r="G10" s="24">
        <v>2023</v>
      </c>
      <c r="H10" s="53">
        <v>45280</v>
      </c>
      <c r="I10" s="53"/>
      <c r="J10" s="108"/>
    </row>
    <row r="11" spans="1:10" x14ac:dyDescent="0.3">
      <c r="A11" s="41" t="s">
        <v>120</v>
      </c>
      <c r="B11" s="22" t="s">
        <v>10</v>
      </c>
      <c r="C11" s="22" t="s">
        <v>11</v>
      </c>
      <c r="D11" s="22">
        <v>14031</v>
      </c>
      <c r="E11" s="22" t="s">
        <v>12</v>
      </c>
      <c r="F11" s="43">
        <v>2</v>
      </c>
      <c r="G11" s="24">
        <v>2023</v>
      </c>
      <c r="H11" s="53">
        <v>45280</v>
      </c>
      <c r="I11" s="53"/>
      <c r="J11" s="108"/>
    </row>
    <row r="12" spans="1:10" x14ac:dyDescent="0.3">
      <c r="A12" s="41" t="s">
        <v>121</v>
      </c>
      <c r="B12" s="32" t="s">
        <v>10</v>
      </c>
      <c r="C12" s="32" t="s">
        <v>122</v>
      </c>
      <c r="D12" s="37" t="s">
        <v>123</v>
      </c>
      <c r="E12" s="22" t="s">
        <v>12</v>
      </c>
      <c r="F12" s="43">
        <v>2</v>
      </c>
      <c r="G12" s="24">
        <v>2023</v>
      </c>
      <c r="H12" s="53">
        <v>45280</v>
      </c>
      <c r="I12" s="53"/>
      <c r="J12" s="108"/>
    </row>
    <row r="13" spans="1:10" ht="36" x14ac:dyDescent="0.3">
      <c r="A13" s="41" t="s">
        <v>54</v>
      </c>
      <c r="B13" s="22" t="s">
        <v>55</v>
      </c>
      <c r="C13" s="22" t="s">
        <v>56</v>
      </c>
      <c r="D13" s="38" t="s">
        <v>57</v>
      </c>
      <c r="E13" s="39" t="s">
        <v>58</v>
      </c>
      <c r="F13" s="43">
        <v>2</v>
      </c>
      <c r="G13" s="24">
        <v>2023</v>
      </c>
      <c r="H13" s="53">
        <v>44998</v>
      </c>
      <c r="I13" s="53"/>
      <c r="J13" s="108"/>
    </row>
    <row r="14" spans="1:10" x14ac:dyDescent="0.3">
      <c r="A14" s="41" t="s">
        <v>127</v>
      </c>
      <c r="B14" s="22" t="s">
        <v>128</v>
      </c>
      <c r="C14" s="22">
        <v>545</v>
      </c>
      <c r="D14" s="22">
        <v>27046651</v>
      </c>
      <c r="E14" s="22" t="s">
        <v>93</v>
      </c>
      <c r="F14" s="43">
        <v>2</v>
      </c>
      <c r="G14" s="24">
        <v>2023</v>
      </c>
      <c r="H14" s="53">
        <v>45272</v>
      </c>
      <c r="I14" s="53"/>
      <c r="J14" s="108"/>
    </row>
    <row r="15" spans="1:10" ht="36" x14ac:dyDescent="0.3">
      <c r="A15" s="41" t="s">
        <v>129</v>
      </c>
      <c r="B15" s="22" t="s">
        <v>130</v>
      </c>
      <c r="C15" s="22" t="s">
        <v>131</v>
      </c>
      <c r="D15" s="22">
        <v>3357112</v>
      </c>
      <c r="E15" s="22" t="s">
        <v>80</v>
      </c>
      <c r="F15" s="43">
        <v>2</v>
      </c>
      <c r="G15" s="24">
        <v>2023</v>
      </c>
      <c r="H15" s="53">
        <v>45279</v>
      </c>
      <c r="I15" s="53"/>
      <c r="J15" s="108"/>
    </row>
    <row r="16" spans="1:10" x14ac:dyDescent="0.3">
      <c r="A16" s="41" t="s">
        <v>132</v>
      </c>
      <c r="B16" s="22" t="s">
        <v>133</v>
      </c>
      <c r="C16" s="22" t="s">
        <v>134</v>
      </c>
      <c r="D16" s="22">
        <v>343153378</v>
      </c>
      <c r="E16" s="22" t="s">
        <v>135</v>
      </c>
      <c r="F16" s="43">
        <v>2</v>
      </c>
      <c r="G16" s="24">
        <v>2023</v>
      </c>
      <c r="H16" s="53">
        <v>45287</v>
      </c>
      <c r="I16" s="53"/>
      <c r="J16" s="108"/>
    </row>
    <row r="17" spans="1:10" x14ac:dyDescent="0.3">
      <c r="A17" s="41" t="s">
        <v>136</v>
      </c>
      <c r="B17" s="22" t="s">
        <v>133</v>
      </c>
      <c r="C17" s="22" t="s">
        <v>137</v>
      </c>
      <c r="D17" s="22">
        <v>281143404</v>
      </c>
      <c r="E17" s="22" t="s">
        <v>135</v>
      </c>
      <c r="F17" s="43">
        <v>2</v>
      </c>
      <c r="G17" s="24">
        <v>2023</v>
      </c>
      <c r="H17" s="53">
        <v>45287</v>
      </c>
      <c r="I17" s="53"/>
      <c r="J17" s="108"/>
    </row>
    <row r="18" spans="1:10" x14ac:dyDescent="0.3">
      <c r="A18" s="41" t="s">
        <v>148</v>
      </c>
      <c r="B18" s="22" t="s">
        <v>149</v>
      </c>
      <c r="C18" s="22" t="s">
        <v>150</v>
      </c>
      <c r="D18" s="22">
        <v>45668</v>
      </c>
      <c r="E18" s="22" t="s">
        <v>58</v>
      </c>
      <c r="F18" s="42">
        <v>2</v>
      </c>
      <c r="G18" s="24">
        <v>2023</v>
      </c>
      <c r="H18" s="53">
        <v>44998</v>
      </c>
      <c r="I18" s="53"/>
      <c r="J18" s="108"/>
    </row>
    <row r="19" spans="1:10" ht="36" x14ac:dyDescent="0.3">
      <c r="A19" s="41" t="s">
        <v>171</v>
      </c>
      <c r="B19" s="22" t="s">
        <v>172</v>
      </c>
      <c r="C19" s="22">
        <v>625</v>
      </c>
      <c r="D19" s="22">
        <v>2710837</v>
      </c>
      <c r="E19" s="22" t="s">
        <v>93</v>
      </c>
      <c r="F19" s="44">
        <v>2</v>
      </c>
      <c r="G19" s="24">
        <v>2023</v>
      </c>
      <c r="H19" s="53">
        <v>45053</v>
      </c>
      <c r="I19" s="53"/>
      <c r="J19" s="108"/>
    </row>
    <row r="20" spans="1:10" ht="36.6" thickBot="1" x14ac:dyDescent="0.35">
      <c r="A20" s="84" t="s">
        <v>156</v>
      </c>
      <c r="B20" s="77" t="s">
        <v>157</v>
      </c>
      <c r="C20" s="77" t="s">
        <v>158</v>
      </c>
      <c r="D20" s="77">
        <v>28146000012</v>
      </c>
      <c r="E20" s="77" t="s">
        <v>159</v>
      </c>
      <c r="F20" s="79" t="s">
        <v>72</v>
      </c>
      <c r="G20" s="58">
        <v>2023</v>
      </c>
      <c r="H20" s="79" t="s">
        <v>72</v>
      </c>
      <c r="I20" s="27" t="s">
        <v>248</v>
      </c>
      <c r="J20" s="109"/>
    </row>
    <row r="21" spans="1:10" ht="15" thickTop="1" x14ac:dyDescent="0.3">
      <c r="A21" s="85"/>
      <c r="B21" s="86"/>
      <c r="C21" s="86"/>
      <c r="D21" s="86"/>
      <c r="E21" s="86"/>
      <c r="F21" s="87"/>
      <c r="G21" s="88" t="s">
        <v>240</v>
      </c>
      <c r="H21" s="89"/>
      <c r="I21" s="89"/>
      <c r="J21" s="113">
        <f>SUBTOTAL(109,J5:J20)</f>
        <v>0</v>
      </c>
    </row>
  </sheetData>
  <sheetProtection algorithmName="SHA-512" hashValue="HBRnmTI3yOFj9GodbIQDLwQGD+jP0NocvCuFOo20y2km6WIYJC5RnvX0OLrLRf+0WoJfh4GbsUiDaqjIzfA+Cw==" saltValue="VesrjoQ897G36k9RDgVEGg==" spinCount="100000" sheet="1" objects="1" scenarios="1"/>
  <mergeCells count="1">
    <mergeCell ref="A3:J3"/>
  </mergeCells>
  <pageMargins left="0.7" right="0.7" top="0.75" bottom="0.75" header="0.3" footer="0.3"/>
  <ignoredErrors>
    <ignoredError sqref="D12:D13" numberStoredAsText="1"/>
  </ignoredErrors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952DBE78-3831-4610-A633-4BD190B838D9}">
            <xm:f>'\\metromadrid.net\estamentos\Area Ingenieria y Proyectos de IDi\OGP\CALIDAD PROCESOS RIESGOS\2020\CALIBRACIÓN DE INSTRUMENTOS\Calibración a 4 años\[Calibración a 4 años.xlsx]2021'!#REF!="NO HASTA 2028"</xm:f>
            <x14:dxf>
              <font>
                <color auto="1"/>
              </font>
              <fill>
                <patternFill>
                  <bgColor theme="5" tint="0.79998168889431442"/>
                </patternFill>
              </fill>
            </x14:dxf>
          </x14:cfRule>
          <x14:cfRule type="expression" priority="2" id="{5A125BBE-4B72-4E6B-8D4F-91472BDB4F84}">
            <xm:f>'\\metromadrid.net\estamentos\Area Ingenieria y Proyectos de IDi\OGP\CALIDAD PROCESOS RIESGOS\2020\CALIBRACIÓN DE INSTRUMENTOS\Calibración a 4 años\[Calibración a 4 años.xlsx]2021'!#REF!="NO"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3" id="{EC70D1B9-531F-4E86-834E-A7EBB8B71D67}">
            <xm:f>'\\metromadrid.net\estamentos\Area Ingenieria y Proyectos de IDi\OGP\CALIDAD PROCESOS RIESGOS\2020\CALIBRACIÓN DE INSTRUMENTOS\Calibración a 4 años\[Calibración a 4 años.xlsx]2021'!#REF!="SI"</xm:f>
            <x14:dxf>
              <fill>
                <patternFill>
                  <bgColor theme="9" tint="0.79998168889431442"/>
                </patternFill>
              </fill>
            </x14:dxf>
          </x14:cfRule>
          <xm:sqref>B5:E21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6E89E-D586-44B5-972F-318E80216AE1}">
  <dimension ref="C4:F9"/>
  <sheetViews>
    <sheetView workbookViewId="0"/>
  </sheetViews>
  <sheetFormatPr baseColWidth="10" defaultRowHeight="14.4" x14ac:dyDescent="0.3"/>
  <cols>
    <col min="3" max="6" width="20.77734375" customWidth="1"/>
    <col min="7" max="7" width="15.21875" customWidth="1"/>
  </cols>
  <sheetData>
    <row r="4" spans="3:6" s="98" customFormat="1" ht="28.8" x14ac:dyDescent="0.3">
      <c r="C4" s="98" t="s">
        <v>6</v>
      </c>
      <c r="D4" s="98" t="s">
        <v>251</v>
      </c>
      <c r="E4" s="98" t="s">
        <v>249</v>
      </c>
      <c r="F4" s="98" t="s">
        <v>250</v>
      </c>
    </row>
    <row r="5" spans="3:6" x14ac:dyDescent="0.3">
      <c r="C5">
        <v>2020</v>
      </c>
      <c r="D5" s="96">
        <f>'2020'!J58</f>
        <v>0</v>
      </c>
      <c r="E5" s="96">
        <f>Tabla6[[#This Row],[IMPORTE sin iva]]*0.21</f>
        <v>0</v>
      </c>
      <c r="F5" s="96">
        <f>Tabla6[[#This Row],[IMPORTE sin iva]]+Tabla6[[#This Row],[IVA]]</f>
        <v>0</v>
      </c>
    </row>
    <row r="6" spans="3:6" x14ac:dyDescent="0.3">
      <c r="C6">
        <v>2021</v>
      </c>
      <c r="D6" s="96">
        <f>'2021'!J29</f>
        <v>0</v>
      </c>
      <c r="E6" s="96">
        <f>Tabla6[[#This Row],[IMPORTE sin iva]]*0.21</f>
        <v>0</v>
      </c>
      <c r="F6" s="96">
        <f>Tabla6[[#This Row],[IMPORTE sin iva]]+Tabla6[[#This Row],[IVA]]</f>
        <v>0</v>
      </c>
    </row>
    <row r="7" spans="3:6" x14ac:dyDescent="0.3">
      <c r="C7">
        <v>2022</v>
      </c>
      <c r="D7" s="96">
        <f>'2022'!J53</f>
        <v>0</v>
      </c>
      <c r="E7" s="96">
        <f>Tabla6[[#This Row],[IMPORTE sin iva]]*0.21</f>
        <v>0</v>
      </c>
      <c r="F7" s="96">
        <f>Tabla6[[#This Row],[IMPORTE sin iva]]+Tabla6[[#This Row],[IVA]]</f>
        <v>0</v>
      </c>
    </row>
    <row r="8" spans="3:6" ht="15" thickBot="1" x14ac:dyDescent="0.35">
      <c r="C8">
        <v>2023</v>
      </c>
      <c r="D8" s="96">
        <f>'2023'!J21</f>
        <v>0</v>
      </c>
      <c r="E8" s="96">
        <f>Tabla6[[#This Row],[IMPORTE sin iva]]*0.21</f>
        <v>0</v>
      </c>
      <c r="F8" s="96">
        <f>Tabla6[[#This Row],[IMPORTE sin iva]]+Tabla6[[#This Row],[IVA]]</f>
        <v>0</v>
      </c>
    </row>
    <row r="9" spans="3:6" ht="18.600000000000001" thickBot="1" x14ac:dyDescent="0.4">
      <c r="C9" s="95" t="s">
        <v>252</v>
      </c>
      <c r="D9" s="97">
        <f>SUM(D5:D8)</f>
        <v>0</v>
      </c>
      <c r="E9" s="97">
        <f>Tabla6[[#This Row],[IMPORTE sin iva]]*0.21</f>
        <v>0</v>
      </c>
      <c r="F9" s="97">
        <f>Tabla6[[#This Row],[IMPORTE sin iva]]+Tabla6[[#This Row],[IVA]]</f>
        <v>0</v>
      </c>
    </row>
  </sheetData>
  <sheetProtection algorithmName="SHA-512" hashValue="/AvtKW35vZatCZjpkLfWHCQQ//N6M5fLLXwaW0ADP7FakUzVoWjdxI+b8xUsuwYT8V6SgfvRMETTNbc+dXNsiw==" saltValue="dpzv5kUMUnnofaXc8GoSOQ==" spinCount="100000" sheet="1" objects="1" scenarios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2020</vt:lpstr>
      <vt:lpstr>2021</vt:lpstr>
      <vt:lpstr>2022</vt:lpstr>
      <vt:lpstr>2023</vt:lpstr>
      <vt:lpstr>TOTAL CONTRATO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Gutiérrez Rojo, María Beatriz</dc:creator>
  <cp:lastModifiedBy>Gutiérrez Rojo, María Beatriz</cp:lastModifiedBy>
  <dcterms:created xsi:type="dcterms:W3CDTF">2020-03-06T11:01:36Z</dcterms:created>
  <dcterms:modified xsi:type="dcterms:W3CDTF">2020-06-05T07:44:52Z</dcterms:modified>
</cp:coreProperties>
</file>