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19\7 ORDINARIO\6000007923  AT Implantación PMO en Área Ingeniería\1. Vb Pliegos\Pliegos definitivos\"/>
    </mc:Choice>
  </mc:AlternateContent>
  <xr:revisionPtr revIDLastSave="0" documentId="13_ncr:1_{BAC79C40-59DC-4515-84B3-2CB4C3320921}" xr6:coauthVersionLast="36" xr6:coauthVersionMax="36" xr10:uidLastSave="{00000000-0000-0000-0000-000000000000}"/>
  <workbookProtection workbookAlgorithmName="SHA-512" workbookHashValue="vCx5MOGqUeXE6yoyLRgnYU1qtZuFg9x0dxDbAzZkYhYQFf1+tBwTH5U3yot+hAqHDlZ0yEqZoo3SUpts3GFS9g==" workbookSaltValue="lo3rc+JrdAebmN9HJ30/Ww==" workbookSpinCount="100000" lockStructure="1"/>
  <bookViews>
    <workbookView xWindow="0" yWindow="0" windowWidth="28800" windowHeight="9600" tabRatio="599" activeTab="1" xr2:uid="{00000000-000D-0000-FFFF-FFFF00000000}"/>
  </bookViews>
  <sheets>
    <sheet name="LOTE 1" sheetId="19" r:id="rId1"/>
    <sheet name="LOTE 2" sheetId="18" r:id="rId2"/>
  </sheets>
  <definedNames>
    <definedName name="_xlnm.Print_Area" localSheetId="0">'LOTE 1'!$A$3:$AA$20</definedName>
    <definedName name="_xlnm.Print_Area" localSheetId="1">'LOTE 2'!$A$3:$AA$16</definedName>
    <definedName name="AREA_IMPRESION">#REF!</definedName>
    <definedName name="SUQE">#REF!</definedName>
  </definedNames>
  <calcPr calcId="191029"/>
  <fileRecoveryPr autoRecover="0"/>
</workbook>
</file>

<file path=xl/calcChain.xml><?xml version="1.0" encoding="utf-8"?>
<calcChain xmlns="http://schemas.openxmlformats.org/spreadsheetml/2006/main">
  <c r="H7" i="18" l="1"/>
  <c r="G7" i="18"/>
  <c r="H11" i="19"/>
  <c r="Z6" i="19"/>
  <c r="Y6" i="19"/>
  <c r="T6" i="19"/>
  <c r="S6" i="19"/>
  <c r="N8" i="19" l="1"/>
  <c r="T6" i="18" l="1"/>
  <c r="T7" i="18"/>
  <c r="T8" i="18"/>
  <c r="T9" i="18"/>
  <c r="Z12" i="19" l="1"/>
  <c r="Y12" i="19"/>
  <c r="T12" i="19"/>
  <c r="S12" i="19"/>
  <c r="N12" i="19"/>
  <c r="M12" i="19"/>
  <c r="H12" i="19"/>
  <c r="G12" i="19"/>
  <c r="T11" i="19"/>
  <c r="N11" i="19"/>
  <c r="Z10" i="19"/>
  <c r="Y10" i="19"/>
  <c r="T10" i="19"/>
  <c r="S10" i="19"/>
  <c r="N10" i="19"/>
  <c r="M10" i="19"/>
  <c r="H10" i="19"/>
  <c r="G10" i="19"/>
  <c r="Z9" i="19"/>
  <c r="Y9" i="19"/>
  <c r="T9" i="19"/>
  <c r="S9" i="19"/>
  <c r="N9" i="19"/>
  <c r="M9" i="19"/>
  <c r="H9" i="19"/>
  <c r="G9" i="19"/>
  <c r="Z8" i="19"/>
  <c r="Y8" i="19"/>
  <c r="T8" i="19"/>
  <c r="S8" i="19"/>
  <c r="M8" i="19"/>
  <c r="H8" i="19"/>
  <c r="G8" i="19"/>
  <c r="Z7" i="19"/>
  <c r="Y7" i="19"/>
  <c r="T7" i="19"/>
  <c r="S7" i="19"/>
  <c r="N7" i="19"/>
  <c r="M7" i="19"/>
  <c r="H7" i="19"/>
  <c r="G7" i="19"/>
  <c r="N6" i="19"/>
  <c r="M6" i="19"/>
  <c r="H6" i="19"/>
  <c r="G6" i="19"/>
  <c r="Z9" i="18"/>
  <c r="Y9" i="18"/>
  <c r="S9" i="18"/>
  <c r="N9" i="18"/>
  <c r="M9" i="18"/>
  <c r="H9" i="18"/>
  <c r="G9" i="18"/>
  <c r="Z8" i="18"/>
  <c r="Y8" i="18"/>
  <c r="S8" i="18"/>
  <c r="N8" i="18"/>
  <c r="M8" i="18"/>
  <c r="H8" i="18"/>
  <c r="G8" i="18"/>
  <c r="Z7" i="18"/>
  <c r="Y7" i="18"/>
  <c r="S7" i="18"/>
  <c r="N7" i="18"/>
  <c r="AA7" i="18" s="1"/>
  <c r="M7" i="18"/>
  <c r="Z6" i="18"/>
  <c r="Y6" i="18"/>
  <c r="O10" i="18"/>
  <c r="S6" i="18"/>
  <c r="N6" i="18"/>
  <c r="M6" i="18"/>
  <c r="H6" i="18"/>
  <c r="G6" i="18"/>
  <c r="AA7" i="19" l="1"/>
  <c r="U10" i="18"/>
  <c r="AA9" i="18"/>
  <c r="AA8" i="18"/>
  <c r="C10" i="18"/>
  <c r="O13" i="19"/>
  <c r="C13" i="19"/>
  <c r="AA9" i="19"/>
  <c r="I13" i="19"/>
  <c r="U13" i="19"/>
  <c r="AA12" i="19"/>
  <c r="AA10" i="19"/>
  <c r="AA11" i="19"/>
  <c r="I10" i="18"/>
  <c r="AA6" i="19"/>
  <c r="AA8" i="19"/>
  <c r="AA6" i="18"/>
  <c r="AA10" i="18" l="1"/>
  <c r="AA11" i="18" s="1"/>
  <c r="AA13" i="19"/>
  <c r="AA14" i="19" s="1"/>
</calcChain>
</file>

<file path=xl/sharedStrings.xml><?xml version="1.0" encoding="utf-8"?>
<sst xmlns="http://schemas.openxmlformats.org/spreadsheetml/2006/main" count="112" uniqueCount="37">
  <si>
    <t>Estrategia operativa del AI y KPI’s</t>
  </si>
  <si>
    <t>Planificación y Control</t>
  </si>
  <si>
    <t>Atención y Comunicación</t>
  </si>
  <si>
    <t>Metodología y Riesgos</t>
  </si>
  <si>
    <t>Personas y Capacitación:</t>
  </si>
  <si>
    <t>Calidad y Auditoría</t>
  </si>
  <si>
    <t>Conocimiento</t>
  </si>
  <si>
    <t>Lote 1</t>
  </si>
  <si>
    <t>Lote 2</t>
  </si>
  <si>
    <t>GRUPO FUNCIONAL</t>
  </si>
  <si>
    <t>Dirección de Proyecto</t>
  </si>
  <si>
    <t>Software Gestion de Proyecto</t>
  </si>
  <si>
    <t xml:space="preserve">Lote1 </t>
  </si>
  <si>
    <t>LOTE</t>
  </si>
  <si>
    <t>Director Proyecto</t>
  </si>
  <si>
    <t>TOTAL</t>
  </si>
  <si>
    <t>PRECIO/AÑO</t>
  </si>
  <si>
    <t xml:space="preserve">Consultor Senior </t>
  </si>
  <si>
    <t xml:space="preserve">Dirección de Proyecto </t>
  </si>
  <si>
    <t>HORAS</t>
  </si>
  <si>
    <t>HORAS ANUALES</t>
  </si>
  <si>
    <t>TOTAL IVA INCLUIDO</t>
  </si>
  <si>
    <t>Todos los precios, sin IVA, con 2 decimales máximo</t>
  </si>
  <si>
    <t>(*) el precio unitario hora reflejado en la tabla se corresponde con el precio unitario total del servicio</t>
  </si>
  <si>
    <t>PRECIO/HORA (*)</t>
  </si>
  <si>
    <t>Formacion (**)</t>
  </si>
  <si>
    <t>(**) Formación dada por Consultor Senior al número de personas y precio por persona definido en la tabla de cada año</t>
  </si>
  <si>
    <t>NOMBRE DE LA EMPRESA LICITADORA</t>
  </si>
  <si>
    <t>PRECIO/ HORA (*)</t>
  </si>
  <si>
    <t>PRECIO/ AÑO</t>
  </si>
  <si>
    <t>PERFIL (*)</t>
  </si>
  <si>
    <t>Nº RECURSOS EQUIVALENTES (*)</t>
  </si>
  <si>
    <t>Cumplimentar solo las celdas en blanco: Nombre empresa y columnas (*)</t>
  </si>
  <si>
    <t>Año 1</t>
  </si>
  <si>
    <t>Año 2</t>
  </si>
  <si>
    <t>Año 3</t>
  </si>
  <si>
    <t>Año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</si>
</sst>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\ &quot;€&quot;"/>
  </numFmts>
  <fonts count="13" x14ac:knownFonts="1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Verdana"/>
      <family val="2"/>
    </font>
    <font>
      <u/>
      <sz val="10"/>
      <color theme="10"/>
      <name val="Verdana"/>
      <family val="2"/>
    </font>
    <font>
      <u/>
      <sz val="10"/>
      <color theme="11"/>
      <name val="Verdana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24994659260841701"/>
        <bgColor theme="4" tint="0.79998168889431442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theme="0" tint="-0.499984740745262"/>
        <bgColor theme="4" tint="0.79998168889431442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/>
      </left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/>
      </left>
      <right/>
      <top style="thin">
        <color theme="4" tint="0.39994506668294322"/>
      </top>
      <bottom/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4506668294322"/>
      </top>
      <bottom/>
      <diagonal/>
    </border>
    <border>
      <left style="thin">
        <color theme="4" tint="0.39991454817346722"/>
      </left>
      <right style="thin">
        <color theme="4" tint="0.39991454817346722"/>
      </right>
      <top/>
      <bottom/>
      <diagonal/>
    </border>
    <border>
      <left style="thin">
        <color theme="4" tint="0.3999450666829432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4" tint="0.39994506668294322"/>
      </right>
      <top style="thin">
        <color theme="0"/>
      </top>
      <bottom/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 style="thin">
        <color theme="0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0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/>
      <top/>
      <bottom/>
      <diagonal/>
    </border>
    <border>
      <left style="thin">
        <color theme="0"/>
      </left>
      <right style="thin">
        <color theme="4" tint="0.39994506668294322"/>
      </right>
      <top/>
      <bottom/>
      <diagonal/>
    </border>
    <border>
      <left style="thin">
        <color theme="0"/>
      </left>
      <right/>
      <top style="thick">
        <color theme="0"/>
      </top>
      <bottom style="thin">
        <color theme="0"/>
      </bottom>
      <diagonal/>
    </border>
    <border>
      <left/>
      <right/>
      <top style="thick">
        <color theme="0"/>
      </top>
      <bottom style="thin">
        <color theme="0"/>
      </bottom>
      <diagonal/>
    </border>
    <border>
      <left/>
      <right style="thin">
        <color theme="0"/>
      </right>
      <top style="thick">
        <color theme="0"/>
      </top>
      <bottom style="thin">
        <color theme="0"/>
      </bottom>
      <diagonal/>
    </border>
    <border>
      <left style="thin">
        <color theme="0"/>
      </left>
      <right style="thin">
        <color theme="4" tint="0.39994506668294322"/>
      </right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4" tint="0.39994506668294322"/>
      </left>
      <right/>
      <top style="thin">
        <color theme="0"/>
      </top>
      <bottom style="thick">
        <color theme="0"/>
      </bottom>
      <diagonal/>
    </border>
    <border>
      <left/>
      <right/>
      <top style="thin">
        <color theme="0"/>
      </top>
      <bottom style="thick">
        <color theme="0"/>
      </bottom>
      <diagonal/>
    </border>
    <border>
      <left/>
      <right style="thin">
        <color theme="4" tint="0.39994506668294322"/>
      </right>
      <top style="thin">
        <color theme="0"/>
      </top>
      <bottom style="thick">
        <color theme="0"/>
      </bottom>
      <diagonal/>
    </border>
    <border>
      <left/>
      <right style="thin">
        <color theme="4" tint="0.39994506668294322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4" tint="0.39994506668294322"/>
      </top>
      <bottom/>
      <diagonal/>
    </border>
    <border>
      <left/>
      <right/>
      <top/>
      <bottom style="thick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theme="4" tint="0.39994506668294322"/>
      </top>
      <bottom/>
      <diagonal/>
    </border>
    <border>
      <left style="medium">
        <color indexed="64"/>
      </left>
      <right style="medium">
        <color indexed="64"/>
      </right>
      <top style="thin">
        <color theme="4" tint="0.39994506668294322"/>
      </top>
      <bottom style="thin">
        <color theme="4" tint="0.3999450666829432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4" tint="0.39991454817346722"/>
      </top>
      <bottom/>
      <diagonal/>
    </border>
    <border>
      <left style="medium">
        <color indexed="64"/>
      </left>
      <right style="medium">
        <color indexed="64"/>
      </right>
      <top style="thin">
        <color theme="4" tint="0.39991454817346722"/>
      </top>
      <bottom style="thin">
        <color theme="4" tint="0.3999145481734672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4" tint="0.39991454817346722"/>
      </top>
      <bottom style="medium">
        <color indexed="64"/>
      </bottom>
      <diagonal/>
    </border>
    <border>
      <left style="thin">
        <color theme="4" tint="0.39994506668294322"/>
      </left>
      <right/>
      <top/>
      <bottom style="thin">
        <color theme="4" tint="0.39994506668294322"/>
      </bottom>
      <diagonal/>
    </border>
    <border>
      <left style="thin">
        <color theme="4" tint="0.39991454817346722"/>
      </left>
      <right/>
      <top style="thin">
        <color theme="4" tint="0.39994506668294322"/>
      </top>
      <bottom/>
      <diagonal/>
    </border>
    <border>
      <left style="thin">
        <color theme="4" tint="0.39991454817346722"/>
      </left>
      <right/>
      <top/>
      <bottom/>
      <diagonal/>
    </border>
    <border>
      <left style="thin">
        <color theme="4" tint="0.39994506668294322"/>
      </left>
      <right/>
      <top/>
      <bottom style="thin">
        <color theme="4" tint="0.39991454817346722"/>
      </bottom>
      <diagonal/>
    </border>
    <border>
      <left style="thin">
        <color theme="4" tint="0.3999145481734672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25">
    <xf numFmtId="0" fontId="0" fillId="0" borderId="0"/>
    <xf numFmtId="0" fontId="5" fillId="0" borderId="0"/>
    <xf numFmtId="0" fontId="6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30">
    <xf numFmtId="0" fontId="0" fillId="0" borderId="0" xfId="0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1" fontId="9" fillId="2" borderId="10" xfId="0" applyNumberFormat="1" applyFont="1" applyFill="1" applyBorder="1" applyAlignment="1">
      <alignment horizontal="center" vertical="center" wrapText="1"/>
    </xf>
    <xf numFmtId="1" fontId="9" fillId="2" borderId="11" xfId="0" applyNumberFormat="1" applyFont="1" applyFill="1" applyBorder="1" applyAlignment="1">
      <alignment horizontal="center" vertical="center" wrapText="1"/>
    </xf>
    <xf numFmtId="1" fontId="9" fillId="2" borderId="12" xfId="0" applyNumberFormat="1" applyFont="1" applyFill="1" applyBorder="1" applyAlignment="1">
      <alignment horizontal="center" vertical="center" wrapText="1"/>
    </xf>
    <xf numFmtId="165" fontId="9" fillId="2" borderId="22" xfId="0" applyNumberFormat="1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25" xfId="0" applyFont="1" applyFill="1" applyBorder="1" applyAlignment="1">
      <alignment vertical="center" wrapText="1"/>
    </xf>
    <xf numFmtId="165" fontId="4" fillId="0" borderId="0" xfId="0" applyNumberFormat="1" applyFont="1" applyAlignment="1">
      <alignment vertical="center" wrapText="1"/>
    </xf>
    <xf numFmtId="0" fontId="4" fillId="0" borderId="0" xfId="0" applyFont="1" applyFill="1"/>
    <xf numFmtId="0" fontId="4" fillId="0" borderId="0" xfId="0" applyFont="1"/>
    <xf numFmtId="0" fontId="10" fillId="3" borderId="8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165" fontId="4" fillId="3" borderId="3" xfId="0" applyNumberFormat="1" applyFont="1" applyFill="1" applyBorder="1" applyAlignment="1">
      <alignment horizontal="center" vertical="center" wrapText="1"/>
    </xf>
    <xf numFmtId="3" fontId="4" fillId="3" borderId="27" xfId="0" applyNumberFormat="1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>
      <alignment horizontal="center" vertical="center" wrapText="1"/>
    </xf>
    <xf numFmtId="165" fontId="4" fillId="3" borderId="14" xfId="0" applyNumberFormat="1" applyFont="1" applyFill="1" applyBorder="1" applyAlignment="1">
      <alignment horizontal="center" vertical="center" wrapText="1"/>
    </xf>
    <xf numFmtId="165" fontId="4" fillId="3" borderId="5" xfId="0" applyNumberFormat="1" applyFont="1" applyFill="1" applyBorder="1" applyAlignment="1">
      <alignment horizontal="center" vertical="center" wrapText="1"/>
    </xf>
    <xf numFmtId="3" fontId="4" fillId="3" borderId="5" xfId="0" applyNumberFormat="1" applyFont="1" applyFill="1" applyBorder="1" applyAlignment="1">
      <alignment horizontal="center" vertical="center" wrapText="1"/>
    </xf>
    <xf numFmtId="165" fontId="4" fillId="3" borderId="15" xfId="0" applyNumberFormat="1" applyFont="1" applyFill="1" applyBorder="1" applyAlignment="1">
      <alignment horizontal="center" vertical="center" wrapText="1"/>
    </xf>
    <xf numFmtId="3" fontId="4" fillId="3" borderId="4" xfId="0" applyNumberFormat="1" applyFont="1" applyFill="1" applyBorder="1" applyAlignment="1">
      <alignment horizontal="center" vertical="center" wrapText="1"/>
    </xf>
    <xf numFmtId="165" fontId="4" fillId="3" borderId="17" xfId="0" applyNumberFormat="1" applyFont="1" applyFill="1" applyBorder="1" applyAlignment="1">
      <alignment horizontal="center" vertical="center" wrapText="1"/>
    </xf>
    <xf numFmtId="165" fontId="4" fillId="3" borderId="14" xfId="0" applyNumberFormat="1" applyFont="1" applyFill="1" applyBorder="1" applyAlignment="1">
      <alignment horizontal="right" vertical="center" wrapText="1"/>
    </xf>
    <xf numFmtId="165" fontId="4" fillId="3" borderId="15" xfId="0" applyNumberFormat="1" applyFont="1" applyFill="1" applyBorder="1" applyAlignment="1">
      <alignment horizontal="right" vertical="center" wrapText="1"/>
    </xf>
    <xf numFmtId="165" fontId="4" fillId="3" borderId="17" xfId="0" applyNumberFormat="1" applyFont="1" applyFill="1" applyBorder="1" applyAlignment="1">
      <alignment horizontal="right" vertical="center" wrapText="1"/>
    </xf>
    <xf numFmtId="165" fontId="4" fillId="3" borderId="21" xfId="0" applyNumberFormat="1" applyFont="1" applyFill="1" applyBorder="1" applyAlignment="1">
      <alignment horizontal="right" vertical="center" wrapText="1"/>
    </xf>
    <xf numFmtId="165" fontId="4" fillId="0" borderId="29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31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30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33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Protection="1"/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1" fontId="9" fillId="2" borderId="10" xfId="0" applyNumberFormat="1" applyFont="1" applyFill="1" applyBorder="1" applyAlignment="1" applyProtection="1">
      <alignment horizontal="center" vertical="center" wrapText="1"/>
    </xf>
    <xf numFmtId="1" fontId="9" fillId="2" borderId="11" xfId="0" applyNumberFormat="1" applyFont="1" applyFill="1" applyBorder="1" applyAlignment="1" applyProtection="1">
      <alignment horizontal="center" vertical="center" wrapText="1"/>
    </xf>
    <xf numFmtId="1" fontId="9" fillId="2" borderId="12" xfId="0" applyNumberFormat="1" applyFont="1" applyFill="1" applyBorder="1" applyAlignment="1" applyProtection="1">
      <alignment horizontal="center" vertical="center" wrapText="1"/>
    </xf>
    <xf numFmtId="165" fontId="9" fillId="2" borderId="22" xfId="0" applyNumberFormat="1" applyFont="1" applyFill="1" applyBorder="1" applyAlignment="1" applyProtection="1">
      <alignment vertical="center" wrapText="1"/>
    </xf>
    <xf numFmtId="165" fontId="9" fillId="2" borderId="23" xfId="0" applyNumberFormat="1" applyFont="1" applyFill="1" applyBorder="1" applyAlignment="1" applyProtection="1">
      <alignment vertical="center" wrapText="1"/>
    </xf>
    <xf numFmtId="165" fontId="4" fillId="0" borderId="0" xfId="0" applyNumberFormat="1" applyFont="1" applyAlignment="1" applyProtection="1">
      <alignment vertical="center" wrapText="1"/>
    </xf>
    <xf numFmtId="0" fontId="4" fillId="0" borderId="0" xfId="0" applyFont="1" applyFill="1" applyProtection="1"/>
    <xf numFmtId="165" fontId="4" fillId="0" borderId="3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/>
    <xf numFmtId="165" fontId="4" fillId="3" borderId="6" xfId="0" applyNumberFormat="1" applyFont="1" applyFill="1" applyBorder="1" applyAlignment="1">
      <alignment horizontal="center" vertical="center" wrapText="1"/>
    </xf>
    <xf numFmtId="1" fontId="4" fillId="3" borderId="38" xfId="0" applyNumberFormat="1" applyFont="1" applyFill="1" applyBorder="1" applyAlignment="1">
      <alignment horizontal="center" vertical="center" wrapText="1"/>
    </xf>
    <xf numFmtId="0" fontId="10" fillId="3" borderId="39" xfId="0" applyFont="1" applyFill="1" applyBorder="1" applyAlignment="1">
      <alignment horizontal="center" vertical="center"/>
    </xf>
    <xf numFmtId="1" fontId="4" fillId="4" borderId="38" xfId="0" applyNumberFormat="1" applyFont="1" applyFill="1" applyBorder="1" applyAlignment="1">
      <alignment horizontal="center" vertical="center" wrapText="1"/>
    </xf>
    <xf numFmtId="0" fontId="10" fillId="3" borderId="40" xfId="0" applyFont="1" applyFill="1" applyBorder="1" applyAlignment="1">
      <alignment horizontal="center" vertical="center"/>
    </xf>
    <xf numFmtId="0" fontId="3" fillId="0" borderId="0" xfId="0" applyFont="1" applyFill="1" applyProtection="1"/>
    <xf numFmtId="0" fontId="10" fillId="7" borderId="8" xfId="0" applyFont="1" applyFill="1" applyBorder="1" applyAlignment="1" applyProtection="1">
      <alignment horizontal="center" vertical="center"/>
    </xf>
    <xf numFmtId="0" fontId="10" fillId="7" borderId="39" xfId="0" applyFont="1" applyFill="1" applyBorder="1" applyAlignment="1" applyProtection="1">
      <alignment horizontal="center" vertical="center"/>
    </xf>
    <xf numFmtId="0" fontId="10" fillId="9" borderId="7" xfId="0" applyFont="1" applyFill="1" applyBorder="1" applyAlignment="1" applyProtection="1">
      <alignment horizontal="center" vertical="center"/>
    </xf>
    <xf numFmtId="0" fontId="10" fillId="9" borderId="42" xfId="0" applyFont="1" applyFill="1" applyBorder="1" applyAlignment="1" applyProtection="1">
      <alignment horizontal="center" vertical="center"/>
    </xf>
    <xf numFmtId="0" fontId="10" fillId="7" borderId="9" xfId="0" applyFont="1" applyFill="1" applyBorder="1" applyAlignment="1" applyProtection="1">
      <alignment horizontal="center" vertical="center"/>
    </xf>
    <xf numFmtId="0" fontId="10" fillId="7" borderId="40" xfId="0" applyFont="1" applyFill="1" applyBorder="1" applyAlignment="1" applyProtection="1">
      <alignment horizontal="center" vertical="center"/>
    </xf>
    <xf numFmtId="1" fontId="4" fillId="9" borderId="38" xfId="0" applyNumberFormat="1" applyFont="1" applyFill="1" applyBorder="1" applyAlignment="1" applyProtection="1">
      <alignment horizontal="center" vertical="center" wrapText="1"/>
    </xf>
    <xf numFmtId="1" fontId="4" fillId="9" borderId="13" xfId="0" applyNumberFormat="1" applyFont="1" applyFill="1" applyBorder="1" applyAlignment="1" applyProtection="1">
      <alignment horizontal="center" vertical="center" wrapText="1"/>
    </xf>
    <xf numFmtId="1" fontId="4" fillId="9" borderId="3" xfId="0" applyNumberFormat="1" applyFont="1" applyFill="1" applyBorder="1" applyAlignment="1" applyProtection="1">
      <alignment horizontal="center" vertical="center" wrapText="1"/>
    </xf>
    <xf numFmtId="3" fontId="4" fillId="7" borderId="27" xfId="0" applyNumberFormat="1" applyFont="1" applyFill="1" applyBorder="1" applyAlignment="1" applyProtection="1">
      <alignment horizontal="center" vertical="center" wrapText="1"/>
    </xf>
    <xf numFmtId="3" fontId="4" fillId="7" borderId="6" xfId="0" applyNumberFormat="1" applyFont="1" applyFill="1" applyBorder="1" applyAlignment="1" applyProtection="1">
      <alignment horizontal="center" vertical="center" wrapText="1"/>
    </xf>
    <xf numFmtId="165" fontId="4" fillId="7" borderId="6" xfId="0" applyNumberFormat="1" applyFont="1" applyFill="1" applyBorder="1" applyAlignment="1" applyProtection="1">
      <alignment horizontal="center" vertical="center" wrapText="1"/>
    </xf>
    <xf numFmtId="3" fontId="4" fillId="7" borderId="4" xfId="0" applyNumberFormat="1" applyFont="1" applyFill="1" applyBorder="1" applyAlignment="1" applyProtection="1">
      <alignment horizontal="center" vertical="center" wrapText="1"/>
    </xf>
    <xf numFmtId="3" fontId="4" fillId="7" borderId="5" xfId="0" applyNumberFormat="1" applyFont="1" applyFill="1" applyBorder="1" applyAlignment="1" applyProtection="1">
      <alignment horizontal="center" vertical="center" wrapText="1"/>
    </xf>
    <xf numFmtId="165" fontId="4" fillId="7" borderId="5" xfId="0" applyNumberFormat="1" applyFont="1" applyFill="1" applyBorder="1" applyAlignment="1" applyProtection="1">
      <alignment horizontal="center" vertical="center" wrapText="1"/>
    </xf>
    <xf numFmtId="165" fontId="4" fillId="7" borderId="15" xfId="0" applyNumberFormat="1" applyFont="1" applyFill="1" applyBorder="1" applyAlignment="1" applyProtection="1">
      <alignment horizontal="center" vertical="center" wrapText="1"/>
    </xf>
    <xf numFmtId="165" fontId="4" fillId="7" borderId="14" xfId="0" applyNumberFormat="1" applyFont="1" applyFill="1" applyBorder="1" applyAlignment="1" applyProtection="1">
      <alignment horizontal="center" vertical="center" wrapText="1"/>
    </xf>
    <xf numFmtId="1" fontId="4" fillId="7" borderId="38" xfId="0" applyNumberFormat="1" applyFont="1" applyFill="1" applyBorder="1" applyAlignment="1" applyProtection="1">
      <alignment horizontal="center" vertical="center" wrapText="1"/>
    </xf>
    <xf numFmtId="1" fontId="4" fillId="7" borderId="3" xfId="0" applyNumberFormat="1" applyFont="1" applyFill="1" applyBorder="1" applyAlignment="1" applyProtection="1">
      <alignment horizontal="center" vertical="center" wrapText="1"/>
    </xf>
    <xf numFmtId="1" fontId="4" fillId="7" borderId="13" xfId="0" applyNumberFormat="1" applyFont="1" applyFill="1" applyBorder="1" applyAlignment="1" applyProtection="1">
      <alignment horizontal="center" vertical="center" wrapText="1"/>
    </xf>
    <xf numFmtId="3" fontId="4" fillId="8" borderId="5" xfId="0" applyNumberFormat="1" applyFont="1" applyFill="1" applyBorder="1" applyAlignment="1" applyProtection="1">
      <alignment horizontal="center" vertical="center" wrapText="1"/>
    </xf>
    <xf numFmtId="165" fontId="4" fillId="7" borderId="14" xfId="0" applyNumberFormat="1" applyFont="1" applyFill="1" applyBorder="1" applyAlignment="1" applyProtection="1">
      <alignment horizontal="right" vertical="center" wrapText="1"/>
    </xf>
    <xf numFmtId="165" fontId="4" fillId="7" borderId="21" xfId="0" applyNumberFormat="1" applyFont="1" applyFill="1" applyBorder="1" applyAlignment="1" applyProtection="1">
      <alignment horizontal="center" vertical="center" wrapText="1"/>
    </xf>
    <xf numFmtId="1" fontId="4" fillId="7" borderId="41" xfId="0" applyNumberFormat="1" applyFont="1" applyFill="1" applyBorder="1" applyAlignment="1" applyProtection="1">
      <alignment horizontal="center" vertical="center" wrapText="1"/>
    </xf>
    <xf numFmtId="1" fontId="4" fillId="7" borderId="16" xfId="0" applyNumberFormat="1" applyFont="1" applyFill="1" applyBorder="1" applyAlignment="1" applyProtection="1">
      <alignment horizontal="center" vertical="center" wrapText="1"/>
    </xf>
    <xf numFmtId="165" fontId="4" fillId="7" borderId="21" xfId="0" applyNumberFormat="1" applyFont="1" applyFill="1" applyBorder="1" applyAlignment="1" applyProtection="1">
      <alignment horizontal="right" vertical="center" wrapText="1"/>
    </xf>
    <xf numFmtId="165" fontId="4" fillId="7" borderId="15" xfId="0" applyNumberFormat="1" applyFont="1" applyFill="1" applyBorder="1" applyAlignment="1" applyProtection="1">
      <alignment horizontal="right" vertical="center" wrapText="1"/>
    </xf>
    <xf numFmtId="165" fontId="4" fillId="7" borderId="17" xfId="0" applyNumberFormat="1" applyFont="1" applyFill="1" applyBorder="1" applyAlignment="1" applyProtection="1">
      <alignment horizontal="right" vertical="center" wrapText="1"/>
    </xf>
    <xf numFmtId="1" fontId="4" fillId="8" borderId="41" xfId="0" applyNumberFormat="1" applyFont="1" applyFill="1" applyBorder="1" applyAlignment="1" applyProtection="1">
      <alignment horizontal="center" vertical="center" wrapText="1"/>
    </xf>
    <xf numFmtId="164" fontId="4" fillId="8" borderId="43" xfId="0" applyNumberFormat="1" applyFont="1" applyFill="1" applyBorder="1" applyAlignment="1" applyProtection="1">
      <alignment horizontal="center" vertical="center" wrapText="1"/>
    </xf>
    <xf numFmtId="165" fontId="4" fillId="8" borderId="34" xfId="0" applyNumberFormat="1" applyFont="1" applyFill="1" applyBorder="1" applyAlignment="1" applyProtection="1">
      <alignment horizontal="center" vertical="center" wrapText="1"/>
    </xf>
    <xf numFmtId="165" fontId="4" fillId="8" borderId="21" xfId="0" applyNumberFormat="1" applyFont="1" applyFill="1" applyBorder="1" applyAlignment="1" applyProtection="1">
      <alignment horizontal="center" vertical="center" wrapText="1"/>
    </xf>
    <xf numFmtId="3" fontId="4" fillId="8" borderId="4" xfId="0" applyNumberFormat="1" applyFont="1" applyFill="1" applyBorder="1" applyAlignment="1" applyProtection="1">
      <alignment horizontal="center" vertical="center" wrapText="1"/>
    </xf>
    <xf numFmtId="165" fontId="9" fillId="2" borderId="22" xfId="0" applyNumberFormat="1" applyFont="1" applyFill="1" applyBorder="1" applyAlignment="1" applyProtection="1">
      <alignment horizontal="center" vertical="center" wrapText="1"/>
    </xf>
    <xf numFmtId="165" fontId="9" fillId="2" borderId="28" xfId="0" applyNumberFormat="1" applyFont="1" applyFill="1" applyBorder="1" applyAlignment="1" applyProtection="1">
      <alignment horizontal="center" vertical="center" wrapText="1"/>
    </xf>
    <xf numFmtId="165" fontId="9" fillId="2" borderId="23" xfId="0" applyNumberFormat="1" applyFont="1" applyFill="1" applyBorder="1" applyAlignment="1" applyProtection="1">
      <alignment horizontal="center" vertical="center" wrapText="1"/>
    </xf>
    <xf numFmtId="165" fontId="9" fillId="2" borderId="24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1" fontId="9" fillId="2" borderId="18" xfId="0" applyNumberFormat="1" applyFont="1" applyFill="1" applyBorder="1" applyAlignment="1" applyProtection="1">
      <alignment horizontal="center" vertical="center" wrapText="1"/>
    </xf>
    <xf numFmtId="1" fontId="9" fillId="2" borderId="19" xfId="0" applyNumberFormat="1" applyFont="1" applyFill="1" applyBorder="1" applyAlignment="1" applyProtection="1">
      <alignment horizontal="center" vertical="center" wrapText="1"/>
    </xf>
    <xf numFmtId="1" fontId="9" fillId="2" borderId="2" xfId="0" applyNumberFormat="1" applyFont="1" applyFill="1" applyBorder="1" applyAlignment="1" applyProtection="1">
      <alignment horizontal="center" vertical="center" wrapText="1"/>
    </xf>
    <xf numFmtId="1" fontId="9" fillId="2" borderId="20" xfId="0" applyNumberFormat="1" applyFont="1" applyFill="1" applyBorder="1" applyAlignment="1" applyProtection="1">
      <alignment horizontal="center" vertical="center" wrapText="1"/>
    </xf>
    <xf numFmtId="165" fontId="9" fillId="2" borderId="22" xfId="0" applyNumberFormat="1" applyFont="1" applyFill="1" applyBorder="1" applyAlignment="1">
      <alignment horizontal="center" vertical="center" wrapText="1"/>
    </xf>
    <xf numFmtId="165" fontId="9" fillId="2" borderId="28" xfId="0" applyNumberFormat="1" applyFont="1" applyFill="1" applyBorder="1" applyAlignment="1">
      <alignment horizontal="center" vertical="center" wrapText="1"/>
    </xf>
    <xf numFmtId="165" fontId="9" fillId="2" borderId="23" xfId="0" applyNumberFormat="1" applyFont="1" applyFill="1" applyBorder="1" applyAlignment="1">
      <alignment horizontal="center" vertical="center" wrapText="1"/>
    </xf>
    <xf numFmtId="165" fontId="9" fillId="2" borderId="24" xfId="0" applyNumberFormat="1" applyFont="1" applyFill="1" applyBorder="1" applyAlignment="1">
      <alignment horizontal="center" vertical="center" wrapText="1"/>
    </xf>
    <xf numFmtId="0" fontId="12" fillId="0" borderId="0" xfId="0" applyFont="1" applyAlignment="1" applyProtection="1">
      <alignment horizontal="center" vertical="center" wrapText="1"/>
      <protection locked="0"/>
    </xf>
    <xf numFmtId="1" fontId="9" fillId="2" borderId="18" xfId="0" applyNumberFormat="1" applyFont="1" applyFill="1" applyBorder="1" applyAlignment="1">
      <alignment horizontal="center" vertical="center" wrapText="1"/>
    </xf>
    <xf numFmtId="1" fontId="9" fillId="2" borderId="19" xfId="0" applyNumberFormat="1" applyFont="1" applyFill="1" applyBorder="1" applyAlignment="1">
      <alignment horizontal="center" vertical="center" wrapText="1"/>
    </xf>
    <xf numFmtId="1" fontId="9" fillId="2" borderId="20" xfId="0" applyNumberFormat="1" applyFont="1" applyFill="1" applyBorder="1" applyAlignment="1">
      <alignment horizontal="center" vertical="center" wrapText="1"/>
    </xf>
    <xf numFmtId="1" fontId="1" fillId="5" borderId="29" xfId="0" applyNumberFormat="1" applyFont="1" applyFill="1" applyBorder="1" applyAlignment="1" applyProtection="1">
      <alignment horizontal="center" vertical="center" wrapText="1"/>
      <protection locked="0"/>
    </xf>
    <xf numFmtId="164" fontId="4" fillId="5" borderId="29" xfId="0" applyNumberFormat="1" applyFont="1" applyFill="1" applyBorder="1" applyAlignment="1" applyProtection="1">
      <alignment horizontal="center" vertical="center" wrapText="1"/>
      <protection locked="0"/>
    </xf>
    <xf numFmtId="1" fontId="1" fillId="5" borderId="31" xfId="0" applyNumberFormat="1" applyFont="1" applyFill="1" applyBorder="1" applyAlignment="1" applyProtection="1">
      <alignment horizontal="center" vertical="center" wrapText="1"/>
      <protection locked="0"/>
    </xf>
    <xf numFmtId="164" fontId="4" fillId="5" borderId="31" xfId="0" applyNumberFormat="1" applyFont="1" applyFill="1" applyBorder="1" applyAlignment="1" applyProtection="1">
      <alignment horizontal="center" vertical="center" wrapText="1"/>
      <protection locked="0"/>
    </xf>
    <xf numFmtId="1" fontId="2" fillId="5" borderId="30" xfId="0" applyNumberFormat="1" applyFont="1" applyFill="1" applyBorder="1" applyAlignment="1" applyProtection="1">
      <alignment horizontal="center" vertical="center" wrapText="1"/>
      <protection locked="0"/>
    </xf>
    <xf numFmtId="164" fontId="4" fillId="5" borderId="30" xfId="0" applyNumberFormat="1" applyFont="1" applyFill="1" applyBorder="1" applyAlignment="1" applyProtection="1">
      <alignment horizontal="center" vertical="center" wrapText="1"/>
      <protection locked="0"/>
    </xf>
    <xf numFmtId="1" fontId="4" fillId="5" borderId="31" xfId="0" applyNumberFormat="1" applyFont="1" applyFill="1" applyBorder="1" applyAlignment="1" applyProtection="1">
      <alignment horizontal="center" vertical="center" wrapText="1"/>
      <protection locked="0"/>
    </xf>
    <xf numFmtId="1" fontId="4" fillId="5" borderId="33" xfId="0" applyNumberFormat="1" applyFont="1" applyFill="1" applyBorder="1" applyAlignment="1" applyProtection="1">
      <alignment horizontal="center" vertical="center" wrapText="1"/>
      <protection locked="0"/>
    </xf>
    <xf numFmtId="164" fontId="4" fillId="5" borderId="33" xfId="0" applyNumberFormat="1" applyFont="1" applyFill="1" applyBorder="1" applyAlignment="1" applyProtection="1">
      <alignment horizontal="center" vertical="center" wrapText="1"/>
      <protection locked="0"/>
    </xf>
    <xf numFmtId="164" fontId="4" fillId="5" borderId="26" xfId="0" applyNumberFormat="1" applyFont="1" applyFill="1" applyBorder="1" applyAlignment="1" applyProtection="1">
      <alignment horizontal="center" vertical="center" wrapText="1"/>
      <protection locked="0"/>
    </xf>
    <xf numFmtId="1" fontId="4" fillId="6" borderId="29" xfId="0" applyNumberFormat="1" applyFont="1" applyFill="1" applyBorder="1" applyAlignment="1" applyProtection="1">
      <alignment horizontal="center" vertical="center" wrapText="1"/>
      <protection locked="0"/>
    </xf>
    <xf numFmtId="164" fontId="4" fillId="6" borderId="29" xfId="0" applyNumberFormat="1" applyFont="1" applyFill="1" applyBorder="1" applyAlignment="1" applyProtection="1">
      <alignment horizontal="center" vertical="center" wrapText="1"/>
      <protection locked="0"/>
    </xf>
    <xf numFmtId="1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16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1" fontId="4" fillId="6" borderId="30" xfId="0" applyNumberFormat="1" applyFont="1" applyFill="1" applyBorder="1" applyAlignment="1" applyProtection="1">
      <alignment horizontal="center" vertical="center" wrapText="1"/>
      <protection locked="0"/>
    </xf>
    <xf numFmtId="164" fontId="4" fillId="6" borderId="30" xfId="0" applyNumberFormat="1" applyFont="1" applyFill="1" applyBorder="1" applyAlignment="1" applyProtection="1">
      <alignment horizontal="center" vertical="center" wrapText="1"/>
      <protection locked="0"/>
    </xf>
    <xf numFmtId="1" fontId="4" fillId="6" borderId="33" xfId="0" applyNumberFormat="1" applyFont="1" applyFill="1" applyBorder="1" applyAlignment="1" applyProtection="1">
      <alignment horizontal="center" vertical="center" wrapText="1"/>
      <protection locked="0"/>
    </xf>
    <xf numFmtId="164" fontId="4" fillId="6" borderId="33" xfId="0" applyNumberFormat="1" applyFont="1" applyFill="1" applyBorder="1" applyAlignment="1" applyProtection="1">
      <alignment horizontal="center" vertical="center" wrapText="1"/>
      <protection locked="0"/>
    </xf>
    <xf numFmtId="164" fontId="4" fillId="6" borderId="26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1" fontId="4" fillId="6" borderId="32" xfId="0" applyNumberFormat="1" applyFont="1" applyFill="1" applyBorder="1" applyAlignment="1" applyProtection="1">
      <alignment horizontal="center" vertical="center" wrapText="1"/>
      <protection locked="0"/>
    </xf>
    <xf numFmtId="164" fontId="4" fillId="6" borderId="32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32" xfId="0" applyNumberFormat="1" applyFont="1" applyFill="1" applyBorder="1" applyAlignment="1" applyProtection="1">
      <alignment horizontal="center" vertical="center" wrapText="1"/>
      <protection locked="0"/>
    </xf>
    <xf numFmtId="1" fontId="4" fillId="6" borderId="36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35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36" xfId="0" applyNumberFormat="1" applyFont="1" applyFill="1" applyBorder="1" applyAlignment="1" applyProtection="1">
      <alignment horizontal="center" vertical="center" wrapText="1"/>
      <protection locked="0"/>
    </xf>
    <xf numFmtId="164" fontId="4" fillId="6" borderId="36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26" xfId="0" applyNumberFormat="1" applyFont="1" applyFill="1" applyBorder="1" applyAlignment="1" applyProtection="1">
      <alignment horizontal="center" vertical="center" wrapText="1"/>
      <protection locked="0"/>
    </xf>
  </cellXfs>
  <cellStyles count="25"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Normal" xfId="0" builtinId="0"/>
    <cellStyle name="Normal 2" xfId="1" xr:uid="{00000000-0005-0000-0000-000017000000}"/>
    <cellStyle name="Normal 3" xfId="2" xr:uid="{00000000-0005-0000-0000-000018000000}"/>
  </cellStyles>
  <dxfs count="0"/>
  <tableStyles count="0" defaultTableStyle="TableStyleMedium2" defaultPivotStyle="PivotStyleLight16"/>
  <colors>
    <mruColors>
      <color rgb="FFFFDDDD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AA20"/>
  <sheetViews>
    <sheetView showGridLines="0" topLeftCell="N1" zoomScale="82" zoomScaleNormal="82" workbookViewId="0">
      <selection activeCell="Q8" sqref="Q8"/>
    </sheetView>
  </sheetViews>
  <sheetFormatPr baseColWidth="10" defaultColWidth="11" defaultRowHeight="15" x14ac:dyDescent="0.25"/>
  <cols>
    <col min="1" max="1" width="10.5" style="33" customWidth="1"/>
    <col min="2" max="2" width="26.5" style="33" customWidth="1"/>
    <col min="3" max="3" width="10.5" style="33" customWidth="1"/>
    <col min="4" max="4" width="11.125" style="33" bestFit="1" customWidth="1"/>
    <col min="5" max="9" width="10.5" style="33" customWidth="1"/>
    <col min="10" max="10" width="11.125" style="33" bestFit="1" customWidth="1"/>
    <col min="11" max="15" width="10.5" style="33" customWidth="1"/>
    <col min="16" max="16" width="11.125" style="33" bestFit="1" customWidth="1"/>
    <col min="17" max="21" width="10.5" style="33" customWidth="1"/>
    <col min="22" max="22" width="11.125" style="33" bestFit="1" customWidth="1"/>
    <col min="23" max="27" width="10.5" style="33" customWidth="1"/>
    <col min="28" max="16384" width="11" style="33"/>
  </cols>
  <sheetData>
    <row r="3" spans="1:27" ht="30" customHeight="1" thickBot="1" x14ac:dyDescent="0.35">
      <c r="A3" s="89"/>
      <c r="B3" s="89"/>
      <c r="C3" s="121" t="s">
        <v>27</v>
      </c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</row>
    <row r="4" spans="1:27" ht="30" customHeight="1" thickTop="1" thickBot="1" x14ac:dyDescent="0.3">
      <c r="A4" s="34"/>
      <c r="B4" s="35"/>
      <c r="C4" s="90" t="s">
        <v>33</v>
      </c>
      <c r="D4" s="91"/>
      <c r="E4" s="92"/>
      <c r="F4" s="91"/>
      <c r="G4" s="91"/>
      <c r="H4" s="93"/>
      <c r="I4" s="90" t="s">
        <v>34</v>
      </c>
      <c r="J4" s="91"/>
      <c r="K4" s="91"/>
      <c r="L4" s="91"/>
      <c r="M4" s="91"/>
      <c r="N4" s="93"/>
      <c r="O4" s="90" t="s">
        <v>35</v>
      </c>
      <c r="P4" s="91"/>
      <c r="Q4" s="91"/>
      <c r="R4" s="91"/>
      <c r="S4" s="91"/>
      <c r="T4" s="93"/>
      <c r="U4" s="90" t="s">
        <v>36</v>
      </c>
      <c r="V4" s="91"/>
      <c r="W4" s="91"/>
      <c r="X4" s="91"/>
      <c r="Y4" s="91"/>
      <c r="Z4" s="93"/>
      <c r="AA4" s="35"/>
    </row>
    <row r="5" spans="1:27" ht="61.5" thickTop="1" thickBot="1" x14ac:dyDescent="0.3">
      <c r="A5" s="36" t="s">
        <v>13</v>
      </c>
      <c r="B5" s="36" t="s">
        <v>9</v>
      </c>
      <c r="C5" s="37" t="s">
        <v>30</v>
      </c>
      <c r="D5" s="38" t="s">
        <v>31</v>
      </c>
      <c r="E5" s="38" t="s">
        <v>24</v>
      </c>
      <c r="F5" s="38" t="s">
        <v>19</v>
      </c>
      <c r="G5" s="38" t="s">
        <v>20</v>
      </c>
      <c r="H5" s="39" t="s">
        <v>16</v>
      </c>
      <c r="I5" s="37" t="s">
        <v>30</v>
      </c>
      <c r="J5" s="38" t="s">
        <v>31</v>
      </c>
      <c r="K5" s="38" t="s">
        <v>24</v>
      </c>
      <c r="L5" s="38" t="s">
        <v>19</v>
      </c>
      <c r="M5" s="38" t="s">
        <v>20</v>
      </c>
      <c r="N5" s="39" t="s">
        <v>16</v>
      </c>
      <c r="O5" s="37" t="s">
        <v>30</v>
      </c>
      <c r="P5" s="38" t="s">
        <v>31</v>
      </c>
      <c r="Q5" s="38" t="s">
        <v>24</v>
      </c>
      <c r="R5" s="38" t="s">
        <v>19</v>
      </c>
      <c r="S5" s="38" t="s">
        <v>20</v>
      </c>
      <c r="T5" s="39" t="s">
        <v>16</v>
      </c>
      <c r="U5" s="37" t="s">
        <v>30</v>
      </c>
      <c r="V5" s="38" t="s">
        <v>31</v>
      </c>
      <c r="W5" s="38" t="s">
        <v>24</v>
      </c>
      <c r="X5" s="38" t="s">
        <v>19</v>
      </c>
      <c r="Y5" s="38" t="s">
        <v>20</v>
      </c>
      <c r="Z5" s="39" t="s">
        <v>16</v>
      </c>
      <c r="AA5" s="39" t="s">
        <v>15</v>
      </c>
    </row>
    <row r="6" spans="1:27" ht="30" customHeight="1" x14ac:dyDescent="0.25">
      <c r="A6" s="52" t="s">
        <v>7</v>
      </c>
      <c r="B6" s="53" t="s">
        <v>0</v>
      </c>
      <c r="C6" s="102"/>
      <c r="D6" s="103"/>
      <c r="E6" s="29"/>
      <c r="F6" s="61">
        <v>1300</v>
      </c>
      <c r="G6" s="62">
        <f>F6*D6</f>
        <v>0</v>
      </c>
      <c r="H6" s="63">
        <f>D6*E6*F6</f>
        <v>0</v>
      </c>
      <c r="I6" s="112"/>
      <c r="J6" s="113"/>
      <c r="K6" s="29"/>
      <c r="L6" s="61">
        <v>1300</v>
      </c>
      <c r="M6" s="62">
        <f>L6*J6</f>
        <v>0</v>
      </c>
      <c r="N6" s="68">
        <f>J6*K6*L6</f>
        <v>0</v>
      </c>
      <c r="O6" s="112"/>
      <c r="P6" s="113"/>
      <c r="Q6" s="29"/>
      <c r="R6" s="61">
        <v>1300</v>
      </c>
      <c r="S6" s="62">
        <f>R6*P6</f>
        <v>0</v>
      </c>
      <c r="T6" s="68">
        <f>P6*Q6*R6</f>
        <v>0</v>
      </c>
      <c r="U6" s="112"/>
      <c r="V6" s="113"/>
      <c r="W6" s="29"/>
      <c r="X6" s="61">
        <v>1300</v>
      </c>
      <c r="Y6" s="62">
        <f>X6*V6</f>
        <v>0</v>
      </c>
      <c r="Z6" s="68">
        <f>V6*W6*X6</f>
        <v>0</v>
      </c>
      <c r="AA6" s="73">
        <f t="shared" ref="AA6:AA12" si="0">SUM(H6+N6+T6+Z6)</f>
        <v>0</v>
      </c>
    </row>
    <row r="7" spans="1:27" ht="30" customHeight="1" x14ac:dyDescent="0.25">
      <c r="A7" s="54" t="s">
        <v>7</v>
      </c>
      <c r="B7" s="55" t="s">
        <v>1</v>
      </c>
      <c r="C7" s="104"/>
      <c r="D7" s="105"/>
      <c r="E7" s="30"/>
      <c r="F7" s="64">
        <v>1300</v>
      </c>
      <c r="G7" s="65">
        <f t="shared" ref="G7:G12" si="1">F7*D7</f>
        <v>0</v>
      </c>
      <c r="H7" s="66">
        <f>D7*E7*F7</f>
        <v>0</v>
      </c>
      <c r="I7" s="114"/>
      <c r="J7" s="115"/>
      <c r="K7" s="30"/>
      <c r="L7" s="64">
        <v>1300</v>
      </c>
      <c r="M7" s="65">
        <f t="shared" ref="M7:M12" si="2">L7*J7</f>
        <v>0</v>
      </c>
      <c r="N7" s="66">
        <f>J7*K7*L7</f>
        <v>0</v>
      </c>
      <c r="O7" s="114"/>
      <c r="P7" s="115"/>
      <c r="Q7" s="30"/>
      <c r="R7" s="64">
        <v>1300</v>
      </c>
      <c r="S7" s="65">
        <f t="shared" ref="S7:S12" si="3">R7*P7</f>
        <v>0</v>
      </c>
      <c r="T7" s="66">
        <f>P7*Q7*R7</f>
        <v>0</v>
      </c>
      <c r="U7" s="114"/>
      <c r="V7" s="115"/>
      <c r="W7" s="30"/>
      <c r="X7" s="64">
        <v>1300</v>
      </c>
      <c r="Y7" s="65">
        <f t="shared" ref="Y7:Y12" si="4">X7*V7</f>
        <v>0</v>
      </c>
      <c r="Z7" s="67">
        <f>V7*W7*X7</f>
        <v>0</v>
      </c>
      <c r="AA7" s="78">
        <f t="shared" si="0"/>
        <v>0</v>
      </c>
    </row>
    <row r="8" spans="1:27" ht="30" customHeight="1" x14ac:dyDescent="0.25">
      <c r="A8" s="56" t="s">
        <v>7</v>
      </c>
      <c r="B8" s="57" t="s">
        <v>3</v>
      </c>
      <c r="C8" s="106"/>
      <c r="D8" s="107"/>
      <c r="E8" s="31"/>
      <c r="F8" s="61">
        <v>1300</v>
      </c>
      <c r="G8" s="62">
        <f t="shared" si="1"/>
        <v>0</v>
      </c>
      <c r="H8" s="63">
        <f>D8*E8*F8</f>
        <v>0</v>
      </c>
      <c r="I8" s="116"/>
      <c r="J8" s="117"/>
      <c r="K8" s="31"/>
      <c r="L8" s="61">
        <v>1300</v>
      </c>
      <c r="M8" s="62">
        <f t="shared" si="2"/>
        <v>0</v>
      </c>
      <c r="N8" s="63">
        <f>J8*K8*L8</f>
        <v>0</v>
      </c>
      <c r="O8" s="122"/>
      <c r="P8" s="123"/>
      <c r="Q8" s="124"/>
      <c r="R8" s="61">
        <v>1300</v>
      </c>
      <c r="S8" s="62">
        <f t="shared" si="3"/>
        <v>0</v>
      </c>
      <c r="T8" s="63">
        <f>P8*Q8*R8</f>
        <v>0</v>
      </c>
      <c r="U8" s="122"/>
      <c r="V8" s="123"/>
      <c r="W8" s="124"/>
      <c r="X8" s="61">
        <v>1300</v>
      </c>
      <c r="Y8" s="62">
        <f t="shared" si="4"/>
        <v>0</v>
      </c>
      <c r="Z8" s="68">
        <f>V8*W8*X8</f>
        <v>0</v>
      </c>
      <c r="AA8" s="79">
        <f t="shared" si="0"/>
        <v>0</v>
      </c>
    </row>
    <row r="9" spans="1:27" ht="30" customHeight="1" x14ac:dyDescent="0.25">
      <c r="A9" s="54" t="s">
        <v>7</v>
      </c>
      <c r="B9" s="55" t="s">
        <v>11</v>
      </c>
      <c r="C9" s="108"/>
      <c r="D9" s="105"/>
      <c r="E9" s="30"/>
      <c r="F9" s="64">
        <v>1300</v>
      </c>
      <c r="G9" s="65">
        <f t="shared" si="1"/>
        <v>0</v>
      </c>
      <c r="H9" s="66">
        <f>D9*E9*F9</f>
        <v>0</v>
      </c>
      <c r="I9" s="114"/>
      <c r="J9" s="115"/>
      <c r="K9" s="30"/>
      <c r="L9" s="64">
        <v>1300</v>
      </c>
      <c r="M9" s="65">
        <f t="shared" si="2"/>
        <v>0</v>
      </c>
      <c r="N9" s="66">
        <f>J9*K9*L9</f>
        <v>0</v>
      </c>
      <c r="O9" s="114"/>
      <c r="P9" s="115"/>
      <c r="Q9" s="30"/>
      <c r="R9" s="64">
        <v>1300</v>
      </c>
      <c r="S9" s="65">
        <f t="shared" si="3"/>
        <v>0</v>
      </c>
      <c r="T9" s="66">
        <f>P9*Q9*R9</f>
        <v>0</v>
      </c>
      <c r="U9" s="114"/>
      <c r="V9" s="115"/>
      <c r="W9" s="30"/>
      <c r="X9" s="64">
        <v>1300</v>
      </c>
      <c r="Y9" s="65">
        <f t="shared" si="4"/>
        <v>0</v>
      </c>
      <c r="Z9" s="67">
        <f>V9*W9*X9</f>
        <v>0</v>
      </c>
      <c r="AA9" s="78">
        <f t="shared" si="0"/>
        <v>0</v>
      </c>
    </row>
    <row r="10" spans="1:27" ht="30" customHeight="1" thickBot="1" x14ac:dyDescent="0.3">
      <c r="A10" s="56" t="s">
        <v>7</v>
      </c>
      <c r="B10" s="57" t="s">
        <v>4</v>
      </c>
      <c r="C10" s="109"/>
      <c r="D10" s="110"/>
      <c r="E10" s="31"/>
      <c r="F10" s="61">
        <v>1300</v>
      </c>
      <c r="G10" s="62">
        <f t="shared" si="1"/>
        <v>0</v>
      </c>
      <c r="H10" s="63">
        <f>D10*E10*F10</f>
        <v>0</v>
      </c>
      <c r="I10" s="118"/>
      <c r="J10" s="119"/>
      <c r="K10" s="31"/>
      <c r="L10" s="61">
        <v>1300</v>
      </c>
      <c r="M10" s="62">
        <f t="shared" si="2"/>
        <v>0</v>
      </c>
      <c r="N10" s="63">
        <f>J10*K10*L10</f>
        <v>0</v>
      </c>
      <c r="O10" s="125"/>
      <c r="P10" s="119"/>
      <c r="Q10" s="31"/>
      <c r="R10" s="61">
        <v>1300</v>
      </c>
      <c r="S10" s="62">
        <f t="shared" si="3"/>
        <v>0</v>
      </c>
      <c r="T10" s="63">
        <f>P10*Q10*R10</f>
        <v>0</v>
      </c>
      <c r="U10" s="125"/>
      <c r="V10" s="128"/>
      <c r="W10" s="127"/>
      <c r="X10" s="61">
        <v>1300</v>
      </c>
      <c r="Y10" s="62">
        <f t="shared" si="4"/>
        <v>0</v>
      </c>
      <c r="Z10" s="68">
        <f>V10*W10*X10</f>
        <v>0</v>
      </c>
      <c r="AA10" s="79">
        <f t="shared" si="0"/>
        <v>0</v>
      </c>
    </row>
    <row r="11" spans="1:27" ht="30" customHeight="1" thickBot="1" x14ac:dyDescent="0.3">
      <c r="A11" s="54" t="s">
        <v>7</v>
      </c>
      <c r="B11" s="54" t="s">
        <v>25</v>
      </c>
      <c r="C11" s="58" t="s">
        <v>17</v>
      </c>
      <c r="D11" s="60">
        <v>10</v>
      </c>
      <c r="E11" s="30"/>
      <c r="F11" s="84"/>
      <c r="G11" s="72"/>
      <c r="H11" s="67">
        <f>D11*E11</f>
        <v>0</v>
      </c>
      <c r="I11" s="69" t="s">
        <v>17</v>
      </c>
      <c r="J11" s="70">
        <v>30</v>
      </c>
      <c r="K11" s="30"/>
      <c r="L11" s="84"/>
      <c r="M11" s="72"/>
      <c r="N11" s="67">
        <f>J11*K11</f>
        <v>0</v>
      </c>
      <c r="O11" s="75" t="s">
        <v>17</v>
      </c>
      <c r="P11" s="70">
        <v>30</v>
      </c>
      <c r="Q11" s="126"/>
      <c r="R11" s="84"/>
      <c r="S11" s="72"/>
      <c r="T11" s="74">
        <f>P11*Q11</f>
        <v>0</v>
      </c>
      <c r="U11" s="80"/>
      <c r="V11" s="81"/>
      <c r="W11" s="82"/>
      <c r="X11" s="72"/>
      <c r="Y11" s="72"/>
      <c r="Z11" s="83"/>
      <c r="AA11" s="77">
        <f>SUM(H11+N11+T11+Z11)</f>
        <v>0</v>
      </c>
    </row>
    <row r="12" spans="1:27" ht="30" customHeight="1" thickBot="1" x14ac:dyDescent="0.3">
      <c r="A12" s="56" t="s">
        <v>12</v>
      </c>
      <c r="B12" s="56" t="s">
        <v>18</v>
      </c>
      <c r="C12" s="59" t="s">
        <v>14</v>
      </c>
      <c r="D12" s="111"/>
      <c r="E12" s="32"/>
      <c r="F12" s="61">
        <v>1300</v>
      </c>
      <c r="G12" s="62">
        <f t="shared" si="1"/>
        <v>0</v>
      </c>
      <c r="H12" s="68">
        <f>D12*E12*F12</f>
        <v>0</v>
      </c>
      <c r="I12" s="71" t="s">
        <v>14</v>
      </c>
      <c r="J12" s="120"/>
      <c r="K12" s="32"/>
      <c r="L12" s="61">
        <v>1300</v>
      </c>
      <c r="M12" s="62">
        <f t="shared" si="2"/>
        <v>0</v>
      </c>
      <c r="N12" s="68">
        <f>J12*K12*L12</f>
        <v>0</v>
      </c>
      <c r="O12" s="76" t="s">
        <v>14</v>
      </c>
      <c r="P12" s="120"/>
      <c r="Q12" s="127"/>
      <c r="R12" s="61">
        <v>1300</v>
      </c>
      <c r="S12" s="62">
        <f t="shared" si="3"/>
        <v>0</v>
      </c>
      <c r="T12" s="68">
        <f>P12*Q12*R12</f>
        <v>0</v>
      </c>
      <c r="U12" s="76" t="s">
        <v>14</v>
      </c>
      <c r="V12" s="120"/>
      <c r="W12" s="129"/>
      <c r="X12" s="61">
        <v>1300</v>
      </c>
      <c r="Y12" s="62">
        <f t="shared" si="4"/>
        <v>0</v>
      </c>
      <c r="Z12" s="68">
        <f>V12*W12*X12</f>
        <v>0</v>
      </c>
      <c r="AA12" s="79">
        <f t="shared" si="0"/>
        <v>0</v>
      </c>
    </row>
    <row r="13" spans="1:27" ht="30" customHeight="1" thickTop="1" thickBot="1" x14ac:dyDescent="0.3">
      <c r="A13" s="36" t="s">
        <v>7</v>
      </c>
      <c r="B13" s="36" t="s">
        <v>15</v>
      </c>
      <c r="C13" s="85">
        <f>H6+H7+H8+H10+H11+H12+H9</f>
        <v>0</v>
      </c>
      <c r="D13" s="86"/>
      <c r="E13" s="86"/>
      <c r="F13" s="87"/>
      <c r="G13" s="87"/>
      <c r="H13" s="88"/>
      <c r="I13" s="85">
        <f>N6+N7+N8+N10+N11+N12+N9</f>
        <v>0</v>
      </c>
      <c r="J13" s="86"/>
      <c r="K13" s="86"/>
      <c r="L13" s="87"/>
      <c r="M13" s="87"/>
      <c r="N13" s="88"/>
      <c r="O13" s="85">
        <f>T6+T7+T8+T10+T11+T12+T9</f>
        <v>0</v>
      </c>
      <c r="P13" s="86"/>
      <c r="Q13" s="86"/>
      <c r="R13" s="87"/>
      <c r="S13" s="87"/>
      <c r="T13" s="88"/>
      <c r="U13" s="85">
        <f>Z6+Z7+Z8+Z10+Z11+Z12+Z9</f>
        <v>0</v>
      </c>
      <c r="V13" s="86"/>
      <c r="W13" s="86"/>
      <c r="X13" s="87"/>
      <c r="Y13" s="87"/>
      <c r="Z13" s="88"/>
      <c r="AA13" s="40">
        <f>SUM(C13+I13+O13+U13)</f>
        <v>0</v>
      </c>
    </row>
    <row r="14" spans="1:27" ht="30" customHeight="1" thickTop="1" thickBot="1" x14ac:dyDescent="0.3">
      <c r="A14" s="36" t="s">
        <v>7</v>
      </c>
      <c r="B14" s="36" t="s">
        <v>21</v>
      </c>
      <c r="C14" s="40"/>
      <c r="D14" s="41"/>
      <c r="E14" s="41"/>
      <c r="F14" s="41"/>
      <c r="G14" s="41"/>
      <c r="H14" s="41"/>
      <c r="I14" s="40"/>
      <c r="J14" s="41"/>
      <c r="K14" s="41"/>
      <c r="L14" s="41"/>
      <c r="M14" s="41"/>
      <c r="N14" s="41"/>
      <c r="O14" s="40"/>
      <c r="P14" s="41"/>
      <c r="Q14" s="41"/>
      <c r="R14" s="41"/>
      <c r="S14" s="41"/>
      <c r="T14" s="41"/>
      <c r="U14" s="40"/>
      <c r="V14" s="41"/>
      <c r="W14" s="41"/>
      <c r="X14" s="41"/>
      <c r="Y14" s="41"/>
      <c r="Z14" s="41"/>
      <c r="AA14" s="40">
        <f>AA13*1.21</f>
        <v>0</v>
      </c>
    </row>
    <row r="15" spans="1:27" ht="15.75" thickTop="1" x14ac:dyDescent="0.25">
      <c r="A15" s="34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42"/>
    </row>
    <row r="16" spans="1:27" x14ac:dyDescent="0.25">
      <c r="A16" s="34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</row>
    <row r="17" spans="1:27" x14ac:dyDescent="0.25">
      <c r="A17" s="51" t="s">
        <v>32</v>
      </c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</row>
    <row r="18" spans="1:27" x14ac:dyDescent="0.25">
      <c r="A18" s="43" t="s">
        <v>22</v>
      </c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</row>
    <row r="19" spans="1:27" x14ac:dyDescent="0.25">
      <c r="A19" s="43" t="s">
        <v>23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</row>
    <row r="20" spans="1:27" x14ac:dyDescent="0.25">
      <c r="A20" s="43" t="s">
        <v>26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</row>
  </sheetData>
  <sheetProtection sheet="1" selectLockedCells="1"/>
  <protectedRanges>
    <protectedRange algorithmName="SHA-512" hashValue="hZLN7HiA2BH64wEji8v2SoF41iiaaY/L1XwuwcSC7VbTbu8b6rGqjFnXfsJIDFJ2uEHBRTU5C+COuPp+1kxgHQ==" saltValue="IsLWvEuo6T34xQSDtF0IGw==" spinCount="100000" sqref="C3 W7:W10 W12 Q6:Q12 K6:K12 E6:E12" name="Rango1"/>
  </protectedRanges>
  <mergeCells count="10">
    <mergeCell ref="C13:H13"/>
    <mergeCell ref="I13:N13"/>
    <mergeCell ref="O13:T13"/>
    <mergeCell ref="U13:Z13"/>
    <mergeCell ref="A3:B3"/>
    <mergeCell ref="C3:AA3"/>
    <mergeCell ref="C4:H4"/>
    <mergeCell ref="I4:N4"/>
    <mergeCell ref="O4:T4"/>
    <mergeCell ref="U4:Z4"/>
  </mergeCells>
  <pageMargins left="0.7" right="0.7" top="0.75" bottom="0.75" header="0.3" footer="0.3"/>
  <pageSetup paperSize="9" scale="39" orientation="landscape" horizontalDpi="1200" verticalDpi="1200" r:id="rId1"/>
  <ignoredErrors>
    <ignoredError sqref="N11 T1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AA16"/>
  <sheetViews>
    <sheetView showGridLines="0" tabSelected="1" zoomScale="85" zoomScaleNormal="85" workbookViewId="0">
      <selection activeCell="K8" sqref="K8"/>
    </sheetView>
  </sheetViews>
  <sheetFormatPr baseColWidth="10" defaultRowHeight="12.75" x14ac:dyDescent="0.2"/>
  <cols>
    <col min="1" max="1" width="9.5" customWidth="1"/>
    <col min="2" max="2" width="20.5" bestFit="1" customWidth="1"/>
    <col min="3" max="3" width="12.75" bestFit="1" customWidth="1"/>
    <col min="4" max="4" width="11.625" bestFit="1" customWidth="1"/>
    <col min="5" max="5" width="12.25" customWidth="1"/>
    <col min="6" max="6" width="6.25" bestFit="1" customWidth="1"/>
    <col min="7" max="7" width="8.125" bestFit="1" customWidth="1"/>
    <col min="8" max="8" width="8.625" customWidth="1"/>
    <col min="9" max="9" width="14.375" bestFit="1" customWidth="1"/>
    <col min="10" max="10" width="11.625" bestFit="1" customWidth="1"/>
    <col min="11" max="11" width="12.125" customWidth="1"/>
    <col min="12" max="12" width="6.25" bestFit="1" customWidth="1"/>
    <col min="13" max="13" width="8.125" bestFit="1" customWidth="1"/>
    <col min="14" max="14" width="8.625" customWidth="1"/>
    <col min="15" max="15" width="14.375" bestFit="1" customWidth="1"/>
    <col min="16" max="16" width="11.625" bestFit="1" customWidth="1"/>
    <col min="17" max="17" width="11.625" customWidth="1"/>
    <col min="18" max="18" width="6.25" bestFit="1" customWidth="1"/>
    <col min="19" max="19" width="8.125" bestFit="1" customWidth="1"/>
    <col min="20" max="20" width="8.625" customWidth="1"/>
    <col min="21" max="21" width="15.625" bestFit="1" customWidth="1"/>
    <col min="22" max="22" width="11.625" bestFit="1" customWidth="1"/>
    <col min="23" max="23" width="11.625" customWidth="1"/>
    <col min="24" max="24" width="6.25" bestFit="1" customWidth="1"/>
    <col min="25" max="25" width="8.125" bestFit="1" customWidth="1"/>
    <col min="26" max="26" width="7.25" bestFit="1" customWidth="1"/>
    <col min="27" max="27" width="10.875" customWidth="1"/>
  </cols>
  <sheetData>
    <row r="3" spans="1:27" ht="30" customHeight="1" thickBot="1" x14ac:dyDescent="0.25">
      <c r="A3" s="1"/>
      <c r="B3" s="1"/>
      <c r="C3" s="98" t="s">
        <v>27</v>
      </c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</row>
    <row r="4" spans="1:27" ht="30" customHeight="1" thickTop="1" thickBot="1" x14ac:dyDescent="0.25">
      <c r="A4" s="1"/>
      <c r="B4" s="2"/>
      <c r="C4" s="99" t="s">
        <v>33</v>
      </c>
      <c r="D4" s="100"/>
      <c r="E4" s="100"/>
      <c r="F4" s="100"/>
      <c r="G4" s="100"/>
      <c r="H4" s="101"/>
      <c r="I4" s="99" t="s">
        <v>34</v>
      </c>
      <c r="J4" s="100"/>
      <c r="K4" s="100"/>
      <c r="L4" s="100"/>
      <c r="M4" s="100"/>
      <c r="N4" s="101"/>
      <c r="O4" s="99" t="s">
        <v>35</v>
      </c>
      <c r="P4" s="100"/>
      <c r="Q4" s="100"/>
      <c r="R4" s="100"/>
      <c r="S4" s="100"/>
      <c r="T4" s="101"/>
      <c r="U4" s="99" t="s">
        <v>36</v>
      </c>
      <c r="V4" s="100"/>
      <c r="W4" s="100"/>
      <c r="X4" s="100"/>
      <c r="Y4" s="100"/>
      <c r="Z4" s="101"/>
      <c r="AA4" s="2"/>
    </row>
    <row r="5" spans="1:27" ht="46.5" thickTop="1" thickBot="1" x14ac:dyDescent="0.25">
      <c r="A5" s="3" t="s">
        <v>13</v>
      </c>
      <c r="B5" s="3" t="s">
        <v>9</v>
      </c>
      <c r="C5" s="4" t="s">
        <v>30</v>
      </c>
      <c r="D5" s="38" t="s">
        <v>31</v>
      </c>
      <c r="E5" s="5" t="s">
        <v>28</v>
      </c>
      <c r="F5" s="5" t="s">
        <v>19</v>
      </c>
      <c r="G5" s="5" t="s">
        <v>20</v>
      </c>
      <c r="H5" s="6" t="s">
        <v>29</v>
      </c>
      <c r="I5" s="4" t="s">
        <v>30</v>
      </c>
      <c r="J5" s="38" t="s">
        <v>31</v>
      </c>
      <c r="K5" s="5" t="s">
        <v>28</v>
      </c>
      <c r="L5" s="5" t="s">
        <v>19</v>
      </c>
      <c r="M5" s="5" t="s">
        <v>20</v>
      </c>
      <c r="N5" s="6" t="s">
        <v>29</v>
      </c>
      <c r="O5" s="4" t="s">
        <v>30</v>
      </c>
      <c r="P5" s="38" t="s">
        <v>31</v>
      </c>
      <c r="Q5" s="5" t="s">
        <v>28</v>
      </c>
      <c r="R5" s="5" t="s">
        <v>19</v>
      </c>
      <c r="S5" s="5" t="s">
        <v>20</v>
      </c>
      <c r="T5" s="6" t="s">
        <v>29</v>
      </c>
      <c r="U5" s="4" t="s">
        <v>30</v>
      </c>
      <c r="V5" s="38" t="s">
        <v>31</v>
      </c>
      <c r="W5" s="5" t="s">
        <v>28</v>
      </c>
      <c r="X5" s="5" t="s">
        <v>19</v>
      </c>
      <c r="Y5" s="5" t="s">
        <v>20</v>
      </c>
      <c r="Z5" s="6" t="s">
        <v>29</v>
      </c>
      <c r="AA5" s="6" t="s">
        <v>15</v>
      </c>
    </row>
    <row r="6" spans="1:27" ht="30" customHeight="1" x14ac:dyDescent="0.2">
      <c r="A6" s="13" t="s">
        <v>8</v>
      </c>
      <c r="B6" s="48" t="s">
        <v>2</v>
      </c>
      <c r="C6" s="112"/>
      <c r="D6" s="113"/>
      <c r="E6" s="29"/>
      <c r="F6" s="17">
        <v>1300</v>
      </c>
      <c r="G6" s="18">
        <f>F6*D6</f>
        <v>0</v>
      </c>
      <c r="H6" s="46">
        <f>D6*E6*F6</f>
        <v>0</v>
      </c>
      <c r="I6" s="112"/>
      <c r="J6" s="113"/>
      <c r="K6" s="29"/>
      <c r="L6" s="17">
        <v>1300</v>
      </c>
      <c r="M6" s="18">
        <f>L6*J6</f>
        <v>0</v>
      </c>
      <c r="N6" s="46">
        <f>J6*K6*L6</f>
        <v>0</v>
      </c>
      <c r="O6" s="112"/>
      <c r="P6" s="113"/>
      <c r="Q6" s="29"/>
      <c r="R6" s="17">
        <v>1300</v>
      </c>
      <c r="S6" s="18">
        <f>R6*P6</f>
        <v>0</v>
      </c>
      <c r="T6" s="46">
        <f>P6*Q6*1300</f>
        <v>0</v>
      </c>
      <c r="U6" s="112"/>
      <c r="V6" s="113"/>
      <c r="W6" s="29"/>
      <c r="X6" s="17">
        <v>1300</v>
      </c>
      <c r="Y6" s="18">
        <f>X6*V6</f>
        <v>0</v>
      </c>
      <c r="Z6" s="19">
        <f>V6*W6*1300</f>
        <v>0</v>
      </c>
      <c r="AA6" s="25">
        <f>SUM(H6+N6+T6+Z6)</f>
        <v>0</v>
      </c>
    </row>
    <row r="7" spans="1:27" ht="30" customHeight="1" x14ac:dyDescent="0.2">
      <c r="A7" s="14" t="s">
        <v>8</v>
      </c>
      <c r="B7" s="14" t="s">
        <v>5</v>
      </c>
      <c r="C7" s="114"/>
      <c r="D7" s="115"/>
      <c r="E7" s="30"/>
      <c r="F7" s="17">
        <v>1300</v>
      </c>
      <c r="G7" s="18">
        <f>F7*D7</f>
        <v>0</v>
      </c>
      <c r="H7" s="46">
        <f>D7*E7*F7</f>
        <v>0</v>
      </c>
      <c r="I7" s="114"/>
      <c r="J7" s="115"/>
      <c r="K7" s="30"/>
      <c r="L7" s="23">
        <v>1300</v>
      </c>
      <c r="M7" s="21">
        <f t="shared" ref="M7:M8" si="0">L7*J7</f>
        <v>0</v>
      </c>
      <c r="N7" s="20">
        <f>J7*K7*L7</f>
        <v>0</v>
      </c>
      <c r="O7" s="114"/>
      <c r="P7" s="115"/>
      <c r="Q7" s="30"/>
      <c r="R7" s="23">
        <v>1300</v>
      </c>
      <c r="S7" s="21">
        <f t="shared" ref="S7:S8" si="1">R7*P7</f>
        <v>0</v>
      </c>
      <c r="T7" s="20">
        <f>P7*Q7*R7</f>
        <v>0</v>
      </c>
      <c r="U7" s="114"/>
      <c r="V7" s="115"/>
      <c r="W7" s="30"/>
      <c r="X7" s="23">
        <v>1300</v>
      </c>
      <c r="Y7" s="21">
        <f t="shared" ref="Y7:Y8" si="2">X7*V7</f>
        <v>0</v>
      </c>
      <c r="Z7" s="22">
        <f>V7*W7*X7</f>
        <v>0</v>
      </c>
      <c r="AA7" s="26">
        <f>SUM(H7+N7+T7+Z7)</f>
        <v>0</v>
      </c>
    </row>
    <row r="8" spans="1:27" ht="30" customHeight="1" thickBot="1" x14ac:dyDescent="0.25">
      <c r="A8" s="15" t="s">
        <v>8</v>
      </c>
      <c r="B8" s="50" t="s">
        <v>6</v>
      </c>
      <c r="C8" s="118"/>
      <c r="D8" s="117"/>
      <c r="E8" s="31"/>
      <c r="F8" s="17">
        <v>1300</v>
      </c>
      <c r="G8" s="18">
        <f t="shared" ref="G8" si="3">F8*D8</f>
        <v>0</v>
      </c>
      <c r="H8" s="46">
        <f>D8*E8*F8</f>
        <v>0</v>
      </c>
      <c r="I8" s="118"/>
      <c r="J8" s="117"/>
      <c r="K8" s="31"/>
      <c r="L8" s="17">
        <v>1300</v>
      </c>
      <c r="M8" s="18">
        <f t="shared" si="0"/>
        <v>0</v>
      </c>
      <c r="N8" s="46">
        <f>J8*K8*L8</f>
        <v>0</v>
      </c>
      <c r="O8" s="118"/>
      <c r="P8" s="117"/>
      <c r="Q8" s="31"/>
      <c r="R8" s="17">
        <v>1300</v>
      </c>
      <c r="S8" s="18">
        <f t="shared" si="1"/>
        <v>0</v>
      </c>
      <c r="T8" s="16">
        <f>P8*Q8*R8</f>
        <v>0</v>
      </c>
      <c r="U8" s="118"/>
      <c r="V8" s="117"/>
      <c r="W8" s="31"/>
      <c r="X8" s="17">
        <v>1300</v>
      </c>
      <c r="Y8" s="18">
        <f t="shared" si="2"/>
        <v>0</v>
      </c>
      <c r="Z8" s="24">
        <f>V8*W8*X8</f>
        <v>0</v>
      </c>
      <c r="AA8" s="27">
        <f>SUM(H8+N8+T8+Z8)</f>
        <v>0</v>
      </c>
    </row>
    <row r="9" spans="1:27" ht="30" customHeight="1" thickBot="1" x14ac:dyDescent="0.25">
      <c r="A9" s="14" t="s">
        <v>8</v>
      </c>
      <c r="B9" s="14" t="s">
        <v>10</v>
      </c>
      <c r="C9" s="49" t="s">
        <v>14</v>
      </c>
      <c r="D9" s="110"/>
      <c r="E9" s="32"/>
      <c r="F9" s="23">
        <v>1300</v>
      </c>
      <c r="G9" s="21">
        <f>F9*D9</f>
        <v>0</v>
      </c>
      <c r="H9" s="22">
        <f>D9*E9*F9</f>
        <v>0</v>
      </c>
      <c r="I9" s="47" t="s">
        <v>14</v>
      </c>
      <c r="J9" s="119"/>
      <c r="K9" s="32"/>
      <c r="L9" s="23">
        <v>1300</v>
      </c>
      <c r="M9" s="21">
        <f>L9*J9</f>
        <v>0</v>
      </c>
      <c r="N9" s="22">
        <f>J9*K9*L9</f>
        <v>0</v>
      </c>
      <c r="O9" s="47" t="s">
        <v>14</v>
      </c>
      <c r="P9" s="119"/>
      <c r="Q9" s="44"/>
      <c r="R9" s="23">
        <v>1300</v>
      </c>
      <c r="S9" s="21">
        <f>R9*P9</f>
        <v>0</v>
      </c>
      <c r="T9" s="22">
        <f>P9*Q9*R9</f>
        <v>0</v>
      </c>
      <c r="U9" s="47" t="s">
        <v>14</v>
      </c>
      <c r="V9" s="119"/>
      <c r="W9" s="44"/>
      <c r="X9" s="23">
        <v>1300</v>
      </c>
      <c r="Y9" s="21">
        <f>X9*V9</f>
        <v>0</v>
      </c>
      <c r="Z9" s="22">
        <f>V9*W9*X9</f>
        <v>0</v>
      </c>
      <c r="AA9" s="28">
        <f>SUM(H9+N9+T9+Z9)</f>
        <v>0</v>
      </c>
    </row>
    <row r="10" spans="1:27" ht="30" customHeight="1" thickTop="1" thickBot="1" x14ac:dyDescent="0.25">
      <c r="A10" s="3" t="s">
        <v>8</v>
      </c>
      <c r="B10" s="3" t="s">
        <v>15</v>
      </c>
      <c r="C10" s="94">
        <f>H6+H8+H7+H9</f>
        <v>0</v>
      </c>
      <c r="D10" s="95"/>
      <c r="E10" s="95"/>
      <c r="F10" s="96"/>
      <c r="G10" s="96"/>
      <c r="H10" s="97"/>
      <c r="I10" s="94">
        <f>N6+N8+N7+N9</f>
        <v>0</v>
      </c>
      <c r="J10" s="95"/>
      <c r="K10" s="95"/>
      <c r="L10" s="96"/>
      <c r="M10" s="96"/>
      <c r="N10" s="97"/>
      <c r="O10" s="94">
        <f>T6+T8+T7+T9</f>
        <v>0</v>
      </c>
      <c r="P10" s="95"/>
      <c r="Q10" s="95"/>
      <c r="R10" s="96"/>
      <c r="S10" s="96"/>
      <c r="T10" s="97"/>
      <c r="U10" s="94">
        <f>Z6+Z8+Z7+Z9</f>
        <v>0</v>
      </c>
      <c r="V10" s="95"/>
      <c r="W10" s="95"/>
      <c r="X10" s="96"/>
      <c r="Y10" s="96"/>
      <c r="Z10" s="97"/>
      <c r="AA10" s="7">
        <f>SUM(C10+I10+O10+U10)</f>
        <v>0</v>
      </c>
    </row>
    <row r="11" spans="1:27" ht="30" customHeight="1" thickTop="1" thickBot="1" x14ac:dyDescent="0.25">
      <c r="A11" s="3" t="s">
        <v>8</v>
      </c>
      <c r="B11" s="3" t="s">
        <v>21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9"/>
      <c r="AA11" s="7">
        <f>AA10*1.21</f>
        <v>0</v>
      </c>
    </row>
    <row r="12" spans="1:27" ht="15.75" thickTop="1" x14ac:dyDescent="0.2">
      <c r="A12" s="1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10"/>
    </row>
    <row r="13" spans="1:27" ht="15" x14ac:dyDescent="0.2">
      <c r="A13" s="1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15" x14ac:dyDescent="0.25">
      <c r="A14" s="45" t="s">
        <v>32</v>
      </c>
      <c r="B14" s="1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5" x14ac:dyDescent="0.25">
      <c r="A15" s="11" t="s">
        <v>22</v>
      </c>
      <c r="B15" s="1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15" x14ac:dyDescent="0.25">
      <c r="A16" s="11" t="s">
        <v>23</v>
      </c>
      <c r="B16" s="1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</sheetData>
  <sheetProtection sheet="1" selectLockedCells="1"/>
  <protectedRanges>
    <protectedRange algorithmName="SHA-512" hashValue="VHEccvyg21GRaIDB7ACEVNOyN6QBu8hA5V+O1wHTiQVhp177xyNEwyysoPglhvynd1qZSF6/meklSuoa3eRAaw==" saltValue="vGdHOtNAr8h9ZPa2EgH0Xw==" spinCount="100000" sqref="H20 E6 E8:E9 K6:K9 C3 Q6:Q9 W6:W9" name="Celdas desprotegidas"/>
  </protectedRanges>
  <mergeCells count="9">
    <mergeCell ref="C10:H10"/>
    <mergeCell ref="I10:N10"/>
    <mergeCell ref="O10:T10"/>
    <mergeCell ref="U10:Z10"/>
    <mergeCell ref="C3:AA3"/>
    <mergeCell ref="C4:H4"/>
    <mergeCell ref="I4:N4"/>
    <mergeCell ref="O4:T4"/>
    <mergeCell ref="U4:Z4"/>
  </mergeCells>
  <pageMargins left="0.7" right="0.7" top="0.75" bottom="0.75" header="0.3" footer="0.3"/>
  <pageSetup paperSize="9" scale="41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LOTE 1</vt:lpstr>
      <vt:lpstr>LOTE 2</vt:lpstr>
      <vt:lpstr>'LOTE 1'!Área_de_impresión</vt:lpstr>
      <vt:lpstr>'LOTE 2'!Área_de_impresión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CMI RRR</dc:title>
  <dc:creator>ANDREA SANCHEZ CABALLERO</dc:creator>
  <cp:lastModifiedBy>Aguilar Íñigo, David</cp:lastModifiedBy>
  <cp:lastPrinted>2019-09-02T07:31:33Z</cp:lastPrinted>
  <dcterms:created xsi:type="dcterms:W3CDTF">2013-02-22T10:40:56Z</dcterms:created>
  <dcterms:modified xsi:type="dcterms:W3CDTF">2019-11-19T13:46:30Z</dcterms:modified>
</cp:coreProperties>
</file>