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 filterPrivacy="1"/>
  <xr:revisionPtr revIDLastSave="0" documentId="13_ncr:1_{570D7E8C-316A-45A4-8798-E5B55AF6FE6E}" xr6:coauthVersionLast="36" xr6:coauthVersionMax="36" xr10:uidLastSave="{00000000-0000-0000-0000-000000000000}"/>
  <bookViews>
    <workbookView xWindow="0" yWindow="0" windowWidth="22290" windowHeight="6075" xr2:uid="{00000000-000D-0000-FFFF-FFFF00000000}"/>
  </bookViews>
  <sheets>
    <sheet name="LOTE 1" sheetId="1" r:id="rId1"/>
    <sheet name="LOTE 2" sheetId="2" r:id="rId2"/>
  </sheets>
  <definedNames>
    <definedName name="_xlnm._FilterDatabase" localSheetId="0" hidden="1">'LOTE 1'!$A$2:$I$2</definedName>
    <definedName name="_xlnm._FilterDatabase" localSheetId="1" hidden="1">'LOTE 2'!$A$2:$I$2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3" i="1" l="1"/>
  <c r="I3" i="1"/>
  <c r="I105" i="1" l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4" i="2" l="1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3" i="2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28" i="2" l="1"/>
  <c r="I29" i="2" s="1"/>
  <c r="I30" i="2" s="1"/>
  <c r="I118" i="1"/>
  <c r="I119" i="1" s="1"/>
  <c r="I120" i="1" l="1"/>
</calcChain>
</file>

<file path=xl/sharedStrings.xml><?xml version="1.0" encoding="utf-8"?>
<sst xmlns="http://schemas.openxmlformats.org/spreadsheetml/2006/main" count="444" uniqueCount="158">
  <si>
    <t xml:space="preserve">POS </t>
  </si>
  <si>
    <t>Descripción</t>
  </si>
  <si>
    <t>UNIDADES x PAQ/CAJ</t>
  </si>
  <si>
    <t>CASCO DE PROTECCIÓN             (EN 397)</t>
  </si>
  <si>
    <t>MANDIL CUERO SOLDADOR         (EN 470-1)</t>
  </si>
  <si>
    <t>MONO TRABAJOS PINTURA PULVERIZADA TXL</t>
  </si>
  <si>
    <t>PANTALLA SOLDADURA MANO         (EN 175)</t>
  </si>
  <si>
    <t>PANTALLA SOLDADURA CABEZA       (EN 175)</t>
  </si>
  <si>
    <t>PROTECTOR  DEL OCULAR S/ELEC.   (EN 166)</t>
  </si>
  <si>
    <t>POLAINAS CUERO SOLDADOR       (EN 470-1)</t>
  </si>
  <si>
    <t>GUANTES LATEX NATURAL T-7   (EN 374-388)</t>
  </si>
  <si>
    <t>GUANTES AISLAN.ELECT. CLASE 0 T-9  (PAR)</t>
  </si>
  <si>
    <t>GAFAS NEUTRAS MONTURA UNIVERSAL</t>
  </si>
  <si>
    <t>GUANTE LATEX OPERACIONES PINTUR.T 71/2-8</t>
  </si>
  <si>
    <t>GUANTE LATEX PARA DESATRANCOS TALLA-8</t>
  </si>
  <si>
    <t>GUANTE LATEX PARA DESATRANCOS TALLA-10</t>
  </si>
  <si>
    <t>OCULAR FILTRANTE SOLD ELECTRICA GR.12</t>
  </si>
  <si>
    <t>TAPONES PROTECCION AUDITIVA   (EN 352-2)</t>
  </si>
  <si>
    <t>GUANTE CUERO FLOR VACUNO T-8    (PAR)</t>
  </si>
  <si>
    <t>MANDIL IMPERMEABLE          (EN 340-467)</t>
  </si>
  <si>
    <t>GUANTE CUERO FLOR VACUNO T-9    (EN 388)</t>
  </si>
  <si>
    <t>GUANTES NEOPRENO AFELPAD.T-8(EN 374-388)</t>
  </si>
  <si>
    <t>GUANTE SOLDADOR 5D          (EN 407-388)</t>
  </si>
  <si>
    <t>GUANTES T/AMERIC P.FLOR VAC T-9 (EN 388)</t>
  </si>
  <si>
    <t>GUANTES MONTAJES INTERMEDIOS T-7 (PAR)</t>
  </si>
  <si>
    <t>MASCARILLA AUTOFILTRANTE POLVO  (EN 149)</t>
  </si>
  <si>
    <t>GUANTES NEOPR. AFELPADO T-7 (EN 374-388)</t>
  </si>
  <si>
    <t>GUANTES NEOPR. AFELPADO T-9 (EN 374-388)</t>
  </si>
  <si>
    <t>GUANTES LATEX NATURAL T-8   (EN 374-388)</t>
  </si>
  <si>
    <t>GUANTES LATEX NATURAL T-9   (EN 374-388)</t>
  </si>
  <si>
    <t>GUANTES CUERO FLOR VACUNO T-10  (EN 388)</t>
  </si>
  <si>
    <t>RESPIRADOR M/MASCARA R.6200 3M  (EN 140)</t>
  </si>
  <si>
    <t>FILTRO PARTICULAS R.2135 P3SL 3M(EN 143)</t>
  </si>
  <si>
    <t>FILTRO VAPORES  (EN 141)     (PAQ 2 un.)</t>
  </si>
  <si>
    <t>GUANTES MONTAJES INTERMEDIOS T-8 (PAR)</t>
  </si>
  <si>
    <t>BOTA GOMA AGUA S.ANTIDESLIZANTE N-39 PAR</t>
  </si>
  <si>
    <t>BOTA GOMA AGUA S.ANTIDESLIZANTE N-40 PAR</t>
  </si>
  <si>
    <t>BOTA GOMA AGUA S.ANTIDESLIZANTE N-41 PAR</t>
  </si>
  <si>
    <t>BOTA GOMA AGUA S.ANTIDESLIZANTE N-42 PAR</t>
  </si>
  <si>
    <t>BOTA GOMA AGUA S.ANTIDESLIZANTE N-43 PAR</t>
  </si>
  <si>
    <t>BOTA GOMA AGUA S.ANTIDESLIZANTE N-44 PAR</t>
  </si>
  <si>
    <t>MONO TRABAJOS C/SUCIEDAD TL (DESECHABLE)</t>
  </si>
  <si>
    <t>MONO TRABAJO CON SUCIEDAD TXL (DESECH)</t>
  </si>
  <si>
    <t>GUANTE CUERO FLOR VACUNO T-7    (EN 388)</t>
  </si>
  <si>
    <t>GUANTES NITRILO DORSO AIREADO T-8</t>
  </si>
  <si>
    <t>GUANTES NITRILO DORSO AIREADO T-9</t>
  </si>
  <si>
    <t>MASCARILLA AUTOFILTRANTE PP3</t>
  </si>
  <si>
    <t>GAFAS PANORAMICAS PROTECCION</t>
  </si>
  <si>
    <t>CASCOS TRABAJOS EN ALTURA</t>
  </si>
  <si>
    <t>GUANTES AISLANTES CLASE 00 - T8</t>
  </si>
  <si>
    <t>GUANTES AISLANTES CLASE 00 - T9</t>
  </si>
  <si>
    <t>GUANTES AISLANTES CLASE 00 - T10</t>
  </si>
  <si>
    <t>OREJERAS PROTECCION AUDITIVA</t>
  </si>
  <si>
    <t>ALMOHADILLA HIGIÉNICA PARA OREJE (100UN)</t>
  </si>
  <si>
    <t>GUANTE NITRILO DORSO AIREADO TALLA 10</t>
  </si>
  <si>
    <t>RODILLERA ANTIDESLIZANTE</t>
  </si>
  <si>
    <t>GAFAS SOLDADURA TONO 5</t>
  </si>
  <si>
    <t>MASCARILLA  3M 9914 VAPORES ORGANICOS</t>
  </si>
  <si>
    <t>GUANTE LATEX MANIP.PIEZAS CALIENTES T-8</t>
  </si>
  <si>
    <t>ADAPTADOR PTT PARA MOTOROLA GP340</t>
  </si>
  <si>
    <t>OREJERAS CON COMUNICACION RADIOTELEFONIA</t>
  </si>
  <si>
    <t>MANGUITO ANTICORTE</t>
  </si>
  <si>
    <t>GUANTE ANTICORTE T-10</t>
  </si>
  <si>
    <t>GUANTE ANTICORTE T-9</t>
  </si>
  <si>
    <t>GUANTE ANTICORTE T-8</t>
  </si>
  <si>
    <t>GUANTE ANTICORTE  T-7</t>
  </si>
  <si>
    <t>GORRA CON CASQUETE PROTECCION GOLPES</t>
  </si>
  <si>
    <t>GORRO HIGIENICO DESECHABLE</t>
  </si>
  <si>
    <t>BANDA ANTISUDOR PARA  PANTALLA FACIAL</t>
  </si>
  <si>
    <t>VISOR ARCO ELECTRICO PANTALLA FACIAL</t>
  </si>
  <si>
    <t>SOPORTE  PANTALLA FACIAL</t>
  </si>
  <si>
    <t>GUANTE LATEX MANIP. PIEZAS CALIENTES T-9</t>
  </si>
  <si>
    <t>FILTRO GAS PARA EQUIPO ADFLO</t>
  </si>
  <si>
    <t>MONO PARA TRABAJOS CON P.Q TALLA XL</t>
  </si>
  <si>
    <t>MONO PARA TRABAJOS CON P.Q. TALLA L</t>
  </si>
  <si>
    <t>PREFILTRO PARTICULAS EQUIPO ADFLO</t>
  </si>
  <si>
    <t>FILTRO PARTICULAS PARA EQUIPO ADFLO</t>
  </si>
  <si>
    <t>GUANTES AISLANTES CLASE 2 T-10</t>
  </si>
  <si>
    <t>GUANTES AISLANTES CLASE 2 T-9</t>
  </si>
  <si>
    <t>GUANTES AISLANTES CLASE 1 T-10</t>
  </si>
  <si>
    <t>GUANTE AISLAN.CLASE 0 T-10</t>
  </si>
  <si>
    <t>PROTECTOR LENTE CARETA SOLDADURA ADFLO</t>
  </si>
  <si>
    <t>GUANTES AISLANTES CLASE 1 T-9</t>
  </si>
  <si>
    <t>MASCARA COMPLETA REUTILIZABLE</t>
  </si>
  <si>
    <t>ARNES DE SUJECION MEDIA MASCARA</t>
  </si>
  <si>
    <t>VÁLVULA DE INHALACION MASCARA COMP Y MED</t>
  </si>
  <si>
    <t>JUNTA VALVULA INHALACION MASCARA COM/MED</t>
  </si>
  <si>
    <t>VÁLVULA EXHALACIÓN MEDIA MASCARA</t>
  </si>
  <si>
    <t>ARNES DE SUJECION MÁSCARA COMPLETA</t>
  </si>
  <si>
    <t>PIEZA BUCONASAL MASCARA COMPLETA</t>
  </si>
  <si>
    <t>JUNTA ADAPTADOR CENTRAL MASCARA COMPLETA</t>
  </si>
  <si>
    <t>ADAPT CENTRAL CON VALV. EXHALACION M COM</t>
  </si>
  <si>
    <t>GUANTE NITRILO DORSO AIREADO T-11</t>
  </si>
  <si>
    <t>GUANTE CUERO FLOR VACUNO T-11 (EN388)</t>
  </si>
  <si>
    <t>BOTA GOMA AGUA S.ANTIDESLIZANTE N-45</t>
  </si>
  <si>
    <t>BOTA GOMA AGUA S.ANTIDESLIZANTE N-46</t>
  </si>
  <si>
    <t>BOTA GOMA AGUA S.ANTIDESLIZANTE N-47</t>
  </si>
  <si>
    <t>PANTALLA DE SOLDADURA</t>
  </si>
  <si>
    <t>PANTALLA SOLDADURA CON RESPIRADOR ADFLO</t>
  </si>
  <si>
    <t>GUANTES MONTAJES INTERMEDIOS T-9 (PAR)</t>
  </si>
  <si>
    <t>VISOR ANTIIMPACTOS PANTALLA FACIAL</t>
  </si>
  <si>
    <t>GUANTES DE NITRILO DESECHABLES 7.5</t>
  </si>
  <si>
    <t>GUANTES DE NITRILO DESECHABLES 8.5</t>
  </si>
  <si>
    <t>GUANTES DE NITRILO DESECHABLES 9.5</t>
  </si>
  <si>
    <t>ARNÉS ANTICAIDA SUJECIÓN Y SUSPENSIÓN T-0</t>
  </si>
  <si>
    <t>ARNÉS ANTICAIDA SUJECIÓN Y SUSPENSIÓN T-1</t>
  </si>
  <si>
    <t>ARNÉS ANTICAIDA SUJECIÓN Y SUSPENSIÓN T-2</t>
  </si>
  <si>
    <t>CUERDA MONTAJE LÍNEA VIDA 10,5mm LONG.10M</t>
  </si>
  <si>
    <t>CUERDA MONTAJE LÍNEA VIDA 10,5mm LONG.20M</t>
  </si>
  <si>
    <t>CUERDA MONTAJE LÍNEA VIDA 11mm LONG.50M</t>
  </si>
  <si>
    <t>ELEMENTO AMARRE REGULABLE LONG.2M</t>
  </si>
  <si>
    <t>ELEMENTO AMARRE REGULABLE LONG.3M</t>
  </si>
  <si>
    <t>ELEMENTO AMARRE DOBLE ABSOR.ENERGIA</t>
  </si>
  <si>
    <t>ELEMENTO AMARRE NO REGULABLE 60cm</t>
  </si>
  <si>
    <t>ELEMENTO AMARRE NO REGULABLE 100cm</t>
  </si>
  <si>
    <t xml:space="preserve">ELEMENTO AMARRE DE SUJECCIÓN </t>
  </si>
  <si>
    <t>SIST. ANTICAIDA RETRACTIL (65mm)</t>
  </si>
  <si>
    <t>SIST. ANTICAIDA RETRACTIL (18mm)</t>
  </si>
  <si>
    <t>MOSQUETON OVALADO ALUMINIO APERT.19mm</t>
  </si>
  <si>
    <t>MOSQUETON ASIMETRICO ALUMINIO APERT.24mm</t>
  </si>
  <si>
    <t>CONECTOR GRAN APERTURA 60mm</t>
  </si>
  <si>
    <t>CONECTOR GRAN APERTURA 110mm</t>
  </si>
  <si>
    <t>CONECTOR CASI PERMANENTE</t>
  </si>
  <si>
    <t>CINTA TUBULAR ANCLAJE 60cm</t>
  </si>
  <si>
    <t>CINTA TUBULAR ANCLAJE 80cm</t>
  </si>
  <si>
    <t>CINTA TUBULAR ANCLAJE 120cm</t>
  </si>
  <si>
    <t>CINTA TUBULAR ANCLAJE 150cm</t>
  </si>
  <si>
    <t>EMBALAJE</t>
  </si>
  <si>
    <t>CANTIDAD ESTIMADA 2 AÑOS</t>
  </si>
  <si>
    <t>UN</t>
  </si>
  <si>
    <t>PAQ</t>
  </si>
  <si>
    <t>CAJ</t>
  </si>
  <si>
    <t>MANGUITO SERRAJE SOLDADOR</t>
  </si>
  <si>
    <t>GUANTE LATEX MANIP.PIEZAS CALIENTES T-7</t>
  </si>
  <si>
    <t>SISTEMA ANTICAIDA CORREDERA PARA CUERDA</t>
  </si>
  <si>
    <t>IMPORTE TOTAL OFERTADO (SIN IVA) LOTE 1</t>
  </si>
  <si>
    <t>IMPORTE TOTAL OFERTADO (SIN IVA) LOTE 2</t>
  </si>
  <si>
    <t>ANEXO III OFERTA ECONÓMICA. LOTE 1: EQUIPOS DE PROTECCIÓN INDIVIDUAL</t>
  </si>
  <si>
    <t>ANEXO III OFERTA ECONÓMICA. LOTE 2: EQUIPOS DE PROTECCION PARA TRABAJOS EN ALTURA</t>
  </si>
  <si>
    <t>Referencia interna METRO MADRID</t>
  </si>
  <si>
    <t>GUANTE NITRILO FLOCK 0,5mm T-8</t>
  </si>
  <si>
    <t>GUANTE NITRILO FLOCK 0,5mm T-9</t>
  </si>
  <si>
    <t>GUANTE NITRILO FLOCK 0,45mm T-7</t>
  </si>
  <si>
    <t>GAFAS DE PROTECCION (CUBRE GAFAS)</t>
  </si>
  <si>
    <t>PAR CUBRE CALZADO</t>
  </si>
  <si>
    <t>GUANTE TERMICO PROTECCION CALOR</t>
  </si>
  <si>
    <t>MONO TRABAJOS PINTURA PULVERIZADA TXXL</t>
  </si>
  <si>
    <t>MONO TRABAJOS PRODUCTOS QUIMICOS TXXL</t>
  </si>
  <si>
    <t>MONO TRABAJOS C/SUCIEDAD TXXL</t>
  </si>
  <si>
    <t>GUANTES NITRILO DORSO AIREADO T-6</t>
  </si>
  <si>
    <t>GUANTES NITRILO DORSO AIREADO T-7</t>
  </si>
  <si>
    <t>FILTRO PARTÍCULAS P3R</t>
  </si>
  <si>
    <t>RETENEDOR DE PREFILTRO</t>
  </si>
  <si>
    <t>IMPORTE IVA</t>
  </si>
  <si>
    <t>IMPORTE TOTAL OFERTADO (CON IVA) LOTE 1</t>
  </si>
  <si>
    <t>VALOR OFERTADO                               (SIN IVA)</t>
  </si>
  <si>
    <t>PRECIO OFERTADO (*)
(SIN IVA)</t>
  </si>
  <si>
    <t>IMPORTE TOTAL OFERTADO (CON IVA) LOTE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</si>
</sst>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i/>
      <sz val="16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i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2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8" fillId="0" borderId="0" applyFont="0" applyFill="0" applyBorder="0" applyAlignment="0" applyProtection="0"/>
  </cellStyleXfs>
  <cellXfs count="40">
    <xf numFmtId="0" fontId="0" fillId="0" borderId="0" xfId="0"/>
    <xf numFmtId="0" fontId="1" fillId="2" borderId="2" xfId="0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49" fontId="2" fillId="4" borderId="8" xfId="0" applyNumberFormat="1" applyFont="1" applyFill="1" applyBorder="1" applyAlignment="1" applyProtection="1">
      <alignment vertical="center"/>
    </xf>
    <xf numFmtId="1" fontId="2" fillId="4" borderId="6" xfId="0" applyNumberFormat="1" applyFont="1" applyFill="1" applyBorder="1" applyAlignment="1" applyProtection="1">
      <alignment horizontal="center" vertical="center"/>
    </xf>
    <xf numFmtId="49" fontId="2" fillId="4" borderId="11" xfId="0" applyNumberFormat="1" applyFont="1" applyFill="1" applyBorder="1" applyAlignment="1" applyProtection="1">
      <alignment vertical="center"/>
    </xf>
    <xf numFmtId="1" fontId="2" fillId="4" borderId="11" xfId="0" applyNumberFormat="1" applyFont="1" applyFill="1" applyBorder="1" applyAlignment="1" applyProtection="1">
      <alignment horizontal="left" vertical="center"/>
    </xf>
    <xf numFmtId="49" fontId="2" fillId="3" borderId="11" xfId="0" applyNumberFormat="1" applyFont="1" applyFill="1" applyBorder="1" applyAlignment="1" applyProtection="1">
      <alignment horizontal="left" vertical="center"/>
    </xf>
    <xf numFmtId="1" fontId="2" fillId="3" borderId="11" xfId="0" applyNumberFormat="1" applyFont="1" applyFill="1" applyBorder="1" applyAlignment="1" applyProtection="1">
      <alignment horizontal="left" vertical="center"/>
    </xf>
    <xf numFmtId="1" fontId="2" fillId="3" borderId="11" xfId="0" applyNumberFormat="1" applyFon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/>
    </xf>
    <xf numFmtId="1" fontId="2" fillId="3" borderId="6" xfId="0" applyNumberFormat="1" applyFont="1" applyFill="1" applyBorder="1" applyAlignment="1" applyProtection="1">
      <alignment horizontal="center" vertical="center"/>
    </xf>
    <xf numFmtId="1" fontId="2" fillId="5" borderId="10" xfId="0" applyNumberFormat="1" applyFont="1" applyFill="1" applyBorder="1" applyAlignment="1" applyProtection="1">
      <alignment horizontal="center" vertical="center"/>
    </xf>
    <xf numFmtId="49" fontId="2" fillId="5" borderId="12" xfId="0" applyNumberFormat="1" applyFont="1" applyFill="1" applyBorder="1" applyAlignment="1" applyProtection="1">
      <alignment horizontal="center" vertical="center"/>
    </xf>
    <xf numFmtId="1" fontId="2" fillId="5" borderId="7" xfId="0" applyNumberFormat="1" applyFont="1" applyFill="1" applyBorder="1" applyAlignment="1" applyProtection="1">
      <alignment horizontal="center" vertical="center"/>
    </xf>
    <xf numFmtId="49" fontId="2" fillId="5" borderId="11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6" fillId="7" borderId="6" xfId="0" applyFont="1" applyFill="1" applyBorder="1" applyAlignment="1" applyProtection="1">
      <alignment horizontal="center" vertical="center" wrapText="1"/>
    </xf>
    <xf numFmtId="164" fontId="0" fillId="0" borderId="6" xfId="0" applyNumberFormat="1" applyBorder="1" applyProtection="1"/>
    <xf numFmtId="0" fontId="3" fillId="0" borderId="0" xfId="0" applyFont="1" applyFill="1" applyProtection="1"/>
    <xf numFmtId="0" fontId="0" fillId="0" borderId="0" xfId="0" applyFill="1" applyProtection="1"/>
    <xf numFmtId="0" fontId="0" fillId="0" borderId="0" xfId="0" applyAlignment="1" applyProtection="1">
      <alignment horizontal="center"/>
    </xf>
    <xf numFmtId="164" fontId="0" fillId="8" borderId="6" xfId="0" applyNumberFormat="1" applyFill="1" applyBorder="1" applyProtection="1">
      <protection locked="0"/>
    </xf>
    <xf numFmtId="49" fontId="2" fillId="5" borderId="8" xfId="0" applyNumberFormat="1" applyFont="1" applyFill="1" applyBorder="1" applyAlignment="1" applyProtection="1">
      <alignment horizontal="center" vertical="center"/>
    </xf>
    <xf numFmtId="3" fontId="5" fillId="6" borderId="7" xfId="0" applyNumberFormat="1" applyFont="1" applyFill="1" applyBorder="1" applyAlignment="1">
      <alignment horizontal="center"/>
    </xf>
    <xf numFmtId="1" fontId="5" fillId="6" borderId="7" xfId="0" applyNumberFormat="1" applyFont="1" applyFill="1" applyBorder="1" applyAlignment="1">
      <alignment horizontal="center"/>
    </xf>
    <xf numFmtId="0" fontId="2" fillId="3" borderId="11" xfId="0" applyFont="1" applyFill="1" applyBorder="1" applyAlignment="1">
      <alignment horizontal="left" vertical="center"/>
    </xf>
    <xf numFmtId="44" fontId="10" fillId="3" borderId="6" xfId="1" applyFont="1" applyFill="1" applyBorder="1" applyProtection="1"/>
    <xf numFmtId="164" fontId="10" fillId="3" borderId="6" xfId="0" applyNumberFormat="1" applyFont="1" applyFill="1" applyBorder="1" applyProtection="1"/>
    <xf numFmtId="164" fontId="10" fillId="3" borderId="6" xfId="1" applyNumberFormat="1" applyFont="1" applyFill="1" applyBorder="1" applyProtection="1"/>
    <xf numFmtId="0" fontId="9" fillId="7" borderId="0" xfId="0" applyFont="1" applyFill="1" applyAlignment="1" applyProtection="1">
      <alignment horizontal="right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3" fontId="7" fillId="2" borderId="13" xfId="0" applyNumberFormat="1" applyFont="1" applyFill="1" applyBorder="1" applyAlignment="1" applyProtection="1">
      <alignment horizontal="center" vertical="center" wrapText="1"/>
    </xf>
    <xf numFmtId="3" fontId="7" fillId="2" borderId="14" xfId="0" applyNumberFormat="1" applyFont="1" applyFill="1" applyBorder="1" applyAlignment="1" applyProtection="1">
      <alignment horizontal="center" vertical="center" wrapText="1"/>
    </xf>
    <xf numFmtId="3" fontId="7" fillId="2" borderId="9" xfId="0" applyNumberFormat="1" applyFont="1" applyFill="1" applyBorder="1" applyAlignment="1" applyProtection="1">
      <alignment horizontal="center" vertical="center" wrapText="1"/>
    </xf>
    <xf numFmtId="3" fontId="7" fillId="2" borderId="15" xfId="0" applyNumberFormat="1" applyFont="1" applyFill="1" applyBorder="1" applyAlignment="1" applyProtection="1">
      <alignment horizontal="center" vertical="center" wrapText="1"/>
    </xf>
  </cellXfs>
  <cellStyles count="2">
    <cellStyle name="Moneda" xfId="1" builtinId="4"/>
    <cellStyle name="Normal" xfId="0" builtinId="0"/>
  </cellStyles>
  <dxfs count="16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293370</xdr:colOff>
      <xdr:row>122</xdr:row>
      <xdr:rowOff>45720</xdr:rowOff>
    </xdr:from>
    <xdr:to>
      <xdr:col>7</xdr:col>
      <xdr:colOff>1388745</xdr:colOff>
      <xdr:row>140</xdr:row>
      <xdr:rowOff>120015</xdr:rowOff>
    </xdr:to>
    <xdr:sp macro="" textlink="">
      <xdr:nvSpPr>
        <xdr:cNvPr id="4" name="2 Rectángulo redondeado">
          <a:extLst>
            <a:ext uri="{FF2B5EF4-FFF2-40B4-BE49-F238E27FC236}">
              <a16:creationId xmlns:a16="http://schemas.microsoft.com/office/drawing/2014/main" id="{0245381A-8F46-4B10-B713-DBB8E150B352}"/>
            </a:ext>
          </a:extLst>
        </xdr:cNvPr>
        <xdr:cNvSpPr/>
      </xdr:nvSpPr>
      <xdr:spPr>
        <a:xfrm>
          <a:off x="598170" y="26658570"/>
          <a:ext cx="9363075" cy="3503295"/>
        </a:xfrm>
        <a:prstGeom prst="roundRect">
          <a:avLst/>
        </a:prstGeom>
        <a:solidFill>
          <a:schemeClr val="bg2"/>
        </a:solidFill>
        <a:ln w="28575"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ES" sz="500">
            <a:solidFill>
              <a:schemeClr val="tx1"/>
            </a:solidFill>
          </a:endParaRPr>
        </a:p>
        <a:p>
          <a:pPr algn="l"/>
          <a:r>
            <a:rPr lang="es-ES" sz="1100" b="1" u="sng">
              <a:solidFill>
                <a:schemeClr val="tx1"/>
              </a:solidFill>
            </a:rPr>
            <a:t>A</a:t>
          </a:r>
          <a:r>
            <a:rPr lang="es-ES" sz="1100" b="1" u="sng" baseline="0">
              <a:solidFill>
                <a:schemeClr val="tx1"/>
              </a:solidFill>
            </a:rPr>
            <a:t> tener en cuenta para la correcta cumplimentación de la oferta:</a:t>
          </a:r>
          <a:endParaRPr lang="es-ES" sz="1100" b="1" u="sng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>
              <a:solidFill>
                <a:schemeClr val="tx1"/>
              </a:solidFill>
            </a:rPr>
            <a:t>-</a:t>
          </a:r>
          <a:r>
            <a:rPr lang="es-ES" sz="1100" baseline="0">
              <a:solidFill>
                <a:schemeClr val="tx1"/>
              </a:solidFill>
            </a:rPr>
            <a:t> N</a:t>
          </a:r>
          <a:r>
            <a:rPr lang="es-ES" sz="1100">
              <a:solidFill>
                <a:schemeClr val="tx1"/>
              </a:solidFill>
            </a:rPr>
            <a:t>o se aceptaran</a:t>
          </a:r>
          <a:r>
            <a:rPr lang="es-ES" sz="1100" baseline="0">
              <a:solidFill>
                <a:schemeClr val="tx1"/>
              </a:solidFill>
            </a:rPr>
            <a:t> ofertas con más de dos posiciones decimales.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El precio ofertado será único durante la vigencia del contrato. El anexo III oferta económica está preparado para calcular automáticamente el importe total.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Se deberá presentar cotización por TODAS Y CADA UNA de las posiciones que componen la oferta del lote o lotes al que se presentan.</a:t>
          </a: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</a:t>
          </a:r>
          <a:r>
            <a:rPr lang="es-ES" sz="1100">
              <a:solidFill>
                <a:schemeClr val="tx1"/>
              </a:solidFill>
            </a:rPr>
            <a:t>El precio unitario</a:t>
          </a:r>
          <a:r>
            <a:rPr lang="es-ES" sz="1100" baseline="0">
              <a:solidFill>
                <a:schemeClr val="tx1"/>
              </a:solidFill>
            </a:rPr>
            <a:t> deberá incluir el importe del repuesto más todos aquellos gastos adicionales, como pueden ser: portes, embalajes, etc. El importe final para cada uno de los repuestos se calculará:</a:t>
          </a:r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="1">
              <a:solidFill>
                <a:schemeClr val="tx1"/>
              </a:solidFill>
            </a:rPr>
            <a:t>Importe Total = Cantidad Estimada * Precio según embalaje (Material</a:t>
          </a:r>
          <a:r>
            <a:rPr lang="es-ES" sz="1100" b="1" baseline="0">
              <a:solidFill>
                <a:schemeClr val="tx1"/>
              </a:solidFill>
            </a:rPr>
            <a:t> + portes + embalajes+ etc.)</a:t>
          </a:r>
        </a:p>
        <a:p>
          <a:pPr algn="l"/>
          <a:endParaRPr lang="es-ES" sz="1100" b="1" baseline="0">
            <a:solidFill>
              <a:schemeClr val="tx1"/>
            </a:solidFill>
          </a:endParaRPr>
        </a:p>
        <a:p>
          <a:pPr algn="l"/>
          <a:r>
            <a:rPr lang="es-ES" sz="1100" b="0" baseline="0">
              <a:solidFill>
                <a:schemeClr val="tx1"/>
              </a:solidFill>
            </a:rPr>
            <a:t>- </a:t>
          </a:r>
          <a:r>
            <a:rPr lang="es-ES" sz="1300" b="1" i="1" baseline="0">
              <a:solidFill>
                <a:srgbClr val="C00000"/>
              </a:solidFill>
            </a:rPr>
            <a:t>(*)</a:t>
          </a:r>
          <a:r>
            <a:rPr lang="es-ES" sz="1100" b="0" baseline="0">
              <a:solidFill>
                <a:schemeClr val="tx1"/>
              </a:solidFill>
            </a:rPr>
            <a:t> El precio ofertado para todas las referencias se realizará según su embalaje (unidad, paquete o caja). </a:t>
          </a:r>
        </a:p>
        <a:p>
          <a:pPr algn="l"/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 precio ofertado para todas las referencias se realizará según su condición de embalaje (unidad, paquete o caja), es decir, si se solicitan paquetes, el precio ofertado a indicar será para cada paquete.</a:t>
          </a:r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32</xdr:row>
      <xdr:rowOff>7620</xdr:rowOff>
    </xdr:from>
    <xdr:to>
      <xdr:col>7</xdr:col>
      <xdr:colOff>1400175</xdr:colOff>
      <xdr:row>50</xdr:row>
      <xdr:rowOff>154305</xdr:rowOff>
    </xdr:to>
    <xdr:sp macro="" textlink="">
      <xdr:nvSpPr>
        <xdr:cNvPr id="3" name="2 Rectángulo redondeado">
          <a:extLst>
            <a:ext uri="{FF2B5EF4-FFF2-40B4-BE49-F238E27FC236}">
              <a16:creationId xmlns:a16="http://schemas.microsoft.com/office/drawing/2014/main" id="{5BAAED3C-4017-4D9F-A4E5-8B86C9F98537}"/>
            </a:ext>
          </a:extLst>
        </xdr:cNvPr>
        <xdr:cNvSpPr/>
      </xdr:nvSpPr>
      <xdr:spPr>
        <a:xfrm>
          <a:off x="342900" y="7719060"/>
          <a:ext cx="9393555" cy="3438525"/>
        </a:xfrm>
        <a:prstGeom prst="roundRect">
          <a:avLst/>
        </a:prstGeom>
        <a:solidFill>
          <a:schemeClr val="bg2"/>
        </a:solidFill>
        <a:ln w="28575"/>
      </xdr:spPr>
      <xdr:style>
        <a:lnRef idx="2">
          <a:schemeClr val="accent5"/>
        </a:lnRef>
        <a:fillRef idx="1">
          <a:schemeClr val="lt1"/>
        </a:fillRef>
        <a:effectRef idx="0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es-ES" sz="500">
            <a:solidFill>
              <a:schemeClr val="tx1"/>
            </a:solidFill>
          </a:endParaRPr>
        </a:p>
        <a:p>
          <a:pPr algn="l"/>
          <a:r>
            <a:rPr lang="es-ES" sz="1100" b="1" u="sng">
              <a:solidFill>
                <a:schemeClr val="tx1"/>
              </a:solidFill>
            </a:rPr>
            <a:t>A</a:t>
          </a:r>
          <a:r>
            <a:rPr lang="es-ES" sz="1100" b="1" u="sng" baseline="0">
              <a:solidFill>
                <a:schemeClr val="tx1"/>
              </a:solidFill>
            </a:rPr>
            <a:t> tener en cuenta para la correcta cumplimentación de la oferta:</a:t>
          </a:r>
          <a:endParaRPr lang="es-ES" sz="1100" b="1" u="sng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>
              <a:solidFill>
                <a:schemeClr val="tx1"/>
              </a:solidFill>
            </a:rPr>
            <a:t>-</a:t>
          </a:r>
          <a:r>
            <a:rPr lang="es-ES" sz="1100" baseline="0">
              <a:solidFill>
                <a:schemeClr val="tx1"/>
              </a:solidFill>
            </a:rPr>
            <a:t> N</a:t>
          </a:r>
          <a:r>
            <a:rPr lang="es-ES" sz="1100">
              <a:solidFill>
                <a:schemeClr val="tx1"/>
              </a:solidFill>
            </a:rPr>
            <a:t>o se aceptaran</a:t>
          </a:r>
          <a:r>
            <a:rPr lang="es-ES" sz="1100" baseline="0">
              <a:solidFill>
                <a:schemeClr val="tx1"/>
              </a:solidFill>
            </a:rPr>
            <a:t> ofertas con más de dos posiciones decimales.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El precio ofertado será único durante la vigencia del contrato. El anexo III oferta económica está preparado para calcular automáticamente el importe total.</a:t>
          </a:r>
        </a:p>
        <a:p>
          <a:pPr algn="l"/>
          <a:endParaRPr lang="es-ES" sz="1100" baseline="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Se deberá presentar cotización por TODAS Y CADA UNA de las posiciones que componen la oferta del lote o lotes al que se presentan.</a:t>
          </a: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aseline="0">
              <a:solidFill>
                <a:schemeClr val="tx1"/>
              </a:solidFill>
            </a:rPr>
            <a:t>- </a:t>
          </a:r>
          <a:r>
            <a:rPr lang="es-ES" sz="1100">
              <a:solidFill>
                <a:schemeClr val="tx1"/>
              </a:solidFill>
            </a:rPr>
            <a:t>El precio unitario</a:t>
          </a:r>
          <a:r>
            <a:rPr lang="es-ES" sz="1100" baseline="0">
              <a:solidFill>
                <a:schemeClr val="tx1"/>
              </a:solidFill>
            </a:rPr>
            <a:t> deberá incluir el importe del repuesto más todos aquellos gastos adicionales, como pueden ser: portes, embalajes, etc. El importe final para cada uno de los repuestos se calculará:</a:t>
          </a:r>
          <a:endParaRPr lang="es-ES" sz="1100">
            <a:solidFill>
              <a:schemeClr val="tx1"/>
            </a:solidFill>
          </a:endParaRPr>
        </a:p>
        <a:p>
          <a:pPr algn="l"/>
          <a:r>
            <a:rPr lang="es-ES" sz="1100" b="1">
              <a:solidFill>
                <a:schemeClr val="tx1"/>
              </a:solidFill>
            </a:rPr>
            <a:t>Importe Total = Cantidad Estimada * Precio según embalaje (Material</a:t>
          </a:r>
          <a:r>
            <a:rPr lang="es-ES" sz="1100" b="1" baseline="0">
              <a:solidFill>
                <a:schemeClr val="tx1"/>
              </a:solidFill>
            </a:rPr>
            <a:t> + portes + embalajes+ etc.)</a:t>
          </a:r>
        </a:p>
        <a:p>
          <a:pPr algn="l"/>
          <a:endParaRPr lang="es-ES" sz="1100" b="1" baseline="0">
            <a:solidFill>
              <a:schemeClr val="tx1"/>
            </a:solidFill>
          </a:endParaRPr>
        </a:p>
        <a:p>
          <a:pPr algn="l"/>
          <a:r>
            <a:rPr lang="es-ES" sz="1100" b="0" baseline="0">
              <a:solidFill>
                <a:schemeClr val="tx1"/>
              </a:solidFill>
            </a:rPr>
            <a:t>- </a:t>
          </a:r>
          <a:r>
            <a:rPr lang="es-ES" sz="1300" b="1" i="1" baseline="0">
              <a:solidFill>
                <a:srgbClr val="C00000"/>
              </a:solidFill>
            </a:rPr>
            <a:t>(*)</a:t>
          </a:r>
          <a:r>
            <a:rPr lang="es-ES" sz="1100" b="0" baseline="0">
              <a:solidFill>
                <a:schemeClr val="tx1"/>
              </a:solidFill>
            </a:rPr>
            <a:t> El precio ofertado para todas las referencias se realizará según su embalaje (unidad, paquete o caja). </a:t>
          </a:r>
        </a:p>
        <a:p>
          <a:pPr algn="l"/>
          <a:r>
            <a:rPr lang="es-E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 precio ofertado para todas las referencias se realizará según su condición de embalaje (unidad, paquete o caja), es decir, si se solicitan paquetes, el precio ofertado a indicar será para cada paquete.</a:t>
          </a:r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  <a:p>
          <a:pPr algn="l"/>
          <a:endParaRPr lang="es-ES" sz="1100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0"/>
  <sheetViews>
    <sheetView tabSelected="1" zoomScale="70" zoomScaleNormal="70" workbookViewId="0">
      <pane ySplit="2" topLeftCell="A3" activePane="bottomLeft" state="frozen"/>
      <selection pane="bottomLeft" activeCell="H3" sqref="H3"/>
    </sheetView>
  </sheetViews>
  <sheetFormatPr baseColWidth="10" defaultColWidth="11.42578125" defaultRowHeight="15" x14ac:dyDescent="0.25"/>
  <cols>
    <col min="1" max="1" width="4.28515625" style="19" bestFit="1" customWidth="1"/>
    <col min="2" max="2" width="9.5703125" style="19" customWidth="1"/>
    <col min="3" max="3" width="53.5703125" style="19" bestFit="1" customWidth="1"/>
    <col min="4" max="4" width="15.5703125" style="24" customWidth="1"/>
    <col min="5" max="5" width="14" style="24" customWidth="1"/>
    <col min="6" max="6" width="18.7109375" style="19" customWidth="1"/>
    <col min="7" max="7" width="20.85546875" style="19" customWidth="1"/>
    <col min="8" max="8" width="24" style="19" customWidth="1"/>
    <col min="9" max="9" width="26.140625" style="19" customWidth="1"/>
    <col min="10" max="16384" width="11.42578125" style="19"/>
  </cols>
  <sheetData>
    <row r="1" spans="1:9" ht="53.25" customHeight="1" thickBot="1" x14ac:dyDescent="0.3">
      <c r="A1" s="34" t="s">
        <v>137</v>
      </c>
      <c r="B1" s="35"/>
      <c r="C1" s="35"/>
      <c r="D1" s="35"/>
      <c r="E1" s="35"/>
      <c r="F1" s="35"/>
      <c r="G1" s="35"/>
      <c r="H1" s="35"/>
      <c r="I1" s="35"/>
    </row>
    <row r="2" spans="1:9" ht="63.75" customHeight="1" thickBot="1" x14ac:dyDescent="0.3">
      <c r="A2" s="1" t="s">
        <v>0</v>
      </c>
      <c r="B2" s="2" t="s">
        <v>139</v>
      </c>
      <c r="C2" s="3" t="s">
        <v>1</v>
      </c>
      <c r="D2" s="11" t="s">
        <v>2</v>
      </c>
      <c r="E2" s="12" t="s">
        <v>127</v>
      </c>
      <c r="F2" s="36" t="s">
        <v>128</v>
      </c>
      <c r="G2" s="37"/>
      <c r="H2" s="20" t="s">
        <v>156</v>
      </c>
      <c r="I2" s="20" t="s">
        <v>155</v>
      </c>
    </row>
    <row r="3" spans="1:9" ht="16.5" thickBot="1" x14ac:dyDescent="0.3">
      <c r="A3" s="13">
        <v>1</v>
      </c>
      <c r="B3" s="14">
        <v>20608</v>
      </c>
      <c r="C3" s="4" t="s">
        <v>3</v>
      </c>
      <c r="D3" s="17">
        <v>1</v>
      </c>
      <c r="E3" s="26" t="s">
        <v>129</v>
      </c>
      <c r="F3" s="27">
        <v>87</v>
      </c>
      <c r="G3" s="28" t="s">
        <v>129</v>
      </c>
      <c r="H3" s="25">
        <v>0</v>
      </c>
      <c r="I3" s="21">
        <f>F3*H3</f>
        <v>0</v>
      </c>
    </row>
    <row r="4" spans="1:9" ht="16.5" thickBot="1" x14ac:dyDescent="0.3">
      <c r="A4" s="13">
        <v>2</v>
      </c>
      <c r="B4" s="14">
        <v>20611</v>
      </c>
      <c r="C4" s="6" t="s">
        <v>4</v>
      </c>
      <c r="D4" s="15">
        <v>1</v>
      </c>
      <c r="E4" s="18" t="s">
        <v>129</v>
      </c>
      <c r="F4" s="27">
        <v>15</v>
      </c>
      <c r="G4" s="28" t="s">
        <v>129</v>
      </c>
      <c r="H4" s="25">
        <v>0</v>
      </c>
      <c r="I4" s="21">
        <f t="shared" ref="I4:I67" si="0">F4*H4</f>
        <v>0</v>
      </c>
    </row>
    <row r="5" spans="1:9" ht="16.5" thickBot="1" x14ac:dyDescent="0.3">
      <c r="A5" s="13">
        <v>3</v>
      </c>
      <c r="B5" s="14">
        <v>20612</v>
      </c>
      <c r="C5" s="6" t="s">
        <v>5</v>
      </c>
      <c r="D5" s="15">
        <v>25</v>
      </c>
      <c r="E5" s="18" t="s">
        <v>130</v>
      </c>
      <c r="F5" s="27">
        <v>50</v>
      </c>
      <c r="G5" s="28" t="s">
        <v>130</v>
      </c>
      <c r="H5" s="25">
        <v>0</v>
      </c>
      <c r="I5" s="21">
        <f t="shared" si="0"/>
        <v>0</v>
      </c>
    </row>
    <row r="6" spans="1:9" ht="16.5" thickBot="1" x14ac:dyDescent="0.3">
      <c r="A6" s="13">
        <v>4</v>
      </c>
      <c r="B6" s="14">
        <v>20614</v>
      </c>
      <c r="C6" s="7" t="s">
        <v>100</v>
      </c>
      <c r="D6" s="15">
        <v>1</v>
      </c>
      <c r="E6" s="18" t="s">
        <v>129</v>
      </c>
      <c r="F6" s="27">
        <v>70</v>
      </c>
      <c r="G6" s="28" t="s">
        <v>129</v>
      </c>
      <c r="H6" s="25">
        <v>0</v>
      </c>
      <c r="I6" s="21">
        <f t="shared" si="0"/>
        <v>0</v>
      </c>
    </row>
    <row r="7" spans="1:9" ht="16.5" thickBot="1" x14ac:dyDescent="0.3">
      <c r="A7" s="13">
        <v>5</v>
      </c>
      <c r="B7" s="14">
        <v>20615</v>
      </c>
      <c r="C7" s="6" t="s">
        <v>6</v>
      </c>
      <c r="D7" s="15">
        <v>1</v>
      </c>
      <c r="E7" s="18" t="s">
        <v>129</v>
      </c>
      <c r="F7" s="27">
        <v>14</v>
      </c>
      <c r="G7" s="28" t="s">
        <v>129</v>
      </c>
      <c r="H7" s="25">
        <v>0</v>
      </c>
      <c r="I7" s="21">
        <f t="shared" si="0"/>
        <v>0</v>
      </c>
    </row>
    <row r="8" spans="1:9" ht="16.5" thickBot="1" x14ac:dyDescent="0.3">
      <c r="A8" s="13">
        <v>6</v>
      </c>
      <c r="B8" s="14">
        <v>20616</v>
      </c>
      <c r="C8" s="6" t="s">
        <v>7</v>
      </c>
      <c r="D8" s="15">
        <v>1</v>
      </c>
      <c r="E8" s="18" t="s">
        <v>129</v>
      </c>
      <c r="F8" s="27">
        <v>5</v>
      </c>
      <c r="G8" s="28" t="s">
        <v>129</v>
      </c>
      <c r="H8" s="25">
        <v>0</v>
      </c>
      <c r="I8" s="21">
        <f t="shared" si="0"/>
        <v>0</v>
      </c>
    </row>
    <row r="9" spans="1:9" ht="16.5" thickBot="1" x14ac:dyDescent="0.3">
      <c r="A9" s="13">
        <v>7</v>
      </c>
      <c r="B9" s="14">
        <v>20618</v>
      </c>
      <c r="C9" s="7" t="s">
        <v>8</v>
      </c>
      <c r="D9" s="15">
        <v>5</v>
      </c>
      <c r="E9" s="18" t="s">
        <v>130</v>
      </c>
      <c r="F9" s="27">
        <v>4</v>
      </c>
      <c r="G9" s="28" t="s">
        <v>130</v>
      </c>
      <c r="H9" s="25">
        <v>0</v>
      </c>
      <c r="I9" s="21">
        <f t="shared" si="0"/>
        <v>0</v>
      </c>
    </row>
    <row r="10" spans="1:9" ht="16.5" thickBot="1" x14ac:dyDescent="0.3">
      <c r="A10" s="13">
        <v>8</v>
      </c>
      <c r="B10" s="14">
        <v>20626</v>
      </c>
      <c r="C10" s="6" t="s">
        <v>9</v>
      </c>
      <c r="D10" s="15">
        <v>1</v>
      </c>
      <c r="E10" s="18" t="s">
        <v>129</v>
      </c>
      <c r="F10" s="27">
        <v>37</v>
      </c>
      <c r="G10" s="28" t="s">
        <v>129</v>
      </c>
      <c r="H10" s="25">
        <v>0</v>
      </c>
      <c r="I10" s="21">
        <f t="shared" si="0"/>
        <v>0</v>
      </c>
    </row>
    <row r="11" spans="1:9" ht="16.5" thickBot="1" x14ac:dyDescent="0.3">
      <c r="A11" s="13">
        <v>9</v>
      </c>
      <c r="B11" s="14">
        <v>20627</v>
      </c>
      <c r="C11" s="6" t="s">
        <v>10</v>
      </c>
      <c r="D11" s="15">
        <v>10</v>
      </c>
      <c r="E11" s="18" t="s">
        <v>130</v>
      </c>
      <c r="F11" s="27">
        <v>27</v>
      </c>
      <c r="G11" s="28" t="s">
        <v>130</v>
      </c>
      <c r="H11" s="25">
        <v>0</v>
      </c>
      <c r="I11" s="21">
        <f t="shared" si="0"/>
        <v>0</v>
      </c>
    </row>
    <row r="12" spans="1:9" ht="16.5" thickBot="1" x14ac:dyDescent="0.3">
      <c r="A12" s="13">
        <v>10</v>
      </c>
      <c r="B12" s="14">
        <v>20630</v>
      </c>
      <c r="C12" s="6" t="s">
        <v>11</v>
      </c>
      <c r="D12" s="15">
        <v>1</v>
      </c>
      <c r="E12" s="18" t="s">
        <v>129</v>
      </c>
      <c r="F12" s="27">
        <v>10</v>
      </c>
      <c r="G12" s="28" t="s">
        <v>129</v>
      </c>
      <c r="H12" s="25">
        <v>0</v>
      </c>
      <c r="I12" s="21">
        <f t="shared" si="0"/>
        <v>0</v>
      </c>
    </row>
    <row r="13" spans="1:9" ht="16.5" thickBot="1" x14ac:dyDescent="0.3">
      <c r="A13" s="13">
        <v>11</v>
      </c>
      <c r="B13" s="14">
        <v>20631</v>
      </c>
      <c r="C13" s="6" t="s">
        <v>12</v>
      </c>
      <c r="D13" s="15">
        <v>1</v>
      </c>
      <c r="E13" s="18" t="s">
        <v>129</v>
      </c>
      <c r="F13" s="27">
        <v>940</v>
      </c>
      <c r="G13" s="28" t="s">
        <v>129</v>
      </c>
      <c r="H13" s="25">
        <v>0</v>
      </c>
      <c r="I13" s="21">
        <f t="shared" si="0"/>
        <v>0</v>
      </c>
    </row>
    <row r="14" spans="1:9" ht="16.5" thickBot="1" x14ac:dyDescent="0.3">
      <c r="A14" s="13">
        <v>12</v>
      </c>
      <c r="B14" s="14">
        <v>20635</v>
      </c>
      <c r="C14" s="6" t="s">
        <v>13</v>
      </c>
      <c r="D14" s="15">
        <v>12</v>
      </c>
      <c r="E14" s="18" t="s">
        <v>130</v>
      </c>
      <c r="F14" s="27">
        <v>134</v>
      </c>
      <c r="G14" s="28" t="s">
        <v>130</v>
      </c>
      <c r="H14" s="25">
        <v>0</v>
      </c>
      <c r="I14" s="21">
        <f t="shared" si="0"/>
        <v>0</v>
      </c>
    </row>
    <row r="15" spans="1:9" ht="16.5" thickBot="1" x14ac:dyDescent="0.3">
      <c r="A15" s="13">
        <v>13</v>
      </c>
      <c r="B15" s="14">
        <v>20636</v>
      </c>
      <c r="C15" s="6" t="s">
        <v>14</v>
      </c>
      <c r="D15" s="15">
        <v>1</v>
      </c>
      <c r="E15" s="18" t="s">
        <v>129</v>
      </c>
      <c r="F15" s="27">
        <v>20</v>
      </c>
      <c r="G15" s="28" t="s">
        <v>129</v>
      </c>
      <c r="H15" s="25">
        <v>0</v>
      </c>
      <c r="I15" s="21">
        <f t="shared" si="0"/>
        <v>0</v>
      </c>
    </row>
    <row r="16" spans="1:9" ht="16.5" thickBot="1" x14ac:dyDescent="0.3">
      <c r="A16" s="13">
        <v>14</v>
      </c>
      <c r="B16" s="14">
        <v>20637</v>
      </c>
      <c r="C16" s="6" t="s">
        <v>15</v>
      </c>
      <c r="D16" s="15">
        <v>1</v>
      </c>
      <c r="E16" s="18" t="s">
        <v>129</v>
      </c>
      <c r="F16" s="27">
        <v>40</v>
      </c>
      <c r="G16" s="28" t="s">
        <v>129</v>
      </c>
      <c r="H16" s="25">
        <v>0</v>
      </c>
      <c r="I16" s="21">
        <f t="shared" si="0"/>
        <v>0</v>
      </c>
    </row>
    <row r="17" spans="1:9" ht="16.5" thickBot="1" x14ac:dyDescent="0.3">
      <c r="A17" s="13">
        <v>15</v>
      </c>
      <c r="B17" s="14">
        <v>20638</v>
      </c>
      <c r="C17" s="6" t="s">
        <v>16</v>
      </c>
      <c r="D17" s="15">
        <v>1</v>
      </c>
      <c r="E17" s="18" t="s">
        <v>129</v>
      </c>
      <c r="F17" s="27">
        <v>12</v>
      </c>
      <c r="G17" s="28" t="s">
        <v>129</v>
      </c>
      <c r="H17" s="25">
        <v>0</v>
      </c>
      <c r="I17" s="21">
        <f t="shared" si="0"/>
        <v>0</v>
      </c>
    </row>
    <row r="18" spans="1:9" ht="16.5" thickBot="1" x14ac:dyDescent="0.3">
      <c r="A18" s="13">
        <v>16</v>
      </c>
      <c r="B18" s="14">
        <v>20640</v>
      </c>
      <c r="C18" s="6" t="s">
        <v>17</v>
      </c>
      <c r="D18" s="15">
        <v>250</v>
      </c>
      <c r="E18" s="18" t="s">
        <v>130</v>
      </c>
      <c r="F18" s="27">
        <v>14</v>
      </c>
      <c r="G18" s="28" t="s">
        <v>130</v>
      </c>
      <c r="H18" s="25">
        <v>0</v>
      </c>
      <c r="I18" s="21">
        <f t="shared" si="0"/>
        <v>0</v>
      </c>
    </row>
    <row r="19" spans="1:9" ht="16.5" thickBot="1" x14ac:dyDescent="0.3">
      <c r="A19" s="13">
        <v>17</v>
      </c>
      <c r="B19" s="14">
        <v>20641</v>
      </c>
      <c r="C19" s="6" t="s">
        <v>18</v>
      </c>
      <c r="D19" s="15">
        <v>1</v>
      </c>
      <c r="E19" s="18" t="s">
        <v>129</v>
      </c>
      <c r="F19" s="27">
        <v>6000</v>
      </c>
      <c r="G19" s="28" t="s">
        <v>129</v>
      </c>
      <c r="H19" s="25">
        <v>0</v>
      </c>
      <c r="I19" s="21">
        <f t="shared" si="0"/>
        <v>0</v>
      </c>
    </row>
    <row r="20" spans="1:9" ht="16.5" thickBot="1" x14ac:dyDescent="0.3">
      <c r="A20" s="13">
        <v>18</v>
      </c>
      <c r="B20" s="14">
        <v>20645</v>
      </c>
      <c r="C20" s="6" t="s">
        <v>19</v>
      </c>
      <c r="D20" s="15">
        <v>1</v>
      </c>
      <c r="E20" s="18" t="s">
        <v>129</v>
      </c>
      <c r="F20" s="27">
        <v>62</v>
      </c>
      <c r="G20" s="28" t="s">
        <v>129</v>
      </c>
      <c r="H20" s="25">
        <v>0</v>
      </c>
      <c r="I20" s="21">
        <f t="shared" si="0"/>
        <v>0</v>
      </c>
    </row>
    <row r="21" spans="1:9" ht="16.5" thickBot="1" x14ac:dyDescent="0.3">
      <c r="A21" s="13">
        <v>19</v>
      </c>
      <c r="B21" s="14">
        <v>20646</v>
      </c>
      <c r="C21" s="6" t="s">
        <v>20</v>
      </c>
      <c r="D21" s="15">
        <v>1</v>
      </c>
      <c r="E21" s="18" t="s">
        <v>129</v>
      </c>
      <c r="F21" s="27">
        <v>10000</v>
      </c>
      <c r="G21" s="28" t="s">
        <v>129</v>
      </c>
      <c r="H21" s="25">
        <v>0</v>
      </c>
      <c r="I21" s="21">
        <f t="shared" si="0"/>
        <v>0</v>
      </c>
    </row>
    <row r="22" spans="1:9" ht="16.5" thickBot="1" x14ac:dyDescent="0.3">
      <c r="A22" s="13">
        <v>20</v>
      </c>
      <c r="B22" s="14">
        <v>20647</v>
      </c>
      <c r="C22" s="6" t="s">
        <v>21</v>
      </c>
      <c r="D22" s="15">
        <v>10</v>
      </c>
      <c r="E22" s="18" t="s">
        <v>130</v>
      </c>
      <c r="F22" s="27">
        <v>6</v>
      </c>
      <c r="G22" s="28" t="s">
        <v>130</v>
      </c>
      <c r="H22" s="25">
        <v>0</v>
      </c>
      <c r="I22" s="21">
        <f t="shared" si="0"/>
        <v>0</v>
      </c>
    </row>
    <row r="23" spans="1:9" ht="16.5" thickBot="1" x14ac:dyDescent="0.3">
      <c r="A23" s="13">
        <v>21</v>
      </c>
      <c r="B23" s="14">
        <v>20648</v>
      </c>
      <c r="C23" s="6" t="s">
        <v>22</v>
      </c>
      <c r="D23" s="15">
        <v>1</v>
      </c>
      <c r="E23" s="18" t="s">
        <v>129</v>
      </c>
      <c r="F23" s="27">
        <v>57</v>
      </c>
      <c r="G23" s="28" t="s">
        <v>129</v>
      </c>
      <c r="H23" s="25">
        <v>0</v>
      </c>
      <c r="I23" s="21">
        <f t="shared" si="0"/>
        <v>0</v>
      </c>
    </row>
    <row r="24" spans="1:9" ht="16.5" thickBot="1" x14ac:dyDescent="0.3">
      <c r="A24" s="13">
        <v>22</v>
      </c>
      <c r="B24" s="14">
        <v>20650</v>
      </c>
      <c r="C24" s="6" t="s">
        <v>23</v>
      </c>
      <c r="D24" s="15">
        <v>12</v>
      </c>
      <c r="E24" s="18" t="s">
        <v>130</v>
      </c>
      <c r="F24" s="27">
        <v>4</v>
      </c>
      <c r="G24" s="28" t="s">
        <v>130</v>
      </c>
      <c r="H24" s="25">
        <v>0</v>
      </c>
      <c r="I24" s="21">
        <f t="shared" si="0"/>
        <v>0</v>
      </c>
    </row>
    <row r="25" spans="1:9" ht="16.5" thickBot="1" x14ac:dyDescent="0.3">
      <c r="A25" s="13">
        <v>23</v>
      </c>
      <c r="B25" s="14">
        <v>20651</v>
      </c>
      <c r="C25" s="6" t="s">
        <v>140</v>
      </c>
      <c r="D25" s="15">
        <v>10</v>
      </c>
      <c r="E25" s="18" t="s">
        <v>130</v>
      </c>
      <c r="F25" s="27">
        <v>33</v>
      </c>
      <c r="G25" s="28" t="s">
        <v>130</v>
      </c>
      <c r="H25" s="25">
        <v>0</v>
      </c>
      <c r="I25" s="21">
        <f t="shared" si="0"/>
        <v>0</v>
      </c>
    </row>
    <row r="26" spans="1:9" ht="16.5" thickBot="1" x14ac:dyDescent="0.3">
      <c r="A26" s="13">
        <v>24</v>
      </c>
      <c r="B26" s="14">
        <v>20652</v>
      </c>
      <c r="C26" s="6" t="s">
        <v>24</v>
      </c>
      <c r="D26" s="15">
        <v>10</v>
      </c>
      <c r="E26" s="18" t="s">
        <v>130</v>
      </c>
      <c r="F26" s="27">
        <v>174</v>
      </c>
      <c r="G26" s="28" t="s">
        <v>130</v>
      </c>
      <c r="H26" s="25">
        <v>0</v>
      </c>
      <c r="I26" s="21">
        <f t="shared" si="0"/>
        <v>0</v>
      </c>
    </row>
    <row r="27" spans="1:9" ht="16.5" thickBot="1" x14ac:dyDescent="0.3">
      <c r="A27" s="13">
        <v>25</v>
      </c>
      <c r="B27" s="14">
        <v>20654</v>
      </c>
      <c r="C27" s="6" t="s">
        <v>141</v>
      </c>
      <c r="D27" s="15">
        <v>10</v>
      </c>
      <c r="E27" s="18" t="s">
        <v>130</v>
      </c>
      <c r="F27" s="27">
        <v>58</v>
      </c>
      <c r="G27" s="28" t="s">
        <v>130</v>
      </c>
      <c r="H27" s="25">
        <v>0</v>
      </c>
      <c r="I27" s="21">
        <f t="shared" si="0"/>
        <v>0</v>
      </c>
    </row>
    <row r="28" spans="1:9" ht="16.5" thickBot="1" x14ac:dyDescent="0.3">
      <c r="A28" s="13">
        <v>26</v>
      </c>
      <c r="B28" s="14">
        <v>20655</v>
      </c>
      <c r="C28" s="6" t="s">
        <v>25</v>
      </c>
      <c r="D28" s="15">
        <v>20</v>
      </c>
      <c r="E28" s="18" t="s">
        <v>130</v>
      </c>
      <c r="F28" s="27">
        <v>300</v>
      </c>
      <c r="G28" s="28" t="s">
        <v>130</v>
      </c>
      <c r="H28" s="25">
        <v>0</v>
      </c>
      <c r="I28" s="21">
        <f t="shared" si="0"/>
        <v>0</v>
      </c>
    </row>
    <row r="29" spans="1:9" ht="16.5" thickBot="1" x14ac:dyDescent="0.3">
      <c r="A29" s="13">
        <v>27</v>
      </c>
      <c r="B29" s="14">
        <v>20656</v>
      </c>
      <c r="C29" s="6" t="s">
        <v>26</v>
      </c>
      <c r="D29" s="15">
        <v>1</v>
      </c>
      <c r="E29" s="18" t="s">
        <v>129</v>
      </c>
      <c r="F29" s="27">
        <v>48</v>
      </c>
      <c r="G29" s="28" t="s">
        <v>129</v>
      </c>
      <c r="H29" s="25">
        <v>0</v>
      </c>
      <c r="I29" s="21">
        <f t="shared" si="0"/>
        <v>0</v>
      </c>
    </row>
    <row r="30" spans="1:9" ht="16.5" thickBot="1" x14ac:dyDescent="0.3">
      <c r="A30" s="13">
        <v>28</v>
      </c>
      <c r="B30" s="14">
        <v>20657</v>
      </c>
      <c r="C30" s="6" t="s">
        <v>27</v>
      </c>
      <c r="D30" s="15">
        <v>10</v>
      </c>
      <c r="E30" s="18" t="s">
        <v>130</v>
      </c>
      <c r="F30" s="27">
        <v>9</v>
      </c>
      <c r="G30" s="28" t="s">
        <v>130</v>
      </c>
      <c r="H30" s="25">
        <v>0</v>
      </c>
      <c r="I30" s="21">
        <f t="shared" si="0"/>
        <v>0</v>
      </c>
    </row>
    <row r="31" spans="1:9" ht="16.5" thickBot="1" x14ac:dyDescent="0.3">
      <c r="A31" s="13">
        <v>29</v>
      </c>
      <c r="B31" s="14">
        <v>20658</v>
      </c>
      <c r="C31" s="6" t="s">
        <v>28</v>
      </c>
      <c r="D31" s="15">
        <v>10</v>
      </c>
      <c r="E31" s="18" t="s">
        <v>130</v>
      </c>
      <c r="F31" s="27">
        <v>180</v>
      </c>
      <c r="G31" s="28" t="s">
        <v>130</v>
      </c>
      <c r="H31" s="25">
        <v>0</v>
      </c>
      <c r="I31" s="21">
        <f t="shared" si="0"/>
        <v>0</v>
      </c>
    </row>
    <row r="32" spans="1:9" ht="16.5" thickBot="1" x14ac:dyDescent="0.3">
      <c r="A32" s="13">
        <v>30</v>
      </c>
      <c r="B32" s="14">
        <v>20659</v>
      </c>
      <c r="C32" s="6" t="s">
        <v>29</v>
      </c>
      <c r="D32" s="15">
        <v>10</v>
      </c>
      <c r="E32" s="18" t="s">
        <v>130</v>
      </c>
      <c r="F32" s="27">
        <v>150</v>
      </c>
      <c r="G32" s="28" t="s">
        <v>130</v>
      </c>
      <c r="H32" s="25">
        <v>0</v>
      </c>
      <c r="I32" s="21">
        <f t="shared" si="0"/>
        <v>0</v>
      </c>
    </row>
    <row r="33" spans="1:9" ht="16.5" thickBot="1" x14ac:dyDescent="0.3">
      <c r="A33" s="13">
        <v>31</v>
      </c>
      <c r="B33" s="14">
        <v>20661</v>
      </c>
      <c r="C33" s="6" t="s">
        <v>30</v>
      </c>
      <c r="D33" s="15">
        <v>12</v>
      </c>
      <c r="E33" s="18" t="s">
        <v>130</v>
      </c>
      <c r="F33" s="27">
        <v>333</v>
      </c>
      <c r="G33" s="28" t="s">
        <v>130</v>
      </c>
      <c r="H33" s="25">
        <v>0</v>
      </c>
      <c r="I33" s="21">
        <f>F33*H33</f>
        <v>0</v>
      </c>
    </row>
    <row r="34" spans="1:9" ht="16.5" thickBot="1" x14ac:dyDescent="0.3">
      <c r="A34" s="13">
        <v>32</v>
      </c>
      <c r="B34" s="14">
        <v>20665</v>
      </c>
      <c r="C34" s="6" t="s">
        <v>142</v>
      </c>
      <c r="D34" s="15">
        <v>10</v>
      </c>
      <c r="E34" s="18" t="s">
        <v>130</v>
      </c>
      <c r="F34" s="27">
        <v>30</v>
      </c>
      <c r="G34" s="28" t="s">
        <v>130</v>
      </c>
      <c r="H34" s="25">
        <v>0</v>
      </c>
      <c r="I34" s="21">
        <f t="shared" si="0"/>
        <v>0</v>
      </c>
    </row>
    <row r="35" spans="1:9" ht="16.5" thickBot="1" x14ac:dyDescent="0.3">
      <c r="A35" s="13">
        <v>33</v>
      </c>
      <c r="B35" s="14">
        <v>20674</v>
      </c>
      <c r="C35" s="6" t="s">
        <v>31</v>
      </c>
      <c r="D35" s="15">
        <v>1</v>
      </c>
      <c r="E35" s="18" t="s">
        <v>129</v>
      </c>
      <c r="F35" s="27">
        <v>270</v>
      </c>
      <c r="G35" s="28" t="s">
        <v>129</v>
      </c>
      <c r="H35" s="25">
        <v>0</v>
      </c>
      <c r="I35" s="21">
        <f t="shared" si="0"/>
        <v>0</v>
      </c>
    </row>
    <row r="36" spans="1:9" s="22" customFormat="1" ht="16.5" thickBot="1" x14ac:dyDescent="0.3">
      <c r="A36" s="13">
        <v>34</v>
      </c>
      <c r="B36" s="14">
        <v>20675</v>
      </c>
      <c r="C36" s="6" t="s">
        <v>32</v>
      </c>
      <c r="D36" s="15">
        <v>20</v>
      </c>
      <c r="E36" s="18" t="s">
        <v>130</v>
      </c>
      <c r="F36" s="27">
        <v>42</v>
      </c>
      <c r="G36" s="28" t="s">
        <v>130</v>
      </c>
      <c r="H36" s="25">
        <v>0</v>
      </c>
      <c r="I36" s="21">
        <f t="shared" si="0"/>
        <v>0</v>
      </c>
    </row>
    <row r="37" spans="1:9" ht="16.5" thickBot="1" x14ac:dyDescent="0.3">
      <c r="A37" s="13">
        <v>35</v>
      </c>
      <c r="B37" s="14">
        <v>20676</v>
      </c>
      <c r="C37" s="6" t="s">
        <v>33</v>
      </c>
      <c r="D37" s="15">
        <v>2</v>
      </c>
      <c r="E37" s="18" t="s">
        <v>130</v>
      </c>
      <c r="F37" s="27">
        <v>370</v>
      </c>
      <c r="G37" s="28" t="s">
        <v>130</v>
      </c>
      <c r="H37" s="25">
        <v>0</v>
      </c>
      <c r="I37" s="21">
        <f t="shared" si="0"/>
        <v>0</v>
      </c>
    </row>
    <row r="38" spans="1:9" ht="16.5" thickBot="1" x14ac:dyDescent="0.3">
      <c r="A38" s="13">
        <v>36</v>
      </c>
      <c r="B38" s="14">
        <v>20678</v>
      </c>
      <c r="C38" s="6" t="s">
        <v>34</v>
      </c>
      <c r="D38" s="15">
        <v>10</v>
      </c>
      <c r="E38" s="18" t="s">
        <v>130</v>
      </c>
      <c r="F38" s="27">
        <v>300</v>
      </c>
      <c r="G38" s="28" t="s">
        <v>130</v>
      </c>
      <c r="H38" s="25">
        <v>0</v>
      </c>
      <c r="I38" s="21">
        <f t="shared" si="0"/>
        <v>0</v>
      </c>
    </row>
    <row r="39" spans="1:9" ht="16.5" thickBot="1" x14ac:dyDescent="0.3">
      <c r="A39" s="13">
        <v>37</v>
      </c>
      <c r="B39" s="14">
        <v>20687</v>
      </c>
      <c r="C39" s="6" t="s">
        <v>99</v>
      </c>
      <c r="D39" s="15">
        <v>10</v>
      </c>
      <c r="E39" s="18" t="s">
        <v>130</v>
      </c>
      <c r="F39" s="27">
        <v>250</v>
      </c>
      <c r="G39" s="28" t="s">
        <v>130</v>
      </c>
      <c r="H39" s="25">
        <v>0</v>
      </c>
      <c r="I39" s="21">
        <f t="shared" si="0"/>
        <v>0</v>
      </c>
    </row>
    <row r="40" spans="1:9" ht="16.5" thickBot="1" x14ac:dyDescent="0.3">
      <c r="A40" s="13">
        <v>38</v>
      </c>
      <c r="B40" s="14">
        <v>20688</v>
      </c>
      <c r="C40" s="6" t="s">
        <v>35</v>
      </c>
      <c r="D40" s="15">
        <v>1</v>
      </c>
      <c r="E40" s="18" t="s">
        <v>129</v>
      </c>
      <c r="F40" s="27">
        <v>2</v>
      </c>
      <c r="G40" s="28" t="s">
        <v>129</v>
      </c>
      <c r="H40" s="25">
        <v>0</v>
      </c>
      <c r="I40" s="21">
        <f t="shared" si="0"/>
        <v>0</v>
      </c>
    </row>
    <row r="41" spans="1:9" ht="16.5" thickBot="1" x14ac:dyDescent="0.3">
      <c r="A41" s="13">
        <v>39</v>
      </c>
      <c r="B41" s="14">
        <v>20689</v>
      </c>
      <c r="C41" s="6" t="s">
        <v>36</v>
      </c>
      <c r="D41" s="15">
        <v>1</v>
      </c>
      <c r="E41" s="18" t="s">
        <v>129</v>
      </c>
      <c r="F41" s="27">
        <v>3</v>
      </c>
      <c r="G41" s="28" t="s">
        <v>129</v>
      </c>
      <c r="H41" s="25">
        <v>0</v>
      </c>
      <c r="I41" s="21">
        <f t="shared" si="0"/>
        <v>0</v>
      </c>
    </row>
    <row r="42" spans="1:9" ht="16.5" thickBot="1" x14ac:dyDescent="0.3">
      <c r="A42" s="13">
        <v>40</v>
      </c>
      <c r="B42" s="14">
        <v>20690</v>
      </c>
      <c r="C42" s="6" t="s">
        <v>37</v>
      </c>
      <c r="D42" s="15">
        <v>1</v>
      </c>
      <c r="E42" s="18" t="s">
        <v>129</v>
      </c>
      <c r="F42" s="27">
        <v>5</v>
      </c>
      <c r="G42" s="28" t="s">
        <v>129</v>
      </c>
      <c r="H42" s="25">
        <v>0</v>
      </c>
      <c r="I42" s="21">
        <f t="shared" si="0"/>
        <v>0</v>
      </c>
    </row>
    <row r="43" spans="1:9" ht="16.5" thickBot="1" x14ac:dyDescent="0.3">
      <c r="A43" s="13">
        <v>41</v>
      </c>
      <c r="B43" s="14">
        <v>20691</v>
      </c>
      <c r="C43" s="6" t="s">
        <v>38</v>
      </c>
      <c r="D43" s="15">
        <v>1</v>
      </c>
      <c r="E43" s="18" t="s">
        <v>129</v>
      </c>
      <c r="F43" s="27">
        <v>8</v>
      </c>
      <c r="G43" s="28" t="s">
        <v>129</v>
      </c>
      <c r="H43" s="25">
        <v>0</v>
      </c>
      <c r="I43" s="21">
        <f t="shared" si="0"/>
        <v>0</v>
      </c>
    </row>
    <row r="44" spans="1:9" ht="16.5" thickBot="1" x14ac:dyDescent="0.3">
      <c r="A44" s="13">
        <v>42</v>
      </c>
      <c r="B44" s="14">
        <v>20692</v>
      </c>
      <c r="C44" s="6" t="s">
        <v>39</v>
      </c>
      <c r="D44" s="15">
        <v>1</v>
      </c>
      <c r="E44" s="18" t="s">
        <v>129</v>
      </c>
      <c r="F44" s="27">
        <v>9</v>
      </c>
      <c r="G44" s="28" t="s">
        <v>129</v>
      </c>
      <c r="H44" s="25">
        <v>0</v>
      </c>
      <c r="I44" s="21">
        <f t="shared" si="0"/>
        <v>0</v>
      </c>
    </row>
    <row r="45" spans="1:9" ht="16.5" thickBot="1" x14ac:dyDescent="0.3">
      <c r="A45" s="13">
        <v>43</v>
      </c>
      <c r="B45" s="14">
        <v>20693</v>
      </c>
      <c r="C45" s="6" t="s">
        <v>40</v>
      </c>
      <c r="D45" s="15">
        <v>1</v>
      </c>
      <c r="E45" s="18" t="s">
        <v>129</v>
      </c>
      <c r="F45" s="27">
        <v>12</v>
      </c>
      <c r="G45" s="28" t="s">
        <v>129</v>
      </c>
      <c r="H45" s="25">
        <v>0</v>
      </c>
      <c r="I45" s="21">
        <f t="shared" si="0"/>
        <v>0</v>
      </c>
    </row>
    <row r="46" spans="1:9" ht="16.5" thickBot="1" x14ac:dyDescent="0.3">
      <c r="A46" s="13">
        <v>44</v>
      </c>
      <c r="B46" s="14">
        <v>21210</v>
      </c>
      <c r="C46" s="6" t="s">
        <v>41</v>
      </c>
      <c r="D46" s="15">
        <v>5</v>
      </c>
      <c r="E46" s="18" t="s">
        <v>130</v>
      </c>
      <c r="F46" s="27">
        <v>195</v>
      </c>
      <c r="G46" s="28" t="s">
        <v>130</v>
      </c>
      <c r="H46" s="25">
        <v>0</v>
      </c>
      <c r="I46" s="21">
        <f t="shared" si="0"/>
        <v>0</v>
      </c>
    </row>
    <row r="47" spans="1:9" ht="16.5" thickBot="1" x14ac:dyDescent="0.3">
      <c r="A47" s="13">
        <v>45</v>
      </c>
      <c r="B47" s="14">
        <v>21211</v>
      </c>
      <c r="C47" s="6" t="s">
        <v>42</v>
      </c>
      <c r="D47" s="15">
        <v>5</v>
      </c>
      <c r="E47" s="18" t="s">
        <v>130</v>
      </c>
      <c r="F47" s="27">
        <v>338</v>
      </c>
      <c r="G47" s="28" t="s">
        <v>130</v>
      </c>
      <c r="H47" s="25">
        <v>0</v>
      </c>
      <c r="I47" s="21">
        <f t="shared" si="0"/>
        <v>0</v>
      </c>
    </row>
    <row r="48" spans="1:9" ht="16.5" thickBot="1" x14ac:dyDescent="0.3">
      <c r="A48" s="13">
        <v>46</v>
      </c>
      <c r="B48" s="14">
        <v>21214</v>
      </c>
      <c r="C48" s="6" t="s">
        <v>43</v>
      </c>
      <c r="D48" s="15">
        <v>1</v>
      </c>
      <c r="E48" s="18" t="s">
        <v>129</v>
      </c>
      <c r="F48" s="27">
        <v>1134</v>
      </c>
      <c r="G48" s="28" t="s">
        <v>129</v>
      </c>
      <c r="H48" s="25">
        <v>0</v>
      </c>
      <c r="I48" s="21">
        <f t="shared" si="0"/>
        <v>0</v>
      </c>
    </row>
    <row r="49" spans="1:9" ht="16.5" thickBot="1" x14ac:dyDescent="0.3">
      <c r="A49" s="13">
        <v>47</v>
      </c>
      <c r="B49" s="14">
        <v>21215</v>
      </c>
      <c r="C49" s="6" t="s">
        <v>44</v>
      </c>
      <c r="D49" s="15">
        <v>12</v>
      </c>
      <c r="E49" s="18" t="s">
        <v>130</v>
      </c>
      <c r="F49" s="27">
        <v>1167</v>
      </c>
      <c r="G49" s="28" t="s">
        <v>130</v>
      </c>
      <c r="H49" s="25">
        <v>0</v>
      </c>
      <c r="I49" s="21">
        <f t="shared" si="0"/>
        <v>0</v>
      </c>
    </row>
    <row r="50" spans="1:9" ht="16.5" thickBot="1" x14ac:dyDescent="0.3">
      <c r="A50" s="13">
        <v>48</v>
      </c>
      <c r="B50" s="14">
        <v>21216</v>
      </c>
      <c r="C50" s="6" t="s">
        <v>45</v>
      </c>
      <c r="D50" s="15">
        <v>12</v>
      </c>
      <c r="E50" s="18" t="s">
        <v>130</v>
      </c>
      <c r="F50" s="27">
        <v>1208</v>
      </c>
      <c r="G50" s="28" t="s">
        <v>130</v>
      </c>
      <c r="H50" s="25">
        <v>0</v>
      </c>
      <c r="I50" s="21">
        <f t="shared" si="0"/>
        <v>0</v>
      </c>
    </row>
    <row r="51" spans="1:9" ht="16.5" thickBot="1" x14ac:dyDescent="0.3">
      <c r="A51" s="13">
        <v>49</v>
      </c>
      <c r="B51" s="14">
        <v>21225</v>
      </c>
      <c r="C51" s="6" t="s">
        <v>46</v>
      </c>
      <c r="D51" s="15">
        <v>1</v>
      </c>
      <c r="E51" s="18" t="s">
        <v>129</v>
      </c>
      <c r="F51" s="27">
        <v>10000</v>
      </c>
      <c r="G51" s="28" t="s">
        <v>129</v>
      </c>
      <c r="H51" s="25">
        <v>0</v>
      </c>
      <c r="I51" s="21">
        <f t="shared" si="0"/>
        <v>0</v>
      </c>
    </row>
    <row r="52" spans="1:9" ht="16.5" thickBot="1" x14ac:dyDescent="0.3">
      <c r="A52" s="13">
        <v>50</v>
      </c>
      <c r="B52" s="14">
        <v>21226</v>
      </c>
      <c r="C52" s="6" t="s">
        <v>47</v>
      </c>
      <c r="D52" s="15">
        <v>1</v>
      </c>
      <c r="E52" s="18" t="s">
        <v>129</v>
      </c>
      <c r="F52" s="27">
        <v>400</v>
      </c>
      <c r="G52" s="28" t="s">
        <v>129</v>
      </c>
      <c r="H52" s="25">
        <v>0</v>
      </c>
      <c r="I52" s="21">
        <f t="shared" si="0"/>
        <v>0</v>
      </c>
    </row>
    <row r="53" spans="1:9" ht="16.5" thickBot="1" x14ac:dyDescent="0.3">
      <c r="A53" s="13">
        <v>51</v>
      </c>
      <c r="B53" s="14">
        <v>21233</v>
      </c>
      <c r="C53" s="8" t="s">
        <v>52</v>
      </c>
      <c r="D53" s="15">
        <v>1</v>
      </c>
      <c r="E53" s="18" t="s">
        <v>129</v>
      </c>
      <c r="F53" s="27">
        <v>137</v>
      </c>
      <c r="G53" s="28" t="s">
        <v>129</v>
      </c>
      <c r="H53" s="25">
        <v>0</v>
      </c>
      <c r="I53" s="21">
        <f t="shared" si="0"/>
        <v>0</v>
      </c>
    </row>
    <row r="54" spans="1:9" ht="16.5" thickBot="1" x14ac:dyDescent="0.3">
      <c r="A54" s="13">
        <v>52</v>
      </c>
      <c r="B54" s="14">
        <v>21234</v>
      </c>
      <c r="C54" s="8" t="s">
        <v>49</v>
      </c>
      <c r="D54" s="15">
        <v>1</v>
      </c>
      <c r="E54" s="18" t="s">
        <v>129</v>
      </c>
      <c r="F54" s="27">
        <v>15</v>
      </c>
      <c r="G54" s="28" t="s">
        <v>129</v>
      </c>
      <c r="H54" s="25">
        <v>0</v>
      </c>
      <c r="I54" s="21">
        <f t="shared" si="0"/>
        <v>0</v>
      </c>
    </row>
    <row r="55" spans="1:9" ht="16.5" thickBot="1" x14ac:dyDescent="0.3">
      <c r="A55" s="13">
        <v>53</v>
      </c>
      <c r="B55" s="14">
        <v>21235</v>
      </c>
      <c r="C55" s="8" t="s">
        <v>50</v>
      </c>
      <c r="D55" s="15">
        <v>1</v>
      </c>
      <c r="E55" s="18" t="s">
        <v>129</v>
      </c>
      <c r="F55" s="27">
        <v>19</v>
      </c>
      <c r="G55" s="28" t="s">
        <v>129</v>
      </c>
      <c r="H55" s="25">
        <v>0</v>
      </c>
      <c r="I55" s="21">
        <f t="shared" si="0"/>
        <v>0</v>
      </c>
    </row>
    <row r="56" spans="1:9" ht="16.5" thickBot="1" x14ac:dyDescent="0.3">
      <c r="A56" s="13">
        <v>54</v>
      </c>
      <c r="B56" s="14">
        <v>21236</v>
      </c>
      <c r="C56" s="8" t="s">
        <v>51</v>
      </c>
      <c r="D56" s="15">
        <v>1</v>
      </c>
      <c r="E56" s="18" t="s">
        <v>129</v>
      </c>
      <c r="F56" s="27">
        <v>4</v>
      </c>
      <c r="G56" s="28" t="s">
        <v>129</v>
      </c>
      <c r="H56" s="25">
        <v>0</v>
      </c>
      <c r="I56" s="21">
        <f t="shared" si="0"/>
        <v>0</v>
      </c>
    </row>
    <row r="57" spans="1:9" ht="16.5" thickBot="1" x14ac:dyDescent="0.3">
      <c r="A57" s="13">
        <v>55</v>
      </c>
      <c r="B57" s="14">
        <v>21239</v>
      </c>
      <c r="C57" s="8" t="s">
        <v>53</v>
      </c>
      <c r="D57" s="15">
        <v>100</v>
      </c>
      <c r="E57" s="18" t="s">
        <v>131</v>
      </c>
      <c r="F57" s="27">
        <v>5</v>
      </c>
      <c r="G57" s="28" t="s">
        <v>131</v>
      </c>
      <c r="H57" s="25">
        <v>0</v>
      </c>
      <c r="I57" s="21">
        <f t="shared" si="0"/>
        <v>0</v>
      </c>
    </row>
    <row r="58" spans="1:9" ht="16.5" thickBot="1" x14ac:dyDescent="0.3">
      <c r="A58" s="13">
        <v>56</v>
      </c>
      <c r="B58" s="14">
        <v>21240</v>
      </c>
      <c r="C58" s="29" t="s">
        <v>54</v>
      </c>
      <c r="D58" s="15">
        <v>144</v>
      </c>
      <c r="E58" s="18" t="s">
        <v>131</v>
      </c>
      <c r="F58" s="27">
        <v>21</v>
      </c>
      <c r="G58" s="28" t="s">
        <v>131</v>
      </c>
      <c r="H58" s="25">
        <v>0</v>
      </c>
      <c r="I58" s="21">
        <f t="shared" si="0"/>
        <v>0</v>
      </c>
    </row>
    <row r="59" spans="1:9" ht="16.5" thickBot="1" x14ac:dyDescent="0.3">
      <c r="A59" s="13">
        <v>57</v>
      </c>
      <c r="B59" s="14">
        <v>21241</v>
      </c>
      <c r="C59" s="29" t="s">
        <v>55</v>
      </c>
      <c r="D59" s="15">
        <v>1</v>
      </c>
      <c r="E59" s="18" t="s">
        <v>129</v>
      </c>
      <c r="F59" s="27">
        <v>89</v>
      </c>
      <c r="G59" s="28" t="s">
        <v>129</v>
      </c>
      <c r="H59" s="25">
        <v>0</v>
      </c>
      <c r="I59" s="21">
        <f t="shared" si="0"/>
        <v>0</v>
      </c>
    </row>
    <row r="60" spans="1:9" ht="16.5" thickBot="1" x14ac:dyDescent="0.3">
      <c r="A60" s="13">
        <v>58</v>
      </c>
      <c r="B60" s="14">
        <v>21242</v>
      </c>
      <c r="C60" s="29" t="s">
        <v>56</v>
      </c>
      <c r="D60" s="15">
        <v>1</v>
      </c>
      <c r="E60" s="18" t="s">
        <v>129</v>
      </c>
      <c r="F60" s="27">
        <v>98</v>
      </c>
      <c r="G60" s="28" t="s">
        <v>129</v>
      </c>
      <c r="H60" s="25">
        <v>0</v>
      </c>
      <c r="I60" s="21">
        <f t="shared" si="0"/>
        <v>0</v>
      </c>
    </row>
    <row r="61" spans="1:9" ht="16.5" thickBot="1" x14ac:dyDescent="0.3">
      <c r="A61" s="13">
        <v>59</v>
      </c>
      <c r="B61" s="14">
        <v>21243</v>
      </c>
      <c r="C61" s="29" t="s">
        <v>57</v>
      </c>
      <c r="D61" s="15">
        <v>1</v>
      </c>
      <c r="E61" s="18" t="s">
        <v>129</v>
      </c>
      <c r="F61" s="27">
        <v>731</v>
      </c>
      <c r="G61" s="28" t="s">
        <v>129</v>
      </c>
      <c r="H61" s="25">
        <v>0</v>
      </c>
      <c r="I61" s="21">
        <f t="shared" si="0"/>
        <v>0</v>
      </c>
    </row>
    <row r="62" spans="1:9" ht="16.5" thickBot="1" x14ac:dyDescent="0.3">
      <c r="A62" s="13">
        <v>60</v>
      </c>
      <c r="B62" s="14">
        <v>21244</v>
      </c>
      <c r="C62" s="29" t="s">
        <v>70</v>
      </c>
      <c r="D62" s="15">
        <v>1</v>
      </c>
      <c r="E62" s="18" t="s">
        <v>129</v>
      </c>
      <c r="F62" s="27">
        <v>84</v>
      </c>
      <c r="G62" s="28" t="s">
        <v>129</v>
      </c>
      <c r="H62" s="25">
        <v>0</v>
      </c>
      <c r="I62" s="21">
        <f t="shared" si="0"/>
        <v>0</v>
      </c>
    </row>
    <row r="63" spans="1:9" ht="16.5" thickBot="1" x14ac:dyDescent="0.3">
      <c r="A63" s="13">
        <v>61</v>
      </c>
      <c r="B63" s="14">
        <v>21245</v>
      </c>
      <c r="C63" s="29" t="s">
        <v>69</v>
      </c>
      <c r="D63" s="15">
        <v>1</v>
      </c>
      <c r="E63" s="18" t="s">
        <v>129</v>
      </c>
      <c r="F63" s="27">
        <v>20</v>
      </c>
      <c r="G63" s="28" t="s">
        <v>129</v>
      </c>
      <c r="H63" s="25">
        <v>0</v>
      </c>
      <c r="I63" s="21">
        <f t="shared" si="0"/>
        <v>0</v>
      </c>
    </row>
    <row r="64" spans="1:9" ht="16.5" thickBot="1" x14ac:dyDescent="0.3">
      <c r="A64" s="13">
        <v>62</v>
      </c>
      <c r="B64" s="14">
        <v>21246</v>
      </c>
      <c r="C64" s="29" t="s">
        <v>68</v>
      </c>
      <c r="D64" s="15">
        <v>1</v>
      </c>
      <c r="E64" s="18" t="s">
        <v>129</v>
      </c>
      <c r="F64" s="27">
        <v>41</v>
      </c>
      <c r="G64" s="28" t="s">
        <v>129</v>
      </c>
      <c r="H64" s="25">
        <v>0</v>
      </c>
      <c r="I64" s="21">
        <f t="shared" si="0"/>
        <v>0</v>
      </c>
    </row>
    <row r="65" spans="1:9" ht="16.5" thickBot="1" x14ac:dyDescent="0.3">
      <c r="A65" s="13">
        <v>63</v>
      </c>
      <c r="B65" s="14">
        <v>21247</v>
      </c>
      <c r="C65" s="29" t="s">
        <v>67</v>
      </c>
      <c r="D65" s="15">
        <v>100</v>
      </c>
      <c r="E65" s="18" t="s">
        <v>130</v>
      </c>
      <c r="F65" s="27">
        <v>12</v>
      </c>
      <c r="G65" s="28" t="s">
        <v>130</v>
      </c>
      <c r="H65" s="25">
        <v>0</v>
      </c>
      <c r="I65" s="21">
        <f t="shared" si="0"/>
        <v>0</v>
      </c>
    </row>
    <row r="66" spans="1:9" ht="16.5" thickBot="1" x14ac:dyDescent="0.3">
      <c r="A66" s="13">
        <v>64</v>
      </c>
      <c r="B66" s="14">
        <v>21248</v>
      </c>
      <c r="C66" s="29" t="s">
        <v>66</v>
      </c>
      <c r="D66" s="15">
        <v>1</v>
      </c>
      <c r="E66" s="18" t="s">
        <v>129</v>
      </c>
      <c r="F66" s="27">
        <v>126</v>
      </c>
      <c r="G66" s="28" t="s">
        <v>129</v>
      </c>
      <c r="H66" s="25">
        <v>0</v>
      </c>
      <c r="I66" s="21">
        <f t="shared" si="0"/>
        <v>0</v>
      </c>
    </row>
    <row r="67" spans="1:9" ht="16.5" thickBot="1" x14ac:dyDescent="0.3">
      <c r="A67" s="13">
        <v>65</v>
      </c>
      <c r="B67" s="14">
        <v>21249</v>
      </c>
      <c r="C67" s="29" t="s">
        <v>65</v>
      </c>
      <c r="D67" s="15">
        <v>1</v>
      </c>
      <c r="E67" s="18" t="s">
        <v>129</v>
      </c>
      <c r="F67" s="27">
        <v>82</v>
      </c>
      <c r="G67" s="28" t="s">
        <v>129</v>
      </c>
      <c r="H67" s="25">
        <v>0</v>
      </c>
      <c r="I67" s="21">
        <f t="shared" si="0"/>
        <v>0</v>
      </c>
    </row>
    <row r="68" spans="1:9" ht="16.5" thickBot="1" x14ac:dyDescent="0.3">
      <c r="A68" s="13">
        <v>66</v>
      </c>
      <c r="B68" s="14">
        <v>21250</v>
      </c>
      <c r="C68" s="9" t="s">
        <v>64</v>
      </c>
      <c r="D68" s="15">
        <v>1</v>
      </c>
      <c r="E68" s="18" t="s">
        <v>129</v>
      </c>
      <c r="F68" s="27">
        <v>156</v>
      </c>
      <c r="G68" s="28" t="s">
        <v>129</v>
      </c>
      <c r="H68" s="25">
        <v>0</v>
      </c>
      <c r="I68" s="21">
        <f t="shared" ref="I68:I104" si="1">F68*H68</f>
        <v>0</v>
      </c>
    </row>
    <row r="69" spans="1:9" ht="16.5" thickBot="1" x14ac:dyDescent="0.3">
      <c r="A69" s="13">
        <v>67</v>
      </c>
      <c r="B69" s="14">
        <v>21251</v>
      </c>
      <c r="C69" s="9" t="s">
        <v>63</v>
      </c>
      <c r="D69" s="15">
        <v>1</v>
      </c>
      <c r="E69" s="18" t="s">
        <v>129</v>
      </c>
      <c r="F69" s="27">
        <v>334</v>
      </c>
      <c r="G69" s="28" t="s">
        <v>129</v>
      </c>
      <c r="H69" s="25">
        <v>0</v>
      </c>
      <c r="I69" s="21">
        <f t="shared" si="1"/>
        <v>0</v>
      </c>
    </row>
    <row r="70" spans="1:9" ht="16.5" thickBot="1" x14ac:dyDescent="0.3">
      <c r="A70" s="13">
        <v>68</v>
      </c>
      <c r="B70" s="14">
        <v>21252</v>
      </c>
      <c r="C70" s="29" t="s">
        <v>62</v>
      </c>
      <c r="D70" s="15">
        <v>1</v>
      </c>
      <c r="E70" s="18" t="s">
        <v>129</v>
      </c>
      <c r="F70" s="27">
        <v>252</v>
      </c>
      <c r="G70" s="28" t="s">
        <v>129</v>
      </c>
      <c r="H70" s="25">
        <v>0</v>
      </c>
      <c r="I70" s="21">
        <f t="shared" si="1"/>
        <v>0</v>
      </c>
    </row>
    <row r="71" spans="1:9" ht="16.5" thickBot="1" x14ac:dyDescent="0.3">
      <c r="A71" s="13">
        <v>69</v>
      </c>
      <c r="B71" s="14">
        <v>21253</v>
      </c>
      <c r="C71" s="29" t="s">
        <v>61</v>
      </c>
      <c r="D71" s="15">
        <v>1</v>
      </c>
      <c r="E71" s="18" t="s">
        <v>129</v>
      </c>
      <c r="F71" s="27">
        <v>6</v>
      </c>
      <c r="G71" s="28" t="s">
        <v>129</v>
      </c>
      <c r="H71" s="25">
        <v>0</v>
      </c>
      <c r="I71" s="21">
        <f t="shared" si="1"/>
        <v>0</v>
      </c>
    </row>
    <row r="72" spans="1:9" ht="16.5" thickBot="1" x14ac:dyDescent="0.3">
      <c r="A72" s="13">
        <v>70</v>
      </c>
      <c r="B72" s="14">
        <v>21254</v>
      </c>
      <c r="C72" s="29" t="s">
        <v>60</v>
      </c>
      <c r="D72" s="15">
        <v>1</v>
      </c>
      <c r="E72" s="18" t="s">
        <v>129</v>
      </c>
      <c r="F72" s="27">
        <v>6</v>
      </c>
      <c r="G72" s="28" t="s">
        <v>129</v>
      </c>
      <c r="H72" s="25">
        <v>0</v>
      </c>
      <c r="I72" s="21">
        <f t="shared" si="1"/>
        <v>0</v>
      </c>
    </row>
    <row r="73" spans="1:9" ht="16.5" thickBot="1" x14ac:dyDescent="0.3">
      <c r="A73" s="13">
        <v>71</v>
      </c>
      <c r="B73" s="14">
        <v>21255</v>
      </c>
      <c r="C73" s="29" t="s">
        <v>59</v>
      </c>
      <c r="D73" s="15">
        <v>1</v>
      </c>
      <c r="E73" s="18" t="s">
        <v>129</v>
      </c>
      <c r="F73" s="27">
        <v>1</v>
      </c>
      <c r="G73" s="28" t="s">
        <v>129</v>
      </c>
      <c r="H73" s="25">
        <v>0</v>
      </c>
      <c r="I73" s="21">
        <f t="shared" si="1"/>
        <v>0</v>
      </c>
    </row>
    <row r="74" spans="1:9" ht="16.5" thickBot="1" x14ac:dyDescent="0.3">
      <c r="A74" s="13">
        <v>72</v>
      </c>
      <c r="B74" s="14">
        <v>21256</v>
      </c>
      <c r="C74" s="29" t="s">
        <v>58</v>
      </c>
      <c r="D74" s="15">
        <v>1</v>
      </c>
      <c r="E74" s="18" t="s">
        <v>129</v>
      </c>
      <c r="F74" s="27">
        <v>90</v>
      </c>
      <c r="G74" s="28" t="s">
        <v>129</v>
      </c>
      <c r="H74" s="25">
        <v>0</v>
      </c>
      <c r="I74" s="21">
        <f t="shared" si="1"/>
        <v>0</v>
      </c>
    </row>
    <row r="75" spans="1:9" ht="16.5" thickBot="1" x14ac:dyDescent="0.3">
      <c r="A75" s="13">
        <v>73</v>
      </c>
      <c r="B75" s="14">
        <v>21257</v>
      </c>
      <c r="C75" s="29" t="s">
        <v>71</v>
      </c>
      <c r="D75" s="15">
        <v>1</v>
      </c>
      <c r="E75" s="18" t="s">
        <v>129</v>
      </c>
      <c r="F75" s="27">
        <v>121</v>
      </c>
      <c r="G75" s="28" t="s">
        <v>129</v>
      </c>
      <c r="H75" s="25">
        <v>0</v>
      </c>
      <c r="I75" s="21">
        <f t="shared" si="1"/>
        <v>0</v>
      </c>
    </row>
    <row r="76" spans="1:9" ht="16.5" thickBot="1" x14ac:dyDescent="0.3">
      <c r="A76" s="13">
        <v>74</v>
      </c>
      <c r="B76" s="14">
        <v>21258</v>
      </c>
      <c r="C76" s="29" t="s">
        <v>72</v>
      </c>
      <c r="D76" s="15">
        <v>1</v>
      </c>
      <c r="E76" s="18" t="s">
        <v>129</v>
      </c>
      <c r="F76" s="27">
        <v>1</v>
      </c>
      <c r="G76" s="28" t="s">
        <v>129</v>
      </c>
      <c r="H76" s="25">
        <v>0</v>
      </c>
      <c r="I76" s="21">
        <f t="shared" si="1"/>
        <v>0</v>
      </c>
    </row>
    <row r="77" spans="1:9" ht="16.5" thickBot="1" x14ac:dyDescent="0.3">
      <c r="A77" s="13">
        <v>75</v>
      </c>
      <c r="B77" s="14">
        <v>21259</v>
      </c>
      <c r="C77" s="29" t="s">
        <v>76</v>
      </c>
      <c r="D77" s="15">
        <v>1</v>
      </c>
      <c r="E77" s="18" t="s">
        <v>129</v>
      </c>
      <c r="F77" s="27">
        <v>1</v>
      </c>
      <c r="G77" s="28" t="s">
        <v>129</v>
      </c>
      <c r="H77" s="25">
        <v>0</v>
      </c>
      <c r="I77" s="21">
        <f t="shared" si="1"/>
        <v>0</v>
      </c>
    </row>
    <row r="78" spans="1:9" ht="16.5" thickBot="1" x14ac:dyDescent="0.3">
      <c r="A78" s="13">
        <v>76</v>
      </c>
      <c r="B78" s="14">
        <v>21260</v>
      </c>
      <c r="C78" s="29" t="s">
        <v>75</v>
      </c>
      <c r="D78" s="15">
        <v>5</v>
      </c>
      <c r="E78" s="18" t="s">
        <v>130</v>
      </c>
      <c r="F78" s="27">
        <v>1</v>
      </c>
      <c r="G78" s="28" t="s">
        <v>130</v>
      </c>
      <c r="H78" s="25">
        <v>0</v>
      </c>
      <c r="I78" s="21">
        <f t="shared" si="1"/>
        <v>0</v>
      </c>
    </row>
    <row r="79" spans="1:9" ht="16.5" thickBot="1" x14ac:dyDescent="0.3">
      <c r="A79" s="13">
        <v>77</v>
      </c>
      <c r="B79" s="14">
        <v>21261</v>
      </c>
      <c r="C79" s="29" t="s">
        <v>81</v>
      </c>
      <c r="D79" s="15">
        <v>10</v>
      </c>
      <c r="E79" s="18" t="s">
        <v>130</v>
      </c>
      <c r="F79" s="27">
        <v>1</v>
      </c>
      <c r="G79" s="28" t="s">
        <v>130</v>
      </c>
      <c r="H79" s="25">
        <v>0</v>
      </c>
      <c r="I79" s="21">
        <f t="shared" si="1"/>
        <v>0</v>
      </c>
    </row>
    <row r="80" spans="1:9" ht="16.5" thickBot="1" x14ac:dyDescent="0.3">
      <c r="A80" s="13">
        <v>78</v>
      </c>
      <c r="B80" s="14">
        <v>21263</v>
      </c>
      <c r="C80" s="29" t="s">
        <v>97</v>
      </c>
      <c r="D80" s="15">
        <v>1</v>
      </c>
      <c r="E80" s="18" t="s">
        <v>129</v>
      </c>
      <c r="F80" s="27">
        <v>15</v>
      </c>
      <c r="G80" s="28" t="s">
        <v>129</v>
      </c>
      <c r="H80" s="25">
        <v>0</v>
      </c>
      <c r="I80" s="21">
        <f t="shared" si="1"/>
        <v>0</v>
      </c>
    </row>
    <row r="81" spans="1:9" ht="16.5" thickBot="1" x14ac:dyDescent="0.3">
      <c r="A81" s="13">
        <v>79</v>
      </c>
      <c r="B81" s="14">
        <v>21264</v>
      </c>
      <c r="C81" s="10" t="s">
        <v>98</v>
      </c>
      <c r="D81" s="15">
        <v>1</v>
      </c>
      <c r="E81" s="18" t="s">
        <v>129</v>
      </c>
      <c r="F81" s="27">
        <v>1</v>
      </c>
      <c r="G81" s="28" t="s">
        <v>129</v>
      </c>
      <c r="H81" s="25">
        <v>0</v>
      </c>
      <c r="I81" s="21">
        <f t="shared" si="1"/>
        <v>0</v>
      </c>
    </row>
    <row r="82" spans="1:9" ht="16.5" thickBot="1" x14ac:dyDescent="0.3">
      <c r="A82" s="13">
        <v>80</v>
      </c>
      <c r="B82" s="14">
        <v>21266</v>
      </c>
      <c r="C82" s="10" t="s">
        <v>78</v>
      </c>
      <c r="D82" s="15">
        <v>1</v>
      </c>
      <c r="E82" s="18" t="s">
        <v>129</v>
      </c>
      <c r="F82" s="27">
        <v>6</v>
      </c>
      <c r="G82" s="28" t="s">
        <v>129</v>
      </c>
      <c r="H82" s="25">
        <v>0</v>
      </c>
      <c r="I82" s="21">
        <f t="shared" si="1"/>
        <v>0</v>
      </c>
    </row>
    <row r="83" spans="1:9" ht="16.5" thickBot="1" x14ac:dyDescent="0.3">
      <c r="A83" s="13">
        <v>81</v>
      </c>
      <c r="B83" s="14">
        <v>21267</v>
      </c>
      <c r="C83" s="10" t="s">
        <v>77</v>
      </c>
      <c r="D83" s="15">
        <v>1</v>
      </c>
      <c r="E83" s="18" t="s">
        <v>129</v>
      </c>
      <c r="F83" s="27">
        <v>1</v>
      </c>
      <c r="G83" s="28" t="s">
        <v>129</v>
      </c>
      <c r="H83" s="25">
        <v>0</v>
      </c>
      <c r="I83" s="21">
        <f t="shared" si="1"/>
        <v>0</v>
      </c>
    </row>
    <row r="84" spans="1:9" ht="16.5" thickBot="1" x14ac:dyDescent="0.3">
      <c r="A84" s="13">
        <v>82</v>
      </c>
      <c r="B84" s="14">
        <v>21268</v>
      </c>
      <c r="C84" s="10" t="s">
        <v>74</v>
      </c>
      <c r="D84" s="15">
        <v>50</v>
      </c>
      <c r="E84" s="18" t="s">
        <v>131</v>
      </c>
      <c r="F84" s="27">
        <v>23</v>
      </c>
      <c r="G84" s="28" t="s">
        <v>131</v>
      </c>
      <c r="H84" s="25">
        <v>0</v>
      </c>
      <c r="I84" s="21">
        <f t="shared" si="1"/>
        <v>0</v>
      </c>
    </row>
    <row r="85" spans="1:9" ht="16.5" thickBot="1" x14ac:dyDescent="0.3">
      <c r="A85" s="13">
        <v>83</v>
      </c>
      <c r="B85" s="14">
        <v>21269</v>
      </c>
      <c r="C85" s="10" t="s">
        <v>73</v>
      </c>
      <c r="D85" s="15">
        <v>50</v>
      </c>
      <c r="E85" s="18" t="s">
        <v>131</v>
      </c>
      <c r="F85" s="27">
        <v>80</v>
      </c>
      <c r="G85" s="28" t="s">
        <v>131</v>
      </c>
      <c r="H85" s="25">
        <v>0</v>
      </c>
      <c r="I85" s="21">
        <f t="shared" si="1"/>
        <v>0</v>
      </c>
    </row>
    <row r="86" spans="1:9" ht="16.5" thickBot="1" x14ac:dyDescent="0.3">
      <c r="A86" s="13">
        <v>84</v>
      </c>
      <c r="B86" s="14">
        <v>21270</v>
      </c>
      <c r="C86" s="10" t="s">
        <v>82</v>
      </c>
      <c r="D86" s="15">
        <v>1</v>
      </c>
      <c r="E86" s="18" t="s">
        <v>129</v>
      </c>
      <c r="F86" s="27">
        <v>1</v>
      </c>
      <c r="G86" s="28" t="s">
        <v>129</v>
      </c>
      <c r="H86" s="25">
        <v>0</v>
      </c>
      <c r="I86" s="21">
        <f t="shared" si="1"/>
        <v>0</v>
      </c>
    </row>
    <row r="87" spans="1:9" ht="16.5" thickBot="1" x14ac:dyDescent="0.3">
      <c r="A87" s="13">
        <v>85</v>
      </c>
      <c r="B87" s="14">
        <v>21271</v>
      </c>
      <c r="C87" s="10" t="s">
        <v>79</v>
      </c>
      <c r="D87" s="15">
        <v>1</v>
      </c>
      <c r="E87" s="18" t="s">
        <v>129</v>
      </c>
      <c r="F87" s="27">
        <v>8</v>
      </c>
      <c r="G87" s="28" t="s">
        <v>129</v>
      </c>
      <c r="H87" s="25">
        <v>0</v>
      </c>
      <c r="I87" s="21">
        <f t="shared" si="1"/>
        <v>0</v>
      </c>
    </row>
    <row r="88" spans="1:9" ht="16.5" thickBot="1" x14ac:dyDescent="0.3">
      <c r="A88" s="13">
        <v>86</v>
      </c>
      <c r="B88" s="14">
        <v>21272</v>
      </c>
      <c r="C88" s="10" t="s">
        <v>80</v>
      </c>
      <c r="D88" s="15">
        <v>1</v>
      </c>
      <c r="E88" s="18" t="s">
        <v>129</v>
      </c>
      <c r="F88" s="27">
        <v>2</v>
      </c>
      <c r="G88" s="28" t="s">
        <v>129</v>
      </c>
      <c r="H88" s="25">
        <v>0</v>
      </c>
      <c r="I88" s="21">
        <f t="shared" si="1"/>
        <v>0</v>
      </c>
    </row>
    <row r="89" spans="1:9" ht="16.5" thickBot="1" x14ac:dyDescent="0.3">
      <c r="A89" s="13">
        <v>87</v>
      </c>
      <c r="B89" s="14">
        <v>21273</v>
      </c>
      <c r="C89" s="10" t="s">
        <v>83</v>
      </c>
      <c r="D89" s="15">
        <v>1</v>
      </c>
      <c r="E89" s="18" t="s">
        <v>129</v>
      </c>
      <c r="F89" s="27">
        <v>4</v>
      </c>
      <c r="G89" s="28" t="s">
        <v>129</v>
      </c>
      <c r="H89" s="25">
        <v>0</v>
      </c>
      <c r="I89" s="21">
        <f t="shared" si="1"/>
        <v>0</v>
      </c>
    </row>
    <row r="90" spans="1:9" s="23" customFormat="1" ht="16.5" thickBot="1" x14ac:dyDescent="0.3">
      <c r="A90" s="13">
        <v>88</v>
      </c>
      <c r="B90" s="14">
        <v>21274</v>
      </c>
      <c r="C90" s="10" t="s">
        <v>84</v>
      </c>
      <c r="D90" s="15">
        <v>1</v>
      </c>
      <c r="E90" s="18" t="s">
        <v>129</v>
      </c>
      <c r="F90" s="27">
        <v>1</v>
      </c>
      <c r="G90" s="28" t="s">
        <v>129</v>
      </c>
      <c r="H90" s="25">
        <v>0</v>
      </c>
      <c r="I90" s="21">
        <f t="shared" si="1"/>
        <v>0</v>
      </c>
    </row>
    <row r="91" spans="1:9" ht="16.5" thickBot="1" x14ac:dyDescent="0.3">
      <c r="A91" s="13">
        <v>89</v>
      </c>
      <c r="B91" s="14">
        <v>21275</v>
      </c>
      <c r="C91" s="10" t="s">
        <v>85</v>
      </c>
      <c r="D91" s="15">
        <v>1</v>
      </c>
      <c r="E91" s="18" t="s">
        <v>129</v>
      </c>
      <c r="F91" s="27">
        <v>1</v>
      </c>
      <c r="G91" s="28" t="s">
        <v>129</v>
      </c>
      <c r="H91" s="25">
        <v>0</v>
      </c>
      <c r="I91" s="21">
        <f t="shared" si="1"/>
        <v>0</v>
      </c>
    </row>
    <row r="92" spans="1:9" ht="16.5" thickBot="1" x14ac:dyDescent="0.3">
      <c r="A92" s="13">
        <v>90</v>
      </c>
      <c r="B92" s="14">
        <v>21276</v>
      </c>
      <c r="C92" s="10" t="s">
        <v>86</v>
      </c>
      <c r="D92" s="15">
        <v>1</v>
      </c>
      <c r="E92" s="18" t="s">
        <v>129</v>
      </c>
      <c r="F92" s="27">
        <v>1</v>
      </c>
      <c r="G92" s="28" t="s">
        <v>129</v>
      </c>
      <c r="H92" s="25">
        <v>0</v>
      </c>
      <c r="I92" s="21">
        <f t="shared" si="1"/>
        <v>0</v>
      </c>
    </row>
    <row r="93" spans="1:9" ht="16.5" thickBot="1" x14ac:dyDescent="0.3">
      <c r="A93" s="13">
        <v>91</v>
      </c>
      <c r="B93" s="14">
        <v>21277</v>
      </c>
      <c r="C93" s="10" t="s">
        <v>87</v>
      </c>
      <c r="D93" s="15">
        <v>1</v>
      </c>
      <c r="E93" s="18" t="s">
        <v>129</v>
      </c>
      <c r="F93" s="27">
        <v>1</v>
      </c>
      <c r="G93" s="28" t="s">
        <v>129</v>
      </c>
      <c r="H93" s="25">
        <v>0</v>
      </c>
      <c r="I93" s="21">
        <f t="shared" si="1"/>
        <v>0</v>
      </c>
    </row>
    <row r="94" spans="1:9" ht="16.5" thickBot="1" x14ac:dyDescent="0.3">
      <c r="A94" s="13">
        <v>92</v>
      </c>
      <c r="B94" s="14">
        <v>21278</v>
      </c>
      <c r="C94" s="10" t="s">
        <v>88</v>
      </c>
      <c r="D94" s="15">
        <v>1</v>
      </c>
      <c r="E94" s="18" t="s">
        <v>129</v>
      </c>
      <c r="F94" s="27">
        <v>1</v>
      </c>
      <c r="G94" s="28" t="s">
        <v>129</v>
      </c>
      <c r="H94" s="25">
        <v>0</v>
      </c>
      <c r="I94" s="21">
        <f t="shared" si="1"/>
        <v>0</v>
      </c>
    </row>
    <row r="95" spans="1:9" ht="16.5" thickBot="1" x14ac:dyDescent="0.3">
      <c r="A95" s="13">
        <v>93</v>
      </c>
      <c r="B95" s="14">
        <v>21279</v>
      </c>
      <c r="C95" s="10" t="s">
        <v>89</v>
      </c>
      <c r="D95" s="15">
        <v>1</v>
      </c>
      <c r="E95" s="18" t="s">
        <v>129</v>
      </c>
      <c r="F95" s="27">
        <v>1</v>
      </c>
      <c r="G95" s="28" t="s">
        <v>129</v>
      </c>
      <c r="H95" s="25">
        <v>0</v>
      </c>
      <c r="I95" s="21">
        <f t="shared" si="1"/>
        <v>0</v>
      </c>
    </row>
    <row r="96" spans="1:9" ht="16.5" thickBot="1" x14ac:dyDescent="0.3">
      <c r="A96" s="13">
        <v>94</v>
      </c>
      <c r="B96" s="14">
        <v>21280</v>
      </c>
      <c r="C96" s="10" t="s">
        <v>90</v>
      </c>
      <c r="D96" s="15">
        <v>1</v>
      </c>
      <c r="E96" s="18" t="s">
        <v>129</v>
      </c>
      <c r="F96" s="27">
        <v>1</v>
      </c>
      <c r="G96" s="28" t="s">
        <v>129</v>
      </c>
      <c r="H96" s="25">
        <v>0</v>
      </c>
      <c r="I96" s="21">
        <f t="shared" si="1"/>
        <v>0</v>
      </c>
    </row>
    <row r="97" spans="1:9" ht="16.5" thickBot="1" x14ac:dyDescent="0.3">
      <c r="A97" s="13">
        <v>95</v>
      </c>
      <c r="B97" s="14">
        <v>21281</v>
      </c>
      <c r="C97" s="10" t="s">
        <v>91</v>
      </c>
      <c r="D97" s="15">
        <v>1</v>
      </c>
      <c r="E97" s="18" t="s">
        <v>129</v>
      </c>
      <c r="F97" s="27">
        <v>1</v>
      </c>
      <c r="G97" s="28" t="s">
        <v>129</v>
      </c>
      <c r="H97" s="25">
        <v>0</v>
      </c>
      <c r="I97" s="21">
        <f t="shared" si="1"/>
        <v>0</v>
      </c>
    </row>
    <row r="98" spans="1:9" ht="16.5" thickBot="1" x14ac:dyDescent="0.3">
      <c r="A98" s="13">
        <v>96</v>
      </c>
      <c r="B98" s="14">
        <v>21282</v>
      </c>
      <c r="C98" s="10" t="s">
        <v>92</v>
      </c>
      <c r="D98" s="15">
        <v>12</v>
      </c>
      <c r="E98" s="18" t="s">
        <v>130</v>
      </c>
      <c r="F98" s="27">
        <v>20</v>
      </c>
      <c r="G98" s="28" t="s">
        <v>130</v>
      </c>
      <c r="H98" s="25">
        <v>0</v>
      </c>
      <c r="I98" s="21">
        <f t="shared" si="1"/>
        <v>0</v>
      </c>
    </row>
    <row r="99" spans="1:9" ht="16.5" thickBot="1" x14ac:dyDescent="0.3">
      <c r="A99" s="13">
        <v>97</v>
      </c>
      <c r="B99" s="14">
        <v>21283</v>
      </c>
      <c r="C99" s="10" t="s">
        <v>93</v>
      </c>
      <c r="D99" s="15">
        <v>12</v>
      </c>
      <c r="E99" s="18" t="s">
        <v>130</v>
      </c>
      <c r="F99" s="27">
        <v>21</v>
      </c>
      <c r="G99" s="28" t="s">
        <v>130</v>
      </c>
      <c r="H99" s="25">
        <v>0</v>
      </c>
      <c r="I99" s="21">
        <f t="shared" si="1"/>
        <v>0</v>
      </c>
    </row>
    <row r="100" spans="1:9" ht="16.5" thickBot="1" x14ac:dyDescent="0.3">
      <c r="A100" s="13">
        <v>98</v>
      </c>
      <c r="B100" s="14">
        <v>21284</v>
      </c>
      <c r="C100" s="10" t="s">
        <v>94</v>
      </c>
      <c r="D100" s="15">
        <v>1</v>
      </c>
      <c r="E100" s="18" t="s">
        <v>129</v>
      </c>
      <c r="F100" s="27">
        <v>4</v>
      </c>
      <c r="G100" s="28" t="s">
        <v>129</v>
      </c>
      <c r="H100" s="25">
        <v>0</v>
      </c>
      <c r="I100" s="21">
        <f t="shared" si="1"/>
        <v>0</v>
      </c>
    </row>
    <row r="101" spans="1:9" ht="16.5" thickBot="1" x14ac:dyDescent="0.3">
      <c r="A101" s="13">
        <v>99</v>
      </c>
      <c r="B101" s="14">
        <v>21285</v>
      </c>
      <c r="C101" s="10" t="s">
        <v>95</v>
      </c>
      <c r="D101" s="15">
        <v>1</v>
      </c>
      <c r="E101" s="18" t="s">
        <v>129</v>
      </c>
      <c r="F101" s="27">
        <v>1</v>
      </c>
      <c r="G101" s="28" t="s">
        <v>129</v>
      </c>
      <c r="H101" s="25">
        <v>0</v>
      </c>
      <c r="I101" s="21">
        <f t="shared" si="1"/>
        <v>0</v>
      </c>
    </row>
    <row r="102" spans="1:9" ht="16.5" thickBot="1" x14ac:dyDescent="0.3">
      <c r="A102" s="13">
        <v>100</v>
      </c>
      <c r="B102" s="14">
        <v>21286</v>
      </c>
      <c r="C102" s="10" t="s">
        <v>96</v>
      </c>
      <c r="D102" s="15">
        <v>1</v>
      </c>
      <c r="E102" s="18" t="s">
        <v>129</v>
      </c>
      <c r="F102" s="27">
        <v>1</v>
      </c>
      <c r="G102" s="28" t="s">
        <v>129</v>
      </c>
      <c r="H102" s="25">
        <v>0</v>
      </c>
      <c r="I102" s="21">
        <f t="shared" si="1"/>
        <v>0</v>
      </c>
    </row>
    <row r="103" spans="1:9" ht="16.5" thickBot="1" x14ac:dyDescent="0.3">
      <c r="A103" s="13">
        <v>101</v>
      </c>
      <c r="B103" s="14">
        <v>21288</v>
      </c>
      <c r="C103" s="29" t="s">
        <v>101</v>
      </c>
      <c r="D103" s="15">
        <v>1</v>
      </c>
      <c r="E103" s="18" t="s">
        <v>129</v>
      </c>
      <c r="F103" s="27">
        <v>42</v>
      </c>
      <c r="G103" s="28" t="s">
        <v>129</v>
      </c>
      <c r="H103" s="25">
        <v>0</v>
      </c>
      <c r="I103" s="21">
        <f t="shared" si="1"/>
        <v>0</v>
      </c>
    </row>
    <row r="104" spans="1:9" ht="16.5" thickBot="1" x14ac:dyDescent="0.3">
      <c r="A104" s="13">
        <v>102</v>
      </c>
      <c r="B104" s="14">
        <v>21292</v>
      </c>
      <c r="C104" s="29" t="s">
        <v>102</v>
      </c>
      <c r="D104" s="15">
        <v>50</v>
      </c>
      <c r="E104" s="18" t="s">
        <v>131</v>
      </c>
      <c r="F104" s="27">
        <v>40</v>
      </c>
      <c r="G104" s="28" t="s">
        <v>131</v>
      </c>
      <c r="H104" s="25">
        <v>0</v>
      </c>
      <c r="I104" s="21">
        <f t="shared" si="1"/>
        <v>0</v>
      </c>
    </row>
    <row r="105" spans="1:9" ht="16.5" thickBot="1" x14ac:dyDescent="0.3">
      <c r="A105" s="13">
        <v>103</v>
      </c>
      <c r="B105" s="14">
        <v>21293</v>
      </c>
      <c r="C105" s="29" t="s">
        <v>103</v>
      </c>
      <c r="D105" s="15">
        <v>50</v>
      </c>
      <c r="E105" s="18" t="s">
        <v>131</v>
      </c>
      <c r="F105" s="27">
        <v>20</v>
      </c>
      <c r="G105" s="28" t="s">
        <v>131</v>
      </c>
      <c r="H105" s="25">
        <v>0</v>
      </c>
      <c r="I105" s="21">
        <f t="shared" ref="I105:I117" si="2">F105*H105</f>
        <v>0</v>
      </c>
    </row>
    <row r="106" spans="1:9" ht="16.5" thickBot="1" x14ac:dyDescent="0.3">
      <c r="A106" s="13">
        <v>104</v>
      </c>
      <c r="B106" s="14">
        <v>21501</v>
      </c>
      <c r="C106" s="29" t="s">
        <v>133</v>
      </c>
      <c r="D106" s="15">
        <v>1</v>
      </c>
      <c r="E106" s="18" t="s">
        <v>129</v>
      </c>
      <c r="F106" s="27">
        <v>1</v>
      </c>
      <c r="G106" s="28" t="s">
        <v>129</v>
      </c>
      <c r="H106" s="25">
        <v>0</v>
      </c>
      <c r="I106" s="21">
        <f t="shared" si="2"/>
        <v>0</v>
      </c>
    </row>
    <row r="107" spans="1:9" ht="16.5" thickBot="1" x14ac:dyDescent="0.3">
      <c r="A107" s="13">
        <v>105</v>
      </c>
      <c r="B107" s="14">
        <v>21502</v>
      </c>
      <c r="C107" s="29" t="s">
        <v>132</v>
      </c>
      <c r="D107" s="15">
        <v>1</v>
      </c>
      <c r="E107" s="18" t="s">
        <v>129</v>
      </c>
      <c r="F107" s="27">
        <v>1</v>
      </c>
      <c r="G107" s="28" t="s">
        <v>129</v>
      </c>
      <c r="H107" s="25">
        <v>0</v>
      </c>
      <c r="I107" s="21">
        <f t="shared" si="2"/>
        <v>0</v>
      </c>
    </row>
    <row r="108" spans="1:9" ht="16.5" thickBot="1" x14ac:dyDescent="0.3">
      <c r="A108" s="13">
        <v>106</v>
      </c>
      <c r="B108" s="14">
        <v>21521</v>
      </c>
      <c r="C108" s="29" t="s">
        <v>143</v>
      </c>
      <c r="D108" s="15">
        <v>1</v>
      </c>
      <c r="E108" s="18" t="s">
        <v>129</v>
      </c>
      <c r="F108" s="27">
        <v>40</v>
      </c>
      <c r="G108" s="28" t="s">
        <v>129</v>
      </c>
      <c r="H108" s="25">
        <v>0</v>
      </c>
      <c r="I108" s="21">
        <f t="shared" si="2"/>
        <v>0</v>
      </c>
    </row>
    <row r="109" spans="1:9" ht="16.5" thickBot="1" x14ac:dyDescent="0.3">
      <c r="A109" s="13">
        <v>107</v>
      </c>
      <c r="B109" s="14">
        <v>21522</v>
      </c>
      <c r="C109" s="29" t="s">
        <v>144</v>
      </c>
      <c r="D109" s="15">
        <v>1</v>
      </c>
      <c r="E109" s="18" t="s">
        <v>129</v>
      </c>
      <c r="F109" s="27">
        <v>1</v>
      </c>
      <c r="G109" s="28" t="s">
        <v>129</v>
      </c>
      <c r="H109" s="25">
        <v>0</v>
      </c>
      <c r="I109" s="21">
        <f t="shared" si="2"/>
        <v>0</v>
      </c>
    </row>
    <row r="110" spans="1:9" ht="16.5" thickBot="1" x14ac:dyDescent="0.3">
      <c r="A110" s="13">
        <v>108</v>
      </c>
      <c r="B110" s="14">
        <v>21526</v>
      </c>
      <c r="C110" s="29" t="s">
        <v>145</v>
      </c>
      <c r="D110" s="15">
        <v>12</v>
      </c>
      <c r="E110" s="18" t="s">
        <v>130</v>
      </c>
      <c r="F110" s="27">
        <v>4</v>
      </c>
      <c r="G110" s="28" t="s">
        <v>130</v>
      </c>
      <c r="H110" s="25">
        <v>0</v>
      </c>
      <c r="I110" s="21">
        <f t="shared" si="2"/>
        <v>0</v>
      </c>
    </row>
    <row r="111" spans="1:9" ht="16.5" thickBot="1" x14ac:dyDescent="0.3">
      <c r="A111" s="13">
        <v>109</v>
      </c>
      <c r="B111" s="14">
        <v>21535</v>
      </c>
      <c r="C111" s="29" t="s">
        <v>146</v>
      </c>
      <c r="D111" s="15">
        <v>1</v>
      </c>
      <c r="E111" s="18" t="s">
        <v>129</v>
      </c>
      <c r="F111" s="27">
        <v>100</v>
      </c>
      <c r="G111" s="28" t="s">
        <v>129</v>
      </c>
      <c r="H111" s="25">
        <v>0</v>
      </c>
      <c r="I111" s="21">
        <f t="shared" si="2"/>
        <v>0</v>
      </c>
    </row>
    <row r="112" spans="1:9" ht="16.5" thickBot="1" x14ac:dyDescent="0.3">
      <c r="A112" s="13">
        <v>110</v>
      </c>
      <c r="B112" s="14">
        <v>21536</v>
      </c>
      <c r="C112" s="29" t="s">
        <v>147</v>
      </c>
      <c r="D112" s="15">
        <v>1</v>
      </c>
      <c r="E112" s="18" t="s">
        <v>129</v>
      </c>
      <c r="F112" s="27">
        <v>100</v>
      </c>
      <c r="G112" s="28" t="s">
        <v>129</v>
      </c>
      <c r="H112" s="25">
        <v>0</v>
      </c>
      <c r="I112" s="21">
        <f t="shared" si="2"/>
        <v>0</v>
      </c>
    </row>
    <row r="113" spans="1:9" ht="16.5" thickBot="1" x14ac:dyDescent="0.3">
      <c r="A113" s="13">
        <v>111</v>
      </c>
      <c r="B113" s="14">
        <v>21537</v>
      </c>
      <c r="C113" s="29" t="s">
        <v>148</v>
      </c>
      <c r="D113" s="15">
        <v>1</v>
      </c>
      <c r="E113" s="18" t="s">
        <v>129</v>
      </c>
      <c r="F113" s="27">
        <v>100</v>
      </c>
      <c r="G113" s="28" t="s">
        <v>129</v>
      </c>
      <c r="H113" s="25">
        <v>0</v>
      </c>
      <c r="I113" s="21">
        <f t="shared" si="2"/>
        <v>0</v>
      </c>
    </row>
    <row r="114" spans="1:9" ht="16.5" thickBot="1" x14ac:dyDescent="0.3">
      <c r="A114" s="13">
        <v>112</v>
      </c>
      <c r="B114" s="14">
        <v>21538</v>
      </c>
      <c r="C114" s="29" t="s">
        <v>149</v>
      </c>
      <c r="D114" s="15">
        <v>12</v>
      </c>
      <c r="E114" s="18" t="s">
        <v>130</v>
      </c>
      <c r="F114" s="27">
        <v>14</v>
      </c>
      <c r="G114" s="28" t="s">
        <v>130</v>
      </c>
      <c r="H114" s="25">
        <v>0</v>
      </c>
      <c r="I114" s="21">
        <f t="shared" si="2"/>
        <v>0</v>
      </c>
    </row>
    <row r="115" spans="1:9" ht="16.5" thickBot="1" x14ac:dyDescent="0.3">
      <c r="A115" s="13">
        <v>113</v>
      </c>
      <c r="B115" s="14">
        <v>21539</v>
      </c>
      <c r="C115" s="29" t="s">
        <v>150</v>
      </c>
      <c r="D115" s="15">
        <v>12</v>
      </c>
      <c r="E115" s="18" t="s">
        <v>130</v>
      </c>
      <c r="F115" s="27">
        <v>14</v>
      </c>
      <c r="G115" s="28" t="s">
        <v>130</v>
      </c>
      <c r="H115" s="25">
        <v>0</v>
      </c>
      <c r="I115" s="21">
        <f t="shared" si="2"/>
        <v>0</v>
      </c>
    </row>
    <row r="116" spans="1:9" ht="16.5" thickBot="1" x14ac:dyDescent="0.3">
      <c r="A116" s="13">
        <v>114</v>
      </c>
      <c r="B116" s="14">
        <v>21540</v>
      </c>
      <c r="C116" s="29" t="s">
        <v>151</v>
      </c>
      <c r="D116" s="15">
        <v>1</v>
      </c>
      <c r="E116" s="18" t="s">
        <v>129</v>
      </c>
      <c r="F116" s="27">
        <v>40</v>
      </c>
      <c r="G116" s="28" t="s">
        <v>129</v>
      </c>
      <c r="H116" s="25">
        <v>0</v>
      </c>
      <c r="I116" s="21">
        <f t="shared" si="2"/>
        <v>0</v>
      </c>
    </row>
    <row r="117" spans="1:9" ht="15.75" x14ac:dyDescent="0.25">
      <c r="A117" s="13">
        <v>115</v>
      </c>
      <c r="B117" s="14">
        <v>21541</v>
      </c>
      <c r="C117" s="29" t="s">
        <v>152</v>
      </c>
      <c r="D117" s="15">
        <v>1</v>
      </c>
      <c r="E117" s="18" t="s">
        <v>129</v>
      </c>
      <c r="F117" s="27">
        <v>40</v>
      </c>
      <c r="G117" s="28" t="s">
        <v>129</v>
      </c>
      <c r="H117" s="25">
        <v>0</v>
      </c>
      <c r="I117" s="21">
        <f t="shared" si="2"/>
        <v>0</v>
      </c>
    </row>
    <row r="118" spans="1:9" ht="18.75" x14ac:dyDescent="0.3">
      <c r="A118" s="33" t="s">
        <v>135</v>
      </c>
      <c r="B118" s="33"/>
      <c r="C118" s="33"/>
      <c r="D118" s="33"/>
      <c r="E118" s="33"/>
      <c r="F118" s="33"/>
      <c r="G118" s="33"/>
      <c r="H118" s="33"/>
      <c r="I118" s="32">
        <f>SUM(I3:I117)</f>
        <v>0</v>
      </c>
    </row>
    <row r="119" spans="1:9" ht="18.75" x14ac:dyDescent="0.3">
      <c r="A119" s="33" t="s">
        <v>153</v>
      </c>
      <c r="B119" s="33"/>
      <c r="C119" s="33"/>
      <c r="D119" s="33"/>
      <c r="E119" s="33"/>
      <c r="F119" s="33"/>
      <c r="G119" s="33"/>
      <c r="H119" s="33"/>
      <c r="I119" s="30">
        <f>+I118*0.21</f>
        <v>0</v>
      </c>
    </row>
    <row r="120" spans="1:9" ht="18.75" x14ac:dyDescent="0.3">
      <c r="A120" s="33" t="s">
        <v>154</v>
      </c>
      <c r="B120" s="33"/>
      <c r="C120" s="33"/>
      <c r="D120" s="33"/>
      <c r="E120" s="33"/>
      <c r="F120" s="33"/>
      <c r="G120" s="33"/>
      <c r="H120" s="33"/>
      <c r="I120" s="30">
        <f>+I119+I118</f>
        <v>0</v>
      </c>
    </row>
  </sheetData>
  <sheetProtection algorithmName="SHA-512" hashValue="DrYV+c755wZDkxbdHCFVKpXvgOedq54uKFhVy37EfTzrQeEDebQqTB/yo4+7NqxnUvHY2GqOhpQOY2qwWX07rQ==" saltValue="9tEGhMhGBC/mNwkNqcOQXA==" spinCount="100000" sheet="1" objects="1" scenarios="1" formatColumns="0" formatRows="0" autoFilter="0"/>
  <autoFilter ref="A2:I2" xr:uid="{3CE8868E-C7F6-4985-AE28-3F11B2E98B92}">
    <filterColumn colId="5" showButton="0"/>
  </autoFilter>
  <mergeCells count="5">
    <mergeCell ref="A120:H120"/>
    <mergeCell ref="A1:I1"/>
    <mergeCell ref="A118:H118"/>
    <mergeCell ref="A119:H119"/>
    <mergeCell ref="F2:G2"/>
  </mergeCells>
  <conditionalFormatting sqref="B81:B84 B86:B99">
    <cfRule type="duplicateValues" dxfId="15" priority="9"/>
  </conditionalFormatting>
  <conditionalFormatting sqref="B100">
    <cfRule type="duplicateValues" dxfId="14" priority="7"/>
  </conditionalFormatting>
  <conditionalFormatting sqref="B100">
    <cfRule type="duplicateValues" dxfId="13" priority="8"/>
  </conditionalFormatting>
  <conditionalFormatting sqref="B101">
    <cfRule type="duplicateValues" dxfId="12" priority="5"/>
  </conditionalFormatting>
  <conditionalFormatting sqref="B101">
    <cfRule type="duplicateValues" dxfId="11" priority="6"/>
  </conditionalFormatting>
  <conditionalFormatting sqref="B24:B53">
    <cfRule type="duplicateValues" dxfId="10" priority="10"/>
  </conditionalFormatting>
  <conditionalFormatting sqref="B102">
    <cfRule type="duplicateValues" dxfId="9" priority="3"/>
  </conditionalFormatting>
  <conditionalFormatting sqref="B102">
    <cfRule type="duplicateValues" dxfId="8" priority="4"/>
  </conditionalFormatting>
  <conditionalFormatting sqref="B3:B112">
    <cfRule type="duplicateValues" dxfId="7" priority="1"/>
  </conditionalFormatting>
  <conditionalFormatting sqref="B3:B112">
    <cfRule type="duplicateValues" dxfId="6" priority="2"/>
  </conditionalFormatting>
  <conditionalFormatting sqref="B104:B117">
    <cfRule type="duplicateValues" dxfId="5" priority="11"/>
  </conditionalFormatting>
  <conditionalFormatting sqref="B86:B99 B3:B84">
    <cfRule type="duplicateValues" dxfId="4" priority="12"/>
  </conditionalFormatting>
  <pageMargins left="0.7" right="0.7" top="0.75" bottom="0.75" header="0.3" footer="0.3"/>
  <pageSetup paperSize="8" scale="44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0"/>
  <sheetViews>
    <sheetView zoomScale="70" zoomScaleNormal="70" workbookViewId="0">
      <pane ySplit="2" topLeftCell="A3" activePane="bottomLeft" state="frozen"/>
      <selection pane="bottomLeft" activeCell="H3" sqref="H3"/>
    </sheetView>
  </sheetViews>
  <sheetFormatPr baseColWidth="10" defaultColWidth="12" defaultRowHeight="15" x14ac:dyDescent="0.25"/>
  <cols>
    <col min="1" max="1" width="6.5703125" style="19" customWidth="1"/>
    <col min="2" max="2" width="11.7109375" style="19" customWidth="1"/>
    <col min="3" max="3" width="42.140625" style="19" bestFit="1" customWidth="1"/>
    <col min="4" max="4" width="14.42578125" style="19" customWidth="1"/>
    <col min="5" max="5" width="14.5703125" style="19" customWidth="1"/>
    <col min="6" max="7" width="16.140625" style="19" customWidth="1"/>
    <col min="8" max="8" width="24.42578125" style="19" customWidth="1"/>
    <col min="9" max="9" width="24" style="19" customWidth="1"/>
    <col min="10" max="16384" width="12" style="19"/>
  </cols>
  <sheetData>
    <row r="1" spans="1:9" ht="65.25" customHeight="1" thickBot="1" x14ac:dyDescent="0.3">
      <c r="A1" s="34" t="s">
        <v>138</v>
      </c>
      <c r="B1" s="35"/>
      <c r="C1" s="35"/>
      <c r="D1" s="35"/>
      <c r="E1" s="35"/>
      <c r="F1" s="35"/>
      <c r="G1" s="35"/>
      <c r="H1" s="35"/>
      <c r="I1" s="35"/>
    </row>
    <row r="2" spans="1:9" ht="55.5" customHeight="1" thickBot="1" x14ac:dyDescent="0.3">
      <c r="A2" s="1" t="s">
        <v>0</v>
      </c>
      <c r="B2" s="2" t="s">
        <v>139</v>
      </c>
      <c r="C2" s="3" t="s">
        <v>1</v>
      </c>
      <c r="D2" s="11" t="s">
        <v>2</v>
      </c>
      <c r="E2" s="12" t="s">
        <v>127</v>
      </c>
      <c r="F2" s="38" t="s">
        <v>128</v>
      </c>
      <c r="G2" s="39"/>
      <c r="H2" s="20" t="s">
        <v>156</v>
      </c>
      <c r="I2" s="20" t="s">
        <v>155</v>
      </c>
    </row>
    <row r="3" spans="1:9" ht="16.5" thickBot="1" x14ac:dyDescent="0.3">
      <c r="A3" s="13">
        <v>1</v>
      </c>
      <c r="B3" s="5">
        <v>21232</v>
      </c>
      <c r="C3" s="6" t="s">
        <v>48</v>
      </c>
      <c r="D3" s="15">
        <v>1</v>
      </c>
      <c r="E3" s="16" t="s">
        <v>129</v>
      </c>
      <c r="F3" s="28">
        <v>69</v>
      </c>
      <c r="G3" s="28" t="s">
        <v>129</v>
      </c>
      <c r="H3" s="25">
        <v>0</v>
      </c>
      <c r="I3" s="21">
        <f>F3*H3</f>
        <v>0</v>
      </c>
    </row>
    <row r="4" spans="1:9" ht="16.5" thickBot="1" x14ac:dyDescent="0.3">
      <c r="A4" s="13">
        <v>2</v>
      </c>
      <c r="B4" s="5">
        <v>21294</v>
      </c>
      <c r="C4" s="6" t="s">
        <v>134</v>
      </c>
      <c r="D4" s="15">
        <v>1</v>
      </c>
      <c r="E4" s="16" t="s">
        <v>129</v>
      </c>
      <c r="F4" s="28">
        <v>1</v>
      </c>
      <c r="G4" s="28" t="s">
        <v>129</v>
      </c>
      <c r="H4" s="25">
        <v>0</v>
      </c>
      <c r="I4" s="21">
        <f t="shared" ref="I4:I27" si="0">F4*H4</f>
        <v>0</v>
      </c>
    </row>
    <row r="5" spans="1:9" ht="16.5" thickBot="1" x14ac:dyDescent="0.3">
      <c r="A5" s="13">
        <v>3</v>
      </c>
      <c r="B5" s="5">
        <v>21503</v>
      </c>
      <c r="C5" s="6" t="s">
        <v>107</v>
      </c>
      <c r="D5" s="15">
        <v>1</v>
      </c>
      <c r="E5" s="16" t="s">
        <v>129</v>
      </c>
      <c r="F5" s="28">
        <v>1</v>
      </c>
      <c r="G5" s="28" t="s">
        <v>129</v>
      </c>
      <c r="H5" s="25">
        <v>0</v>
      </c>
      <c r="I5" s="21">
        <f t="shared" si="0"/>
        <v>0</v>
      </c>
    </row>
    <row r="6" spans="1:9" ht="16.5" thickBot="1" x14ac:dyDescent="0.3">
      <c r="A6" s="13">
        <v>4</v>
      </c>
      <c r="B6" s="5">
        <v>21504</v>
      </c>
      <c r="C6" s="6" t="s">
        <v>108</v>
      </c>
      <c r="D6" s="15">
        <v>1</v>
      </c>
      <c r="E6" s="16" t="s">
        <v>129</v>
      </c>
      <c r="F6" s="28">
        <v>1</v>
      </c>
      <c r="G6" s="28" t="s">
        <v>129</v>
      </c>
      <c r="H6" s="25">
        <v>0</v>
      </c>
      <c r="I6" s="21">
        <f t="shared" si="0"/>
        <v>0</v>
      </c>
    </row>
    <row r="7" spans="1:9" ht="16.5" thickBot="1" x14ac:dyDescent="0.3">
      <c r="A7" s="13">
        <v>5</v>
      </c>
      <c r="B7" s="5">
        <v>21505</v>
      </c>
      <c r="C7" s="6" t="s">
        <v>109</v>
      </c>
      <c r="D7" s="15">
        <v>1</v>
      </c>
      <c r="E7" s="16" t="s">
        <v>129</v>
      </c>
      <c r="F7" s="28">
        <v>1</v>
      </c>
      <c r="G7" s="28" t="s">
        <v>129</v>
      </c>
      <c r="H7" s="25">
        <v>0</v>
      </c>
      <c r="I7" s="21">
        <f t="shared" si="0"/>
        <v>0</v>
      </c>
    </row>
    <row r="8" spans="1:9" ht="16.5" thickBot="1" x14ac:dyDescent="0.3">
      <c r="A8" s="13">
        <v>6</v>
      </c>
      <c r="B8" s="5">
        <v>21506</v>
      </c>
      <c r="C8" s="6" t="s">
        <v>104</v>
      </c>
      <c r="D8" s="15">
        <v>1</v>
      </c>
      <c r="E8" s="16" t="s">
        <v>129</v>
      </c>
      <c r="F8" s="28">
        <v>2</v>
      </c>
      <c r="G8" s="28" t="s">
        <v>129</v>
      </c>
      <c r="H8" s="25">
        <v>0</v>
      </c>
      <c r="I8" s="21">
        <f t="shared" si="0"/>
        <v>0</v>
      </c>
    </row>
    <row r="9" spans="1:9" ht="16.5" thickBot="1" x14ac:dyDescent="0.3">
      <c r="A9" s="13">
        <v>7</v>
      </c>
      <c r="B9" s="5">
        <v>21507</v>
      </c>
      <c r="C9" s="6" t="s">
        <v>105</v>
      </c>
      <c r="D9" s="15">
        <v>1</v>
      </c>
      <c r="E9" s="16" t="s">
        <v>129</v>
      </c>
      <c r="F9" s="28">
        <v>2</v>
      </c>
      <c r="G9" s="28" t="s">
        <v>129</v>
      </c>
      <c r="H9" s="25">
        <v>0</v>
      </c>
      <c r="I9" s="21">
        <f t="shared" si="0"/>
        <v>0</v>
      </c>
    </row>
    <row r="10" spans="1:9" ht="16.5" thickBot="1" x14ac:dyDescent="0.3">
      <c r="A10" s="13">
        <v>8</v>
      </c>
      <c r="B10" s="5">
        <v>21508</v>
      </c>
      <c r="C10" s="6" t="s">
        <v>106</v>
      </c>
      <c r="D10" s="15">
        <v>1</v>
      </c>
      <c r="E10" s="16" t="s">
        <v>129</v>
      </c>
      <c r="F10" s="28">
        <v>4</v>
      </c>
      <c r="G10" s="28" t="s">
        <v>129</v>
      </c>
      <c r="H10" s="25">
        <v>0</v>
      </c>
      <c r="I10" s="21">
        <f t="shared" si="0"/>
        <v>0</v>
      </c>
    </row>
    <row r="11" spans="1:9" ht="16.5" thickBot="1" x14ac:dyDescent="0.3">
      <c r="A11" s="13">
        <v>9</v>
      </c>
      <c r="B11" s="5">
        <v>21509</v>
      </c>
      <c r="C11" s="6" t="s">
        <v>110</v>
      </c>
      <c r="D11" s="15">
        <v>1</v>
      </c>
      <c r="E11" s="16" t="s">
        <v>129</v>
      </c>
      <c r="F11" s="28">
        <v>4</v>
      </c>
      <c r="G11" s="28" t="s">
        <v>129</v>
      </c>
      <c r="H11" s="25">
        <v>0</v>
      </c>
      <c r="I11" s="21">
        <f t="shared" si="0"/>
        <v>0</v>
      </c>
    </row>
    <row r="12" spans="1:9" ht="16.5" thickBot="1" x14ac:dyDescent="0.3">
      <c r="A12" s="13">
        <v>10</v>
      </c>
      <c r="B12" s="5">
        <v>21510</v>
      </c>
      <c r="C12" s="6" t="s">
        <v>111</v>
      </c>
      <c r="D12" s="15">
        <v>1</v>
      </c>
      <c r="E12" s="16" t="s">
        <v>129</v>
      </c>
      <c r="F12" s="28">
        <v>1</v>
      </c>
      <c r="G12" s="28" t="s">
        <v>129</v>
      </c>
      <c r="H12" s="25">
        <v>0</v>
      </c>
      <c r="I12" s="21">
        <f t="shared" si="0"/>
        <v>0</v>
      </c>
    </row>
    <row r="13" spans="1:9" ht="16.5" thickBot="1" x14ac:dyDescent="0.3">
      <c r="A13" s="13">
        <v>11</v>
      </c>
      <c r="B13" s="5">
        <v>21515</v>
      </c>
      <c r="C13" s="6" t="s">
        <v>112</v>
      </c>
      <c r="D13" s="15">
        <v>1</v>
      </c>
      <c r="E13" s="16" t="s">
        <v>129</v>
      </c>
      <c r="F13" s="28">
        <v>6</v>
      </c>
      <c r="G13" s="28" t="s">
        <v>129</v>
      </c>
      <c r="H13" s="25">
        <v>0</v>
      </c>
      <c r="I13" s="21">
        <f t="shared" si="0"/>
        <v>0</v>
      </c>
    </row>
    <row r="14" spans="1:9" ht="16.5" thickBot="1" x14ac:dyDescent="0.3">
      <c r="A14" s="13">
        <v>12</v>
      </c>
      <c r="B14" s="5">
        <v>21516</v>
      </c>
      <c r="C14" s="6" t="s">
        <v>113</v>
      </c>
      <c r="D14" s="15">
        <v>1</v>
      </c>
      <c r="E14" s="16" t="s">
        <v>129</v>
      </c>
      <c r="F14" s="28">
        <v>2</v>
      </c>
      <c r="G14" s="28" t="s">
        <v>129</v>
      </c>
      <c r="H14" s="25">
        <v>0</v>
      </c>
      <c r="I14" s="21">
        <f t="shared" si="0"/>
        <v>0</v>
      </c>
    </row>
    <row r="15" spans="1:9" ht="16.5" thickBot="1" x14ac:dyDescent="0.3">
      <c r="A15" s="13">
        <v>13</v>
      </c>
      <c r="B15" s="5">
        <v>21517</v>
      </c>
      <c r="C15" s="6" t="s">
        <v>114</v>
      </c>
      <c r="D15" s="15">
        <v>1</v>
      </c>
      <c r="E15" s="16" t="s">
        <v>129</v>
      </c>
      <c r="F15" s="28">
        <v>2</v>
      </c>
      <c r="G15" s="28" t="s">
        <v>129</v>
      </c>
      <c r="H15" s="25">
        <v>0</v>
      </c>
      <c r="I15" s="21">
        <f t="shared" si="0"/>
        <v>0</v>
      </c>
    </row>
    <row r="16" spans="1:9" ht="16.5" thickBot="1" x14ac:dyDescent="0.3">
      <c r="A16" s="13">
        <v>14</v>
      </c>
      <c r="B16" s="5">
        <v>21518</v>
      </c>
      <c r="C16" s="6" t="s">
        <v>115</v>
      </c>
      <c r="D16" s="15">
        <v>1</v>
      </c>
      <c r="E16" s="16" t="s">
        <v>129</v>
      </c>
      <c r="F16" s="28">
        <v>1</v>
      </c>
      <c r="G16" s="28" t="s">
        <v>129</v>
      </c>
      <c r="H16" s="25">
        <v>0</v>
      </c>
      <c r="I16" s="21">
        <f t="shared" si="0"/>
        <v>0</v>
      </c>
    </row>
    <row r="17" spans="1:9" ht="16.5" thickBot="1" x14ac:dyDescent="0.3">
      <c r="A17" s="13">
        <v>15</v>
      </c>
      <c r="B17" s="5">
        <v>21519</v>
      </c>
      <c r="C17" s="6" t="s">
        <v>116</v>
      </c>
      <c r="D17" s="15">
        <v>1</v>
      </c>
      <c r="E17" s="16" t="s">
        <v>129</v>
      </c>
      <c r="F17" s="28">
        <v>2</v>
      </c>
      <c r="G17" s="28" t="s">
        <v>129</v>
      </c>
      <c r="H17" s="25">
        <v>0</v>
      </c>
      <c r="I17" s="21">
        <f t="shared" si="0"/>
        <v>0</v>
      </c>
    </row>
    <row r="18" spans="1:9" ht="16.5" thickBot="1" x14ac:dyDescent="0.3">
      <c r="A18" s="13">
        <v>16</v>
      </c>
      <c r="B18" s="5">
        <v>21520</v>
      </c>
      <c r="C18" s="6" t="s">
        <v>117</v>
      </c>
      <c r="D18" s="15">
        <v>1</v>
      </c>
      <c r="E18" s="16" t="s">
        <v>129</v>
      </c>
      <c r="F18" s="28">
        <v>2</v>
      </c>
      <c r="G18" s="28" t="s">
        <v>129</v>
      </c>
      <c r="H18" s="25">
        <v>0</v>
      </c>
      <c r="I18" s="21">
        <f t="shared" si="0"/>
        <v>0</v>
      </c>
    </row>
    <row r="19" spans="1:9" ht="16.5" thickBot="1" x14ac:dyDescent="0.3">
      <c r="A19" s="13">
        <v>17</v>
      </c>
      <c r="B19" s="5">
        <v>21295</v>
      </c>
      <c r="C19" s="6" t="s">
        <v>118</v>
      </c>
      <c r="D19" s="15">
        <v>1</v>
      </c>
      <c r="E19" s="16" t="s">
        <v>129</v>
      </c>
      <c r="F19" s="28">
        <v>8</v>
      </c>
      <c r="G19" s="28" t="s">
        <v>129</v>
      </c>
      <c r="H19" s="25">
        <v>0</v>
      </c>
      <c r="I19" s="21">
        <f t="shared" si="0"/>
        <v>0</v>
      </c>
    </row>
    <row r="20" spans="1:9" ht="16.5" thickBot="1" x14ac:dyDescent="0.3">
      <c r="A20" s="13">
        <v>18</v>
      </c>
      <c r="B20" s="5">
        <v>21296</v>
      </c>
      <c r="C20" s="6" t="s">
        <v>119</v>
      </c>
      <c r="D20" s="15">
        <v>1</v>
      </c>
      <c r="E20" s="16" t="s">
        <v>129</v>
      </c>
      <c r="F20" s="28">
        <v>1</v>
      </c>
      <c r="G20" s="28" t="s">
        <v>129</v>
      </c>
      <c r="H20" s="25">
        <v>0</v>
      </c>
      <c r="I20" s="21">
        <f t="shared" si="0"/>
        <v>0</v>
      </c>
    </row>
    <row r="21" spans="1:9" ht="16.5" thickBot="1" x14ac:dyDescent="0.3">
      <c r="A21" s="13">
        <v>19</v>
      </c>
      <c r="B21" s="5">
        <v>21297</v>
      </c>
      <c r="C21" s="6" t="s">
        <v>120</v>
      </c>
      <c r="D21" s="15">
        <v>1</v>
      </c>
      <c r="E21" s="16" t="s">
        <v>129</v>
      </c>
      <c r="F21" s="28">
        <v>8</v>
      </c>
      <c r="G21" s="28" t="s">
        <v>129</v>
      </c>
      <c r="H21" s="25">
        <v>0</v>
      </c>
      <c r="I21" s="21">
        <f t="shared" si="0"/>
        <v>0</v>
      </c>
    </row>
    <row r="22" spans="1:9" ht="16.5" thickBot="1" x14ac:dyDescent="0.3">
      <c r="A22" s="13">
        <v>20</v>
      </c>
      <c r="B22" s="5">
        <v>21298</v>
      </c>
      <c r="C22" s="6" t="s">
        <v>121</v>
      </c>
      <c r="D22" s="15">
        <v>1</v>
      </c>
      <c r="E22" s="16" t="s">
        <v>129</v>
      </c>
      <c r="F22" s="28">
        <v>1</v>
      </c>
      <c r="G22" s="28" t="s">
        <v>129</v>
      </c>
      <c r="H22" s="25">
        <v>0</v>
      </c>
      <c r="I22" s="21">
        <f t="shared" si="0"/>
        <v>0</v>
      </c>
    </row>
    <row r="23" spans="1:9" ht="16.5" thickBot="1" x14ac:dyDescent="0.3">
      <c r="A23" s="13">
        <v>21</v>
      </c>
      <c r="B23" s="5">
        <v>21299</v>
      </c>
      <c r="C23" s="6" t="s">
        <v>122</v>
      </c>
      <c r="D23" s="15">
        <v>1</v>
      </c>
      <c r="E23" s="16" t="s">
        <v>129</v>
      </c>
      <c r="F23" s="28">
        <v>6</v>
      </c>
      <c r="G23" s="28" t="s">
        <v>129</v>
      </c>
      <c r="H23" s="25">
        <v>0</v>
      </c>
      <c r="I23" s="21">
        <f t="shared" si="0"/>
        <v>0</v>
      </c>
    </row>
    <row r="24" spans="1:9" ht="16.5" thickBot="1" x14ac:dyDescent="0.3">
      <c r="A24" s="13">
        <v>22</v>
      </c>
      <c r="B24" s="5">
        <v>21511</v>
      </c>
      <c r="C24" s="6" t="s">
        <v>123</v>
      </c>
      <c r="D24" s="15">
        <v>1</v>
      </c>
      <c r="E24" s="16" t="s">
        <v>129</v>
      </c>
      <c r="F24" s="28">
        <v>1</v>
      </c>
      <c r="G24" s="28" t="s">
        <v>129</v>
      </c>
      <c r="H24" s="25">
        <v>0</v>
      </c>
      <c r="I24" s="21">
        <f t="shared" si="0"/>
        <v>0</v>
      </c>
    </row>
    <row r="25" spans="1:9" ht="16.5" thickBot="1" x14ac:dyDescent="0.3">
      <c r="A25" s="13">
        <v>23</v>
      </c>
      <c r="B25" s="5">
        <v>21512</v>
      </c>
      <c r="C25" s="6" t="s">
        <v>124</v>
      </c>
      <c r="D25" s="15">
        <v>1</v>
      </c>
      <c r="E25" s="16" t="s">
        <v>129</v>
      </c>
      <c r="F25" s="28">
        <v>1</v>
      </c>
      <c r="G25" s="28" t="s">
        <v>129</v>
      </c>
      <c r="H25" s="25">
        <v>0</v>
      </c>
      <c r="I25" s="21">
        <f t="shared" si="0"/>
        <v>0</v>
      </c>
    </row>
    <row r="26" spans="1:9" ht="16.5" thickBot="1" x14ac:dyDescent="0.3">
      <c r="A26" s="13">
        <v>24</v>
      </c>
      <c r="B26" s="5">
        <v>21513</v>
      </c>
      <c r="C26" s="6" t="s">
        <v>125</v>
      </c>
      <c r="D26" s="15">
        <v>1</v>
      </c>
      <c r="E26" s="16" t="s">
        <v>129</v>
      </c>
      <c r="F26" s="28">
        <v>1</v>
      </c>
      <c r="G26" s="28" t="s">
        <v>129</v>
      </c>
      <c r="H26" s="25">
        <v>0</v>
      </c>
      <c r="I26" s="21">
        <f t="shared" si="0"/>
        <v>0</v>
      </c>
    </row>
    <row r="27" spans="1:9" ht="15.75" x14ac:dyDescent="0.25">
      <c r="A27" s="13">
        <v>25</v>
      </c>
      <c r="B27" s="5">
        <v>21514</v>
      </c>
      <c r="C27" s="6" t="s">
        <v>126</v>
      </c>
      <c r="D27" s="15">
        <v>1</v>
      </c>
      <c r="E27" s="16" t="s">
        <v>129</v>
      </c>
      <c r="F27" s="28">
        <v>1</v>
      </c>
      <c r="G27" s="28" t="s">
        <v>129</v>
      </c>
      <c r="H27" s="25">
        <v>0</v>
      </c>
      <c r="I27" s="21">
        <f t="shared" si="0"/>
        <v>0</v>
      </c>
    </row>
    <row r="28" spans="1:9" ht="18.75" x14ac:dyDescent="0.3">
      <c r="A28" s="33" t="s">
        <v>136</v>
      </c>
      <c r="B28" s="33"/>
      <c r="C28" s="33"/>
      <c r="D28" s="33"/>
      <c r="E28" s="33"/>
      <c r="F28" s="33"/>
      <c r="G28" s="33"/>
      <c r="H28" s="33"/>
      <c r="I28" s="31">
        <f>SUM(I3:I27)</f>
        <v>0</v>
      </c>
    </row>
    <row r="29" spans="1:9" ht="18.75" x14ac:dyDescent="0.3">
      <c r="A29" s="33" t="s">
        <v>153</v>
      </c>
      <c r="B29" s="33"/>
      <c r="C29" s="33"/>
      <c r="D29" s="33"/>
      <c r="E29" s="33"/>
      <c r="F29" s="33"/>
      <c r="G29" s="33"/>
      <c r="H29" s="33"/>
      <c r="I29" s="30">
        <f>+I28*0.21</f>
        <v>0</v>
      </c>
    </row>
    <row r="30" spans="1:9" ht="18.75" x14ac:dyDescent="0.3">
      <c r="A30" s="33" t="s">
        <v>157</v>
      </c>
      <c r="B30" s="33"/>
      <c r="C30" s="33"/>
      <c r="D30" s="33"/>
      <c r="E30" s="33"/>
      <c r="F30" s="33"/>
      <c r="G30" s="33"/>
      <c r="H30" s="33"/>
      <c r="I30" s="30">
        <f>+I29+I28</f>
        <v>0</v>
      </c>
    </row>
  </sheetData>
  <sheetProtection algorithmName="SHA-512" hashValue="nfeQ/va1k/CW19Rrp9+xeZ4aYSYB1lmEhwOmpIVZS9bgClqiJsAiOuV1s2bi177luunOb+NHnRwPUDiqTxhnGg==" saltValue="Rk190F+7gW8Oq7Pots7bZQ==" spinCount="100000" sheet="1" objects="1" scenarios="1" formatColumns="0" formatRows="0" autoFilter="0"/>
  <autoFilter ref="A2:I2" xr:uid="{D2368C86-E974-4648-BD2C-F81C3FFC46D5}">
    <filterColumn colId="5" showButton="0"/>
  </autoFilter>
  <mergeCells count="5">
    <mergeCell ref="F2:G2"/>
    <mergeCell ref="A1:I1"/>
    <mergeCell ref="A28:H28"/>
    <mergeCell ref="A29:H29"/>
    <mergeCell ref="A30:H30"/>
  </mergeCells>
  <conditionalFormatting sqref="B3">
    <cfRule type="duplicateValues" dxfId="3" priority="2"/>
  </conditionalFormatting>
  <conditionalFormatting sqref="B3">
    <cfRule type="duplicateValues" dxfId="2" priority="3"/>
  </conditionalFormatting>
  <conditionalFormatting sqref="B4:B10">
    <cfRule type="duplicateValues" dxfId="1" priority="4"/>
  </conditionalFormatting>
  <conditionalFormatting sqref="B11:B27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LOTE 1</vt:lpstr>
      <vt:lpstr>LOTE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2020-12-17T22:03:41Z</dcterms:modified>
</cp:coreProperties>
</file>