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6011900443_2000002994_SUMINISTRO E INSTALACIÓN DE EQUIPOS DE AUSCULTACIÓN\2. Licitacion\A_Publicar\"/>
    </mc:Choice>
  </mc:AlternateContent>
  <xr:revisionPtr revIDLastSave="0" documentId="13_ncr:1_{402BCDFC-FCF9-45A9-A186-438D982F107B}" xr6:coauthVersionLast="36" xr6:coauthVersionMax="36" xr10:uidLastSave="{00000000-0000-0000-0000-000000000000}"/>
  <bookViews>
    <workbookView xWindow="0" yWindow="0" windowWidth="14370" windowHeight="9570" xr2:uid="{00000000-000D-0000-FFFF-FFFF00000000}"/>
  </bookViews>
  <sheets>
    <sheet name="Hoja 1" sheetId="6" r:id="rId1"/>
  </sheets>
  <definedNames>
    <definedName name="_Toc531338250" localSheetId="0">'Hoja 1'!#REF!</definedName>
    <definedName name="solver_adj" localSheetId="0" hidden="1">'Hoja 1'!#REF!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'Hoja 1'!$F$7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F9" i="6" l="1"/>
  <c r="F8" i="6"/>
  <c r="H5" i="6" l="1"/>
  <c r="H6" i="6"/>
  <c r="H4" i="6"/>
  <c r="F5" i="6"/>
  <c r="F6" i="6"/>
  <c r="F4" i="6" l="1"/>
  <c r="F7" i="6" s="1"/>
  <c r="H7" i="6" l="1"/>
  <c r="H8" i="6" l="1"/>
  <c r="H9" i="6" s="1"/>
  <c r="I7" i="6"/>
</calcChain>
</file>

<file path=xl/sharedStrings.xml><?xml version="1.0" encoding="utf-8"?>
<sst xmlns="http://schemas.openxmlformats.org/spreadsheetml/2006/main" count="29" uniqueCount="26">
  <si>
    <t>UD</t>
  </si>
  <si>
    <t>CÓDIGO</t>
  </si>
  <si>
    <t>DESCRIPCIÓN</t>
  </si>
  <si>
    <t>MEDICIÓN</t>
  </si>
  <si>
    <t>PRECIO UNITARIO</t>
  </si>
  <si>
    <t>TOTAL OFERTA</t>
  </si>
  <si>
    <t>1.1</t>
  </si>
  <si>
    <t>Total base de licitación</t>
  </si>
  <si>
    <t>NOMBRE EMPRESA /
RAZÓN SOCIAL</t>
  </si>
  <si>
    <t>FECHA</t>
  </si>
  <si>
    <t>DOMICILIO FISCAL</t>
  </si>
  <si>
    <t>SELLO</t>
  </si>
  <si>
    <t>CIF</t>
  </si>
  <si>
    <t>FIRMA</t>
  </si>
  <si>
    <t>ud</t>
  </si>
  <si>
    <t>*El Precio total de la oferta (marcado en verde) debe coincidir con el importe indicado en la proposición económica</t>
  </si>
  <si>
    <t>jornadas</t>
  </si>
  <si>
    <t>SUMINISTRO E INSTALACIÓN DE EQUIPOS DE AUSCULTACIÓN DE VÍA Y LÍNEA AÉREA EN VAGÓN DE METRO DE MADRID</t>
  </si>
  <si>
    <t>1.2</t>
  </si>
  <si>
    <t>1.3</t>
  </si>
  <si>
    <t>Equipamiento y puesta en servicio vagón auscultador</t>
  </si>
  <si>
    <t>Asistencia técnica explotación vagón auscultador</t>
  </si>
  <si>
    <t>Mantenimiento preventivo vagón auscultador</t>
  </si>
  <si>
    <t>BASE IMPONIBLE</t>
  </si>
  <si>
    <t>IVA</t>
  </si>
  <si>
    <t>Total base de licitación +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</si>
</sst>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Courier New"/>
      <family val="3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2" borderId="1" xfId="0" applyFont="1" applyFill="1" applyBorder="1" applyAlignment="1" applyProtection="1">
      <alignment horizontal="justify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7" fillId="6" borderId="0" xfId="0" applyFont="1" applyFill="1" applyAlignment="1" applyProtection="1">
      <alignment vertical="top"/>
    </xf>
    <xf numFmtId="49" fontId="8" fillId="6" borderId="0" xfId="0" applyNumberFormat="1" applyFont="1" applyFill="1" applyAlignment="1" applyProtection="1">
      <alignment vertical="top" wrapText="1"/>
    </xf>
    <xf numFmtId="4" fontId="8" fillId="6" borderId="0" xfId="0" applyNumberFormat="1" applyFont="1" applyFill="1" applyAlignment="1" applyProtection="1">
      <alignment horizontal="center" vertical="top"/>
    </xf>
    <xf numFmtId="0" fontId="7" fillId="0" borderId="0" xfId="0" applyFont="1" applyProtection="1"/>
    <xf numFmtId="0" fontId="3" fillId="4" borderId="4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49" fontId="6" fillId="6" borderId="4" xfId="0" applyNumberFormat="1" applyFont="1" applyFill="1" applyBorder="1" applyAlignment="1" applyProtection="1">
      <alignment horizontal="right" vertical="center"/>
    </xf>
    <xf numFmtId="49" fontId="6" fillId="6" borderId="4" xfId="0" applyNumberFormat="1" applyFont="1" applyFill="1" applyBorder="1" applyAlignment="1" applyProtection="1">
      <alignment horizontal="center" vertical="center"/>
    </xf>
    <xf numFmtId="49" fontId="6" fillId="6" borderId="4" xfId="0" applyNumberFormat="1" applyFont="1" applyFill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horizontal="center" vertical="center" wrapText="1"/>
    </xf>
    <xf numFmtId="164" fontId="6" fillId="6" borderId="4" xfId="1" applyNumberFormat="1" applyFont="1" applyFill="1" applyBorder="1" applyAlignment="1" applyProtection="1">
      <alignment horizontal="center" vertical="center" wrapText="1"/>
    </xf>
    <xf numFmtId="164" fontId="8" fillId="8" borderId="0" xfId="0" applyNumberFormat="1" applyFont="1" applyFill="1" applyAlignment="1" applyProtection="1">
      <alignment horizontal="center" vertical="top"/>
    </xf>
    <xf numFmtId="164" fontId="6" fillId="7" borderId="4" xfId="0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164" fontId="6" fillId="6" borderId="4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49" fontId="8" fillId="6" borderId="0" xfId="0" applyNumberFormat="1" applyFont="1" applyFill="1" applyBorder="1" applyAlignment="1" applyProtection="1">
      <alignment horizontal="right" vertical="top" wrapText="1"/>
    </xf>
    <xf numFmtId="0" fontId="6" fillId="6" borderId="0" xfId="0" applyFont="1" applyFill="1" applyBorder="1" applyAlignment="1" applyProtection="1">
      <alignment vertical="top"/>
    </xf>
    <xf numFmtId="0" fontId="6" fillId="6" borderId="0" xfId="0" applyFont="1" applyFill="1" applyBorder="1" applyAlignment="1" applyProtection="1">
      <alignment horizontal="center" vertical="top" wrapText="1"/>
    </xf>
    <xf numFmtId="0" fontId="6" fillId="6" borderId="0" xfId="0" applyFont="1" applyFill="1" applyBorder="1" applyAlignment="1" applyProtection="1">
      <alignment horizontal="center" vertical="top"/>
    </xf>
    <xf numFmtId="0" fontId="0" fillId="6" borderId="0" xfId="0" applyFill="1" applyProtection="1"/>
    <xf numFmtId="0" fontId="0" fillId="6" borderId="0" xfId="0" applyFill="1" applyAlignment="1" applyProtection="1">
      <alignment horizontal="center"/>
    </xf>
    <xf numFmtId="0" fontId="6" fillId="6" borderId="0" xfId="0" applyFont="1" applyFill="1" applyAlignment="1" applyProtection="1">
      <alignment horizontal="center"/>
    </xf>
    <xf numFmtId="0" fontId="5" fillId="6" borderId="0" xfId="0" applyFont="1" applyFill="1"/>
    <xf numFmtId="4" fontId="0" fillId="6" borderId="0" xfId="0" applyNumberFormat="1" applyFill="1" applyProtection="1"/>
    <xf numFmtId="44" fontId="7" fillId="6" borderId="0" xfId="1" applyFont="1" applyFill="1" applyProtection="1"/>
    <xf numFmtId="0" fontId="6" fillId="6" borderId="0" xfId="0" applyFont="1" applyFill="1" applyProtection="1"/>
    <xf numFmtId="44" fontId="7" fillId="6" borderId="0" xfId="0" applyNumberFormat="1" applyFont="1" applyFill="1" applyProtection="1"/>
    <xf numFmtId="0" fontId="7" fillId="6" borderId="0" xfId="0" applyFont="1" applyFill="1" applyProtection="1"/>
    <xf numFmtId="164" fontId="8" fillId="6" borderId="0" xfId="0" applyNumberFormat="1" applyFont="1" applyFill="1" applyAlignment="1" applyProtection="1">
      <alignment horizontal="right" vertical="top"/>
    </xf>
    <xf numFmtId="4" fontId="2" fillId="3" borderId="4" xfId="0" applyNumberFormat="1" applyFont="1" applyFill="1" applyBorder="1" applyAlignment="1" applyProtection="1">
      <alignment horizontal="center"/>
      <protection locked="0"/>
    </xf>
    <xf numFmtId="0" fontId="4" fillId="5" borderId="0" xfId="0" applyFont="1" applyFill="1" applyAlignment="1" applyProtection="1">
      <alignment horizont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5" xfId="0" applyFont="1" applyFill="1" applyBorder="1" applyAlignment="1" applyProtection="1">
      <alignment horizontal="left" vertical="center" wrapText="1"/>
    </xf>
    <xf numFmtId="49" fontId="8" fillId="6" borderId="0" xfId="0" applyNumberFormat="1" applyFont="1" applyFill="1" applyBorder="1" applyAlignment="1" applyProtection="1">
      <alignment horizontal="right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"/>
  <sheetViews>
    <sheetView tabSelected="1" zoomScale="130" zoomScaleNormal="130" workbookViewId="0">
      <selection activeCell="C12" sqref="C12"/>
    </sheetView>
  </sheetViews>
  <sheetFormatPr baseColWidth="10" defaultColWidth="26.140625" defaultRowHeight="12.75" x14ac:dyDescent="0.2"/>
  <cols>
    <col min="1" max="1" width="7.5703125" style="30" bestFit="1" customWidth="1"/>
    <col min="2" max="2" width="6.7109375" style="30" bestFit="1" customWidth="1"/>
    <col min="3" max="3" width="32.5703125" style="30" customWidth="1"/>
    <col min="4" max="8" width="14.5703125" style="31" customWidth="1"/>
    <col min="9" max="9" width="16.140625" style="30" hidden="1" customWidth="1"/>
    <col min="10" max="16384" width="26.140625" style="30"/>
  </cols>
  <sheetData>
    <row r="1" spans="1:12" x14ac:dyDescent="0.2">
      <c r="I1" s="7"/>
    </row>
    <row r="2" spans="1:12" ht="14.25" thickBot="1" x14ac:dyDescent="0.3">
      <c r="A2" s="41" t="s">
        <v>17</v>
      </c>
      <c r="B2" s="41"/>
      <c r="C2" s="41"/>
      <c r="D2" s="41"/>
      <c r="E2" s="41"/>
      <c r="F2" s="41"/>
      <c r="G2" s="41"/>
      <c r="H2" s="41"/>
      <c r="I2" s="7"/>
    </row>
    <row r="3" spans="1:12" ht="25.5" customHeight="1" thickBot="1" x14ac:dyDescent="0.25">
      <c r="A3" s="1" t="s">
        <v>1</v>
      </c>
      <c r="B3" s="2" t="s">
        <v>0</v>
      </c>
      <c r="C3" s="2" t="s">
        <v>2</v>
      </c>
      <c r="D3" s="2" t="s">
        <v>3</v>
      </c>
      <c r="E3" s="3" t="s">
        <v>4</v>
      </c>
      <c r="F3" s="4" t="s">
        <v>23</v>
      </c>
      <c r="G3" s="5" t="s">
        <v>4</v>
      </c>
      <c r="H3" s="4" t="s">
        <v>5</v>
      </c>
      <c r="I3" s="22" t="s">
        <v>16</v>
      </c>
    </row>
    <row r="4" spans="1:12" ht="23.25" thickBot="1" x14ac:dyDescent="0.25">
      <c r="A4" s="14" t="s">
        <v>6</v>
      </c>
      <c r="B4" s="15" t="s">
        <v>14</v>
      </c>
      <c r="C4" s="16" t="s">
        <v>20</v>
      </c>
      <c r="D4" s="17">
        <v>1</v>
      </c>
      <c r="E4" s="21">
        <v>1725000</v>
      </c>
      <c r="F4" s="18">
        <f>D4*E4</f>
        <v>1725000</v>
      </c>
      <c r="G4" s="23"/>
      <c r="H4" s="20">
        <f>D4*G4</f>
        <v>0</v>
      </c>
      <c r="I4" s="7">
        <v>2.5000000000000001E-2</v>
      </c>
      <c r="J4" s="34"/>
    </row>
    <row r="5" spans="1:12" ht="23.25" thickBot="1" x14ac:dyDescent="0.25">
      <c r="A5" s="14" t="s">
        <v>18</v>
      </c>
      <c r="B5" s="15" t="s">
        <v>14</v>
      </c>
      <c r="C5" s="24" t="s">
        <v>21</v>
      </c>
      <c r="D5" s="17">
        <v>16</v>
      </c>
      <c r="E5" s="21">
        <v>1100</v>
      </c>
      <c r="F5" s="18">
        <f t="shared" ref="F5:F6" si="0">D5*E5</f>
        <v>17600</v>
      </c>
      <c r="G5" s="23"/>
      <c r="H5" s="20">
        <f t="shared" ref="H5:H6" si="1">D5*G5</f>
        <v>0</v>
      </c>
      <c r="I5" s="7"/>
      <c r="J5" s="34"/>
    </row>
    <row r="6" spans="1:12" ht="13.5" thickBot="1" x14ac:dyDescent="0.25">
      <c r="A6" s="14" t="s">
        <v>19</v>
      </c>
      <c r="B6" s="15" t="s">
        <v>14</v>
      </c>
      <c r="C6" s="25" t="s">
        <v>22</v>
      </c>
      <c r="D6" s="17">
        <v>1</v>
      </c>
      <c r="E6" s="21">
        <v>57400</v>
      </c>
      <c r="F6" s="18">
        <f t="shared" si="0"/>
        <v>57400</v>
      </c>
      <c r="G6" s="23"/>
      <c r="H6" s="20">
        <f t="shared" si="1"/>
        <v>0</v>
      </c>
      <c r="I6" s="7"/>
      <c r="J6" s="34"/>
    </row>
    <row r="7" spans="1:12" s="38" customFormat="1" ht="15" customHeight="1" x14ac:dyDescent="0.25">
      <c r="A7" s="8"/>
      <c r="B7" s="8"/>
      <c r="C7" s="9"/>
      <c r="D7" s="44" t="s">
        <v>7</v>
      </c>
      <c r="E7" s="44"/>
      <c r="F7" s="39">
        <f>SUM(F4:F6)</f>
        <v>1800000</v>
      </c>
      <c r="G7" s="10"/>
      <c r="H7" s="19">
        <f>SUM(H4:H6)</f>
        <v>0</v>
      </c>
      <c r="I7" s="11">
        <f>SUM(I4:I4)/17</f>
        <v>1.47058823529412E-3</v>
      </c>
      <c r="J7" s="35"/>
      <c r="K7" s="35"/>
      <c r="L7" s="37"/>
    </row>
    <row r="8" spans="1:12" ht="15" customHeight="1" x14ac:dyDescent="0.2">
      <c r="A8" s="27"/>
      <c r="B8" s="27"/>
      <c r="C8" s="27"/>
      <c r="D8" s="28"/>
      <c r="E8" s="26" t="s">
        <v>24</v>
      </c>
      <c r="F8" s="39">
        <f>F7*0.21</f>
        <v>378000</v>
      </c>
      <c r="G8" s="29"/>
      <c r="H8" s="19">
        <f>H7*0.21</f>
        <v>0</v>
      </c>
      <c r="I8" s="7"/>
    </row>
    <row r="9" spans="1:12" ht="15" customHeight="1" x14ac:dyDescent="0.2">
      <c r="A9" s="27"/>
      <c r="B9" s="27"/>
      <c r="C9" s="27"/>
      <c r="D9" s="44" t="s">
        <v>25</v>
      </c>
      <c r="E9" s="44"/>
      <c r="F9" s="39">
        <f>F7+F8</f>
        <v>2178000</v>
      </c>
      <c r="G9" s="29"/>
      <c r="H9" s="19">
        <f>H7+H8</f>
        <v>0</v>
      </c>
      <c r="I9" s="7"/>
    </row>
    <row r="10" spans="1:12" x14ac:dyDescent="0.2">
      <c r="I10" s="7"/>
    </row>
    <row r="11" spans="1:12" s="36" customFormat="1" ht="53.25" customHeight="1" x14ac:dyDescent="0.2">
      <c r="A11" s="42" t="s">
        <v>8</v>
      </c>
      <c r="B11" s="43"/>
      <c r="C11" s="6"/>
      <c r="D11" s="32"/>
      <c r="E11" s="12" t="s">
        <v>9</v>
      </c>
      <c r="F11" s="40"/>
      <c r="G11" s="40"/>
      <c r="H11" s="40"/>
      <c r="I11" s="13"/>
    </row>
    <row r="12" spans="1:12" s="36" customFormat="1" ht="39" customHeight="1" x14ac:dyDescent="0.2">
      <c r="A12" s="42" t="s">
        <v>10</v>
      </c>
      <c r="B12" s="43"/>
      <c r="C12" s="6"/>
      <c r="D12" s="32"/>
      <c r="E12" s="12" t="s">
        <v>11</v>
      </c>
      <c r="F12" s="40"/>
      <c r="G12" s="40"/>
      <c r="H12" s="40"/>
      <c r="I12" s="13"/>
    </row>
    <row r="13" spans="1:12" s="36" customFormat="1" ht="54" customHeight="1" x14ac:dyDescent="0.2">
      <c r="A13" s="42" t="s">
        <v>12</v>
      </c>
      <c r="B13" s="43"/>
      <c r="C13" s="6"/>
      <c r="D13" s="32"/>
      <c r="E13" s="12" t="s">
        <v>13</v>
      </c>
      <c r="F13" s="40"/>
      <c r="G13" s="40"/>
      <c r="H13" s="40"/>
      <c r="I13" s="13"/>
    </row>
    <row r="14" spans="1:12" ht="15" customHeight="1" x14ac:dyDescent="0.2">
      <c r="I14" s="7"/>
    </row>
    <row r="15" spans="1:12" x14ac:dyDescent="0.2">
      <c r="C15" s="33" t="s">
        <v>15</v>
      </c>
      <c r="I15" s="7"/>
    </row>
  </sheetData>
  <sheetProtection algorithmName="SHA-512" hashValue="OPzbBde/yKk5vN00FyeDZiR93LwtB4QlDIQcd9jdt3JvBzUndXxOKkllOnKOQkQQytDBled2Yt6X/D4IigsLEQ==" saltValue="Lqry0RMtxQIVkxIoz89c5Q==" spinCount="100000" sheet="1" selectLockedCells="1"/>
  <mergeCells count="9">
    <mergeCell ref="F12:H12"/>
    <mergeCell ref="A2:H2"/>
    <mergeCell ref="A13:B13"/>
    <mergeCell ref="F13:H13"/>
    <mergeCell ref="A11:B11"/>
    <mergeCell ref="F11:H11"/>
    <mergeCell ref="A12:B12"/>
    <mergeCell ref="D9:E9"/>
    <mergeCell ref="D7:E7"/>
  </mergeCells>
  <dataValidations disablePrompts="1" count="1">
    <dataValidation type="list" allowBlank="1" showInputMessage="1" showErrorMessage="1" sqref="B7:B9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Cañete Mora, Francisco José</cp:lastModifiedBy>
  <cp:lastPrinted>2019-01-14T07:05:55Z</cp:lastPrinted>
  <dcterms:created xsi:type="dcterms:W3CDTF">2012-02-23T09:52:21Z</dcterms:created>
  <dcterms:modified xsi:type="dcterms:W3CDTF">2019-12-12T10:27:38Z</dcterms:modified>
</cp:coreProperties>
</file>