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bookViews>
    <workbookView xWindow="0" yWindow="0" windowWidth="18675" windowHeight="11205"/>
  </bookViews>
  <sheets>
    <sheet name="Hoja1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8" i="1" s="1"/>
  <c r="G17" i="1"/>
  <c r="G18" i="1" s="1"/>
  <c r="G19" i="1" l="1"/>
  <c r="J19" i="1"/>
  <c r="J12" i="1"/>
  <c r="I13" i="1" s="1"/>
  <c r="H11" i="1"/>
  <c r="J8" i="1"/>
  <c r="J7" i="1"/>
  <c r="J6" i="1"/>
  <c r="J5" i="1"/>
  <c r="I9" i="1" s="1"/>
  <c r="H4" i="1"/>
  <c r="E11" i="1"/>
  <c r="G12" i="1"/>
  <c r="F13" i="1" s="1"/>
  <c r="E4" i="1"/>
  <c r="G8" i="1"/>
  <c r="G7" i="1"/>
  <c r="G6" i="1"/>
  <c r="G5" i="1"/>
  <c r="J20" i="1" l="1"/>
  <c r="J21" i="1" s="1"/>
  <c r="G20" i="1"/>
  <c r="G21" i="1" s="1"/>
  <c r="J13" i="1"/>
  <c r="J11" i="1" s="1"/>
  <c r="I11" i="1"/>
  <c r="J9" i="1"/>
  <c r="J4" i="1" s="1"/>
  <c r="I4" i="1"/>
  <c r="F9" i="1"/>
  <c r="F4" i="1" s="1"/>
  <c r="F11" i="1"/>
  <c r="G13" i="1"/>
  <c r="G11" i="1" s="1"/>
  <c r="I15" i="1" l="1"/>
  <c r="J15" i="1" s="1"/>
  <c r="G9" i="1"/>
  <c r="G4" i="1" s="1"/>
  <c r="F15" i="1" s="1"/>
  <c r="G15" i="1" s="1"/>
</calcChain>
</file>

<file path=xl/comments1.xml><?xml version="1.0" encoding="utf-8"?>
<comments xmlns="http://schemas.openxmlformats.org/spreadsheetml/2006/main">
  <authors>
    <author>Cárdaba Prada, Luis María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<sst xmlns="http://schemas.openxmlformats.org/spreadsheetml/2006/main" count="58" uniqueCount="44">
  <si>
    <t>LOTE_3_OB.19.028_RENOVACIÓN DE IMPERMEABILIZACIÓN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</si>
  <si>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</si>
  <si>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</si>
  <si>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</si>
  <si>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</si>
  <si>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</si>
  <si>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</si>
  <si>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</si>
  <si>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</si>
  <si>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1</t>
  </si>
  <si>
    <t>Capítulo</t>
  </si>
  <si>
    <t/>
  </si>
  <si>
    <t>LINEA 12_RENOVACIÓN DE IMPERMEABILIZACIÓN</t>
  </si>
  <si>
    <t>EI0130_DES</t>
  </si>
  <si>
    <t>Partida</t>
  </si>
  <si>
    <t>m2</t>
  </si>
  <si>
    <t>DESMONTAJE DE MEMBRANA DRENANTE DE NODULOS O SIMILAR (NOCTURNO 2:30-5:00)</t>
  </si>
  <si>
    <t>EI0060</t>
  </si>
  <si>
    <t>IMPERMEABILIZACIÓN CON LAMA FV Y RESINAS DE POLIESTER EN TÚNEL.(NOCTURNO 2:30-5:00)</t>
  </si>
  <si>
    <t>EI0060 CA</t>
  </si>
  <si>
    <t>IMPERMEABILIZACIÓN CON LAMA TIPO CAZOLETA EN TÚNEL.(NOCTURNO 2:30-5:00)</t>
  </si>
  <si>
    <t>EI0060 CANALON</t>
  </si>
  <si>
    <t>CANALÓN CON LAMA FV Y RESINAS DE POLIESTER EN TÚNEL.(NOCTURNO 2:30-5:00)</t>
  </si>
  <si>
    <t>Total 1</t>
  </si>
  <si>
    <t>8</t>
  </si>
  <si>
    <t>SEGURIDAD Y SALUD</t>
  </si>
  <si>
    <t>A3</t>
  </si>
  <si>
    <t>Total 8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</si>
  <si>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</si>
  <si>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</si>
  <si>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</si>
  <si>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</si>
  <si>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</si>
  <si>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</si>
  <si>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</si>
  <si>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1, La oferta sin iva no podrá superar la base imponible</t>
  </si>
  <si>
    <t>2, La oferta con IVA no podrá superar el presupuesto base de licitación</t>
  </si>
  <si>
    <t>3. Los precios por partida ofertados podrán ser superiores a los presupuestados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</si>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</sst>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4" fontId="9" fillId="0" borderId="0" xfId="0" applyNumberFormat="1" applyFont="1" applyAlignment="1" applyProtection="1">
      <alignment vertical="top"/>
      <protection locked="0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9" fontId="10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5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horizontal="left" vertical="center"/>
    </xf>
    <xf numFmtId="4" fontId="11" fillId="6" borderId="2" xfId="0" applyNumberFormat="1" applyFont="1" applyFill="1" applyBorder="1" applyAlignment="1" applyProtection="1">
      <alignment vertical="top"/>
      <protection locked="0"/>
    </xf>
    <xf numFmtId="4" fontId="2" fillId="6" borderId="3" xfId="0" applyNumberFormat="1" applyFont="1" applyFill="1" applyBorder="1" applyAlignment="1" applyProtection="1">
      <alignment horizontal="right" vertical="center"/>
    </xf>
    <xf numFmtId="49" fontId="5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horizontal="left" vertical="center"/>
    </xf>
    <xf numFmtId="4" fontId="11" fillId="6" borderId="0" xfId="0" applyNumberFormat="1" applyFont="1" applyFill="1" applyBorder="1" applyAlignment="1" applyProtection="1">
      <alignment vertical="top"/>
      <protection locked="0"/>
    </xf>
    <xf numFmtId="4" fontId="2" fillId="6" borderId="5" xfId="0" applyNumberFormat="1" applyFont="1" applyFill="1" applyBorder="1" applyAlignment="1" applyProtection="1">
      <alignment horizontal="right" vertical="center"/>
    </xf>
    <xf numFmtId="49" fontId="5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horizontal="left" vertical="center"/>
    </xf>
    <xf numFmtId="4" fontId="11" fillId="6" borderId="7" xfId="0" applyNumberFormat="1" applyFont="1" applyFill="1" applyBorder="1" applyAlignment="1" applyProtection="1">
      <alignment vertical="top"/>
      <protection locked="0"/>
    </xf>
    <xf numFmtId="4" fontId="2" fillId="6" borderId="8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>
      <alignment vertical="top"/>
    </xf>
    <xf numFmtId="0" fontId="12" fillId="0" borderId="9" xfId="0" applyFont="1" applyFill="1" applyBorder="1" applyAlignment="1">
      <alignment horizontal="left" wrapText="1"/>
    </xf>
    <xf numFmtId="0" fontId="12" fillId="0" borderId="9" xfId="0" applyFont="1" applyFill="1" applyBorder="1" applyAlignment="1" applyProtection="1">
      <alignment horizontal="center"/>
      <protection locked="0"/>
    </xf>
    <xf numFmtId="0" fontId="12" fillId="0" borderId="9" xfId="0" applyFont="1" applyFill="1" applyBorder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7" sqref="I7"/>
    </sheetView>
  </sheetViews>
  <sheetFormatPr baseColWidth="10" defaultRowHeight="15" x14ac:dyDescent="0.25"/>
  <cols>
    <col min="1" max="1" width="12.1406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8.7109375" customWidth="1"/>
    <col min="7" max="7" width="10" bestFit="1" customWidth="1"/>
    <col min="8" max="8" width="7.85546875" hidden="1" customWidth="1"/>
    <col min="9" max="9" width="8.7109375" customWidth="1"/>
    <col min="10" max="10" width="10.8554687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ht="22.5" x14ac:dyDescent="0.25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E9</f>
        <v>1</v>
      </c>
      <c r="F4" s="7">
        <f t="shared" si="0"/>
        <v>919570.83</v>
      </c>
      <c r="G4" s="7">
        <f t="shared" si="0"/>
        <v>919570.83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ht="22.5" x14ac:dyDescent="0.25">
      <c r="A5" s="8" t="s">
        <v>13</v>
      </c>
      <c r="B5" s="9" t="s">
        <v>14</v>
      </c>
      <c r="C5" s="9" t="s">
        <v>15</v>
      </c>
      <c r="D5" s="18" t="s">
        <v>16</v>
      </c>
      <c r="E5" s="10">
        <v>10803</v>
      </c>
      <c r="F5" s="10">
        <v>15.86</v>
      </c>
      <c r="G5" s="11">
        <f>ROUND(E5*F5,2)</f>
        <v>171335.58</v>
      </c>
      <c r="H5" s="10">
        <v>10803</v>
      </c>
      <c r="I5" s="21">
        <v>0</v>
      </c>
      <c r="J5" s="11">
        <f>ROUND(H5*I5,2)</f>
        <v>0</v>
      </c>
    </row>
    <row r="6" spans="1:10" ht="22.5" x14ac:dyDescent="0.25">
      <c r="A6" s="8" t="s">
        <v>17</v>
      </c>
      <c r="B6" s="9" t="s">
        <v>14</v>
      </c>
      <c r="C6" s="9" t="s">
        <v>15</v>
      </c>
      <c r="D6" s="18" t="s">
        <v>18</v>
      </c>
      <c r="E6" s="10">
        <v>5401.5</v>
      </c>
      <c r="F6" s="10">
        <v>115.79</v>
      </c>
      <c r="G6" s="11">
        <f>ROUND(E6*F6,2)</f>
        <v>625439.68999999994</v>
      </c>
      <c r="H6" s="10">
        <v>5401.5</v>
      </c>
      <c r="I6" s="21">
        <v>0</v>
      </c>
      <c r="J6" s="11">
        <f>ROUND(H6*I6,2)</f>
        <v>0</v>
      </c>
    </row>
    <row r="7" spans="1:10" ht="22.5" x14ac:dyDescent="0.25">
      <c r="A7" s="8" t="s">
        <v>19</v>
      </c>
      <c r="B7" s="9" t="s">
        <v>14</v>
      </c>
      <c r="C7" s="9" t="s">
        <v>15</v>
      </c>
      <c r="D7" s="18" t="s">
        <v>20</v>
      </c>
      <c r="E7" s="10">
        <v>1080.3</v>
      </c>
      <c r="F7" s="10">
        <v>104.92</v>
      </c>
      <c r="G7" s="11">
        <f>ROUND(E7*F7,2)</f>
        <v>113345.08</v>
      </c>
      <c r="H7" s="10">
        <v>1080.3</v>
      </c>
      <c r="I7" s="21">
        <v>0</v>
      </c>
      <c r="J7" s="11">
        <f>ROUND(H7*I7,2)</f>
        <v>0</v>
      </c>
    </row>
    <row r="8" spans="1:10" ht="22.5" x14ac:dyDescent="0.25">
      <c r="A8" s="8" t="s">
        <v>21</v>
      </c>
      <c r="B8" s="9" t="s">
        <v>14</v>
      </c>
      <c r="C8" s="9" t="s">
        <v>15</v>
      </c>
      <c r="D8" s="18" t="s">
        <v>22</v>
      </c>
      <c r="E8" s="10">
        <v>78</v>
      </c>
      <c r="F8" s="10">
        <v>121.16</v>
      </c>
      <c r="G8" s="11">
        <f>ROUND(E8*F8,2)</f>
        <v>9450.48</v>
      </c>
      <c r="H8" s="10">
        <v>78</v>
      </c>
      <c r="I8" s="21">
        <v>0</v>
      </c>
      <c r="J8" s="11">
        <f>ROUND(H8*I8,2)</f>
        <v>0</v>
      </c>
    </row>
    <row r="9" spans="1:10" x14ac:dyDescent="0.25">
      <c r="A9" s="12"/>
      <c r="B9" s="12"/>
      <c r="C9" s="12"/>
      <c r="D9" s="19" t="s">
        <v>23</v>
      </c>
      <c r="E9" s="13">
        <v>1</v>
      </c>
      <c r="F9" s="14">
        <f>SUM(G5:G8)</f>
        <v>919570.83</v>
      </c>
      <c r="G9" s="14">
        <f>ROUND(E9*F9,2)</f>
        <v>919570.83</v>
      </c>
      <c r="H9" s="13">
        <v>1</v>
      </c>
      <c r="I9" s="14">
        <f>SUM(J5:J8)</f>
        <v>0</v>
      </c>
      <c r="J9" s="14">
        <f>ROUND(H9*I9,2)</f>
        <v>0</v>
      </c>
    </row>
    <row r="10" spans="1:10" ht="0.95" customHeight="1" x14ac:dyDescent="0.25">
      <c r="A10" s="15"/>
      <c r="B10" s="15"/>
      <c r="C10" s="15"/>
      <c r="D10" s="20"/>
      <c r="E10" s="15"/>
      <c r="F10" s="15"/>
      <c r="G10" s="15"/>
      <c r="H10" s="15"/>
      <c r="I10" s="15"/>
      <c r="J10" s="15"/>
    </row>
    <row r="11" spans="1:10" x14ac:dyDescent="0.25">
      <c r="A11" s="5" t="s">
        <v>24</v>
      </c>
      <c r="B11" s="5" t="s">
        <v>10</v>
      </c>
      <c r="C11" s="5" t="s">
        <v>11</v>
      </c>
      <c r="D11" s="17" t="s">
        <v>25</v>
      </c>
      <c r="E11" s="6">
        <f t="shared" ref="E11:J11" si="1">E13</f>
        <v>1</v>
      </c>
      <c r="F11" s="7">
        <f t="shared" si="1"/>
        <v>9191.91</v>
      </c>
      <c r="G11" s="7">
        <f t="shared" si="1"/>
        <v>9191.91</v>
      </c>
      <c r="H11" s="6">
        <f t="shared" si="1"/>
        <v>1</v>
      </c>
      <c r="I11" s="7">
        <f t="shared" si="1"/>
        <v>9191.91</v>
      </c>
      <c r="J11" s="7">
        <f t="shared" si="1"/>
        <v>9191.91</v>
      </c>
    </row>
    <row r="12" spans="1:10" x14ac:dyDescent="0.25">
      <c r="A12" s="8" t="s">
        <v>26</v>
      </c>
      <c r="B12" s="9" t="s">
        <v>14</v>
      </c>
      <c r="C12" s="9" t="s">
        <v>11</v>
      </c>
      <c r="D12" s="18" t="s">
        <v>25</v>
      </c>
      <c r="E12" s="10">
        <v>1</v>
      </c>
      <c r="F12" s="10">
        <v>9191.91</v>
      </c>
      <c r="G12" s="11">
        <f>ROUND(E12*F12,2)</f>
        <v>9191.91</v>
      </c>
      <c r="H12" s="10">
        <v>1</v>
      </c>
      <c r="I12" s="22">
        <v>9191.91</v>
      </c>
      <c r="J12" s="11">
        <f>ROUND(H12*I12,2)</f>
        <v>9191.91</v>
      </c>
    </row>
    <row r="13" spans="1:10" x14ac:dyDescent="0.25">
      <c r="A13" s="12"/>
      <c r="B13" s="12"/>
      <c r="C13" s="12"/>
      <c r="D13" s="19" t="s">
        <v>27</v>
      </c>
      <c r="E13" s="13">
        <v>1</v>
      </c>
      <c r="F13" s="14">
        <f>G12</f>
        <v>9191.91</v>
      </c>
      <c r="G13" s="14">
        <f>ROUND(E13*F13,2)</f>
        <v>9191.91</v>
      </c>
      <c r="H13" s="13">
        <v>1</v>
      </c>
      <c r="I13" s="14">
        <f>J12</f>
        <v>9191.91</v>
      </c>
      <c r="J13" s="14">
        <f>ROUND(H13*I13,2)</f>
        <v>9191.91</v>
      </c>
    </row>
    <row r="14" spans="1:10" ht="0.95" customHeight="1" x14ac:dyDescent="0.25">
      <c r="A14" s="15"/>
      <c r="B14" s="15"/>
      <c r="C14" s="15"/>
      <c r="D14" s="20"/>
      <c r="E14" s="15"/>
      <c r="F14" s="15"/>
      <c r="G14" s="15"/>
      <c r="H14" s="15"/>
      <c r="I14" s="15"/>
      <c r="J14" s="15"/>
    </row>
    <row r="15" spans="1:10" x14ac:dyDescent="0.25">
      <c r="A15" s="12"/>
      <c r="B15" s="12"/>
      <c r="C15" s="12"/>
      <c r="D15" s="19" t="s">
        <v>28</v>
      </c>
      <c r="E15" s="13">
        <v>1</v>
      </c>
      <c r="F15" s="14">
        <f>G4+G11</f>
        <v>928762.74</v>
      </c>
      <c r="G15" s="14">
        <f>ROUND(E15*F15,2)</f>
        <v>928762.74</v>
      </c>
      <c r="H15" s="13">
        <v>1</v>
      </c>
      <c r="I15" s="14">
        <f>J4+J11</f>
        <v>9191.91</v>
      </c>
      <c r="J15" s="14">
        <f>ROUND(H15*I15,2)</f>
        <v>9191.91</v>
      </c>
    </row>
    <row r="16" spans="1:10" ht="0.95" customHeight="1" x14ac:dyDescent="0.25">
      <c r="A16" s="15"/>
      <c r="B16" s="15"/>
      <c r="C16" s="15"/>
      <c r="D16" s="20"/>
      <c r="E16" s="15"/>
      <c r="F16" s="15"/>
      <c r="G16" s="15"/>
      <c r="H16" s="15"/>
      <c r="I16" s="15"/>
      <c r="J16" s="15"/>
    </row>
    <row r="17" spans="1:10" x14ac:dyDescent="0.25">
      <c r="A17" s="23"/>
      <c r="B17" s="24"/>
      <c r="C17" s="24"/>
      <c r="D17" s="25" t="s">
        <v>29</v>
      </c>
      <c r="E17" s="23"/>
      <c r="F17" s="24"/>
      <c r="G17" s="26">
        <f>G15</f>
        <v>928762.74</v>
      </c>
      <c r="H17" s="24"/>
      <c r="I17" s="23"/>
      <c r="J17" s="26">
        <f>J15</f>
        <v>9191.91</v>
      </c>
    </row>
    <row r="18" spans="1:10" x14ac:dyDescent="0.25">
      <c r="A18" s="27"/>
      <c r="B18" s="28"/>
      <c r="C18" s="28"/>
      <c r="D18" s="29" t="s">
        <v>30</v>
      </c>
      <c r="E18" s="30">
        <v>0.19</v>
      </c>
      <c r="F18" s="28"/>
      <c r="G18" s="31">
        <f>G17*E18</f>
        <v>176464.92</v>
      </c>
      <c r="H18" s="32"/>
      <c r="I18" s="33">
        <v>0.19</v>
      </c>
      <c r="J18" s="31">
        <f>J17*I18</f>
        <v>1746.46</v>
      </c>
    </row>
    <row r="19" spans="1:10" x14ac:dyDescent="0.25">
      <c r="A19" s="27"/>
      <c r="B19" s="28"/>
      <c r="C19" s="28"/>
      <c r="D19" s="29" t="s">
        <v>31</v>
      </c>
      <c r="E19" s="27"/>
      <c r="F19" s="28"/>
      <c r="G19" s="31">
        <f>G17+G18</f>
        <v>1105227.6599999999</v>
      </c>
      <c r="H19" s="28"/>
      <c r="I19" s="27"/>
      <c r="J19" s="31">
        <f>J17+J18</f>
        <v>10938.37</v>
      </c>
    </row>
    <row r="20" spans="1:10" x14ac:dyDescent="0.25">
      <c r="A20" s="27"/>
      <c r="B20" s="28"/>
      <c r="C20" s="28"/>
      <c r="D20" s="29" t="s">
        <v>32</v>
      </c>
      <c r="E20" s="30">
        <v>0.21</v>
      </c>
      <c r="F20" s="28"/>
      <c r="G20" s="31">
        <f>21*G19%</f>
        <v>232097.81</v>
      </c>
      <c r="H20" s="28"/>
      <c r="I20" s="30">
        <v>0.21</v>
      </c>
      <c r="J20" s="31">
        <f>E20*J19</f>
        <v>2297.06</v>
      </c>
    </row>
    <row r="21" spans="1:10" x14ac:dyDescent="0.25">
      <c r="A21" s="34"/>
      <c r="B21" s="35"/>
      <c r="C21" s="35"/>
      <c r="D21" s="36" t="s">
        <v>33</v>
      </c>
      <c r="E21" s="34"/>
      <c r="F21" s="35"/>
      <c r="G21" s="37">
        <f>G19+G20</f>
        <v>1337325.47</v>
      </c>
      <c r="H21" s="35"/>
      <c r="I21" s="34"/>
      <c r="J21" s="37">
        <f>J19+J20</f>
        <v>13235.43</v>
      </c>
    </row>
    <row r="22" spans="1:10" x14ac:dyDescent="0.25">
      <c r="A22" s="38"/>
      <c r="B22" s="38"/>
      <c r="C22" s="38"/>
      <c r="D22" s="39"/>
      <c r="E22" s="38"/>
      <c r="F22" s="38"/>
      <c r="G22" s="40"/>
      <c r="H22" s="38"/>
      <c r="I22" s="38"/>
      <c r="J22" s="40"/>
    </row>
    <row r="23" spans="1:10" ht="15.75" x14ac:dyDescent="0.25">
      <c r="A23" s="41" t="s">
        <v>34</v>
      </c>
      <c r="B23" s="42"/>
      <c r="C23" s="42"/>
      <c r="D23" s="43"/>
      <c r="E23" s="43"/>
      <c r="F23" s="43"/>
      <c r="G23" s="43"/>
      <c r="H23" s="44"/>
      <c r="I23" s="44"/>
      <c r="J23" s="45"/>
    </row>
    <row r="24" spans="1:10" ht="18.75" x14ac:dyDescent="0.25">
      <c r="A24" s="46" t="s">
        <v>35</v>
      </c>
      <c r="B24" s="47"/>
      <c r="C24" s="47"/>
      <c r="D24" s="48"/>
      <c r="E24" s="48"/>
      <c r="F24" s="48"/>
      <c r="G24" s="48"/>
      <c r="H24" s="49"/>
      <c r="I24" s="49"/>
      <c r="J24" s="50"/>
    </row>
    <row r="25" spans="1:10" ht="18.75" x14ac:dyDescent="0.25">
      <c r="A25" s="51" t="s">
        <v>36</v>
      </c>
      <c r="B25" s="52"/>
      <c r="C25" s="52"/>
      <c r="D25" s="53"/>
      <c r="E25" s="53"/>
      <c r="F25" s="53"/>
      <c r="G25" s="53"/>
      <c r="H25" s="54"/>
      <c r="I25" s="54"/>
      <c r="J25" s="55"/>
    </row>
    <row r="26" spans="1:10" ht="18.75" x14ac:dyDescent="0.25">
      <c r="A26" s="56" t="s">
        <v>37</v>
      </c>
      <c r="B26" s="57"/>
      <c r="C26" s="57"/>
      <c r="D26" s="58"/>
      <c r="E26" s="58"/>
      <c r="F26" s="58"/>
      <c r="G26" s="58"/>
      <c r="H26" s="59"/>
      <c r="I26" s="59"/>
      <c r="J26" s="60"/>
    </row>
    <row r="27" spans="1:10" ht="15.75" x14ac:dyDescent="0.25">
      <c r="A27" s="61"/>
      <c r="B27" s="42"/>
      <c r="C27" s="42"/>
      <c r="D27" s="43"/>
      <c r="E27" s="43"/>
      <c r="F27" s="43"/>
      <c r="G27" s="43"/>
      <c r="H27" s="44"/>
      <c r="I27" s="44"/>
      <c r="J27" s="45"/>
    </row>
    <row r="29" spans="1:10" x14ac:dyDescent="0.25">
      <c r="A29" s="62" t="s">
        <v>38</v>
      </c>
      <c r="B29" s="63"/>
      <c r="C29" s="63"/>
      <c r="D29" s="63"/>
      <c r="E29" s="63"/>
      <c r="F29" s="63"/>
      <c r="G29" s="63"/>
      <c r="H29" s="63"/>
      <c r="I29" s="63"/>
      <c r="J29" s="63"/>
    </row>
    <row r="30" spans="1:10" x14ac:dyDescent="0.25">
      <c r="A30" s="62"/>
      <c r="B30" s="63"/>
      <c r="C30" s="63"/>
      <c r="D30" s="63"/>
      <c r="E30" s="63"/>
      <c r="F30" s="63"/>
      <c r="G30" s="63"/>
      <c r="H30" s="63"/>
      <c r="I30" s="63"/>
      <c r="J30" s="63"/>
    </row>
    <row r="31" spans="1:10" x14ac:dyDescent="0.25">
      <c r="A31" s="62" t="s">
        <v>39</v>
      </c>
      <c r="B31" s="63"/>
      <c r="C31" s="63"/>
      <c r="D31" s="63"/>
      <c r="E31" s="63"/>
      <c r="F31" s="63"/>
      <c r="G31" s="63"/>
      <c r="H31" s="63"/>
      <c r="I31" s="63"/>
      <c r="J31" s="63"/>
    </row>
    <row r="32" spans="1:10" x14ac:dyDescent="0.25">
      <c r="A32" s="62"/>
      <c r="B32" s="63"/>
      <c r="C32" s="63"/>
      <c r="D32" s="63"/>
      <c r="E32" s="63"/>
      <c r="F32" s="63"/>
      <c r="G32" s="63"/>
      <c r="H32" s="63"/>
      <c r="I32" s="63"/>
      <c r="J32" s="63"/>
    </row>
    <row r="33" spans="1:10" x14ac:dyDescent="0.25">
      <c r="A33" s="64" t="s">
        <v>40</v>
      </c>
      <c r="B33" s="64"/>
      <c r="C33" s="64"/>
      <c r="D33" s="64" t="s">
        <v>41</v>
      </c>
      <c r="E33" s="64"/>
      <c r="F33" s="64"/>
      <c r="G33" s="64"/>
      <c r="H33" s="64"/>
      <c r="I33" s="64"/>
      <c r="J33" s="64"/>
    </row>
    <row r="34" spans="1:10" x14ac:dyDescent="0.25">
      <c r="A34" s="64"/>
      <c r="B34" s="64"/>
      <c r="C34" s="64"/>
      <c r="D34" s="64"/>
      <c r="E34" s="64"/>
      <c r="F34" s="64"/>
      <c r="G34" s="64"/>
      <c r="H34" s="64"/>
      <c r="I34" s="64"/>
      <c r="J34" s="64"/>
    </row>
    <row r="35" spans="1:10" x14ac:dyDescent="0.25">
      <c r="A35" s="65" t="s">
        <v>42</v>
      </c>
      <c r="B35" s="65"/>
      <c r="C35" s="65"/>
      <c r="D35" s="65" t="s">
        <v>43</v>
      </c>
      <c r="E35" s="65"/>
      <c r="F35" s="65"/>
      <c r="G35" s="65"/>
      <c r="H35" s="65"/>
      <c r="I35" s="65"/>
      <c r="J35" s="65"/>
    </row>
    <row r="36" spans="1:10" x14ac:dyDescent="0.25">
      <c r="A36" s="65"/>
      <c r="B36" s="65"/>
      <c r="C36" s="65"/>
      <c r="D36" s="65"/>
      <c r="E36" s="65"/>
      <c r="F36" s="65"/>
      <c r="G36" s="65"/>
      <c r="H36" s="65"/>
      <c r="I36" s="65"/>
      <c r="J36" s="65"/>
    </row>
    <row r="37" spans="1:10" x14ac:dyDescent="0.25">
      <c r="A37" s="65"/>
      <c r="B37" s="65"/>
      <c r="C37" s="65"/>
      <c r="D37" s="65"/>
      <c r="E37" s="65"/>
      <c r="F37" s="65"/>
      <c r="G37" s="65"/>
      <c r="H37" s="65"/>
      <c r="I37" s="65"/>
      <c r="J37" s="65"/>
    </row>
    <row r="38" spans="1:10" x14ac:dyDescent="0.25">
      <c r="A38" s="65"/>
      <c r="B38" s="65"/>
      <c r="C38" s="65"/>
      <c r="D38" s="65"/>
      <c r="E38" s="65"/>
      <c r="F38" s="65"/>
      <c r="G38" s="65"/>
      <c r="H38" s="65"/>
      <c r="I38" s="65"/>
      <c r="J38" s="65"/>
    </row>
  </sheetData>
  <sheetProtection algorithmName="SHA-512" hashValue="vl8ACA2b2RMSWgfiQcczWLeXB74bnyas6UZLOjD8492CSu65wy6LddQZ2CF7APbCcLzmlPNwvLM+UQFsv1XrRw==" saltValue="Fekf+ubZ6OD+gA0fGrOMPw==" spinCount="100000" sheet="1" objects="1" scenarios="1" selectLockedCells="1"/>
  <mergeCells count="8">
    <mergeCell ref="A35:C38"/>
    <mergeCell ref="D35:J38"/>
    <mergeCell ref="A29:A30"/>
    <mergeCell ref="B29:J30"/>
    <mergeCell ref="A31:A32"/>
    <mergeCell ref="B31:J32"/>
    <mergeCell ref="A33:C34"/>
    <mergeCell ref="D33:J34"/>
  </mergeCells>
  <dataValidations count="4">
    <dataValidation type="list" allowBlank="1" showInputMessage="1" showErrorMessage="1" sqref="B4:B16">
      <formula1>"Capítulo,Partida,Mano de obra,Maquinaria,Material,Otros,Tarea,"</formula1>
    </dataValidation>
    <dataValidation type="decimal" operator="greaterThanOrEqual" allowBlank="1" showErrorMessage="1" errorTitle="ERROR" error="El precio debe ser mayor o igual que el de proyecto." sqref="I12">
      <formula1>F12</formula1>
    </dataValidation>
    <dataValidation type="whole" allowBlank="1" showErrorMessage="1" errorTitle="ERROR" error="El valor debe estar comprendido entre 0 y 19%" sqref="H18">
      <formula1>0</formula1>
      <formula2>19</formula2>
    </dataValidation>
    <dataValidation type="decimal" allowBlank="1" showErrorMessage="1" errorTitle="ERROR" error="El BI+GG debe estar comprendido entre el 0 y 19%" sqref="I18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2019-08-30T10:21:04Z</dcterms:created>
  <dcterms:modified xsi:type="dcterms:W3CDTF">2019-08-30T10:32:12Z</dcterms:modified>
</cp:coreProperties>
</file>