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Q:\Tecnicos\INGENIERÍA\L00\00 SUMINISTROS\2018\VI18.XXX SUMINISTRO DE 2 BRETELLES\LICITACIÓN\"/>
    </mc:Choice>
  </mc:AlternateContent>
  <bookViews>
    <workbookView xWindow="0" yWindow="0" windowWidth="23040" windowHeight="9192"/>
  </bookViews>
  <sheets>
    <sheet name="CUADRO DE OFERTA_LOTE 2" sheetId="1" r:id="rId1"/>
  </sheets>
  <definedNames>
    <definedName name="_xlnm.Print_Area" localSheetId="0">'CUADRO DE OFERTA_LOTE 2'!$A$1:$I$23</definedName>
  </definedNames>
  <calcPr calcId="162913"/>
</workbook>
</file>

<file path=xl/calcChain.xml><?xml version="1.0" encoding="utf-8"?>
<calcChain xmlns="http://schemas.openxmlformats.org/spreadsheetml/2006/main">
  <c r="I11" i="1" l="1"/>
  <c r="I10" i="1"/>
  <c r="I9" i="1"/>
  <c r="F13" i="1"/>
  <c r="G11" i="1"/>
  <c r="G10" i="1"/>
  <c r="G9" i="1"/>
  <c r="I8" i="1" l="1"/>
  <c r="H13" i="1" s="1"/>
  <c r="G8" i="1"/>
  <c r="F14" i="1" s="1"/>
  <c r="D3" i="1"/>
  <c r="E2" i="1"/>
  <c r="F15" i="1" l="1"/>
  <c r="E3" i="1" l="1"/>
  <c r="H14" i="1"/>
  <c r="H15" i="1" s="1"/>
</calcChain>
</file>

<file path=xl/comments1.xml><?xml version="1.0" encoding="utf-8"?>
<comments xmlns="http://schemas.openxmlformats.org/spreadsheetml/2006/main">
  <authors>
    <author>Zapata Fernández, Miguel Ángel</author>
  </authors>
  <commentList>
    <comment ref="H6" authorId="0" shapeId="0">
      <text>
        <r>
          <rPr>
            <b/>
            <sz val="13"/>
            <color indexed="81"/>
            <rFont val="Tahoma"/>
            <family val="2"/>
          </rPr>
          <t xml:space="preserve">INTRODUCIR PRECIO UNITARIO </t>
        </r>
      </text>
    </comment>
    <comment ref="A17" authorId="0" shapeId="0">
      <text>
        <r>
          <rPr>
            <b/>
            <sz val="13"/>
            <color indexed="81"/>
            <rFont val="Tahoma"/>
            <family val="2"/>
          </rPr>
          <t>RELLENE ESTE APARTADO</t>
        </r>
      </text>
    </comment>
    <comment ref="E17" authorId="0" shapeId="0">
      <text>
        <r>
          <rPr>
            <b/>
            <sz val="13"/>
            <color indexed="81"/>
            <rFont val="Tahoma"/>
            <family val="2"/>
          </rPr>
          <t>RELLENE ESTE APARTADO</t>
        </r>
      </text>
    </comment>
    <comment ref="A18" authorId="0" shapeId="0">
      <text>
        <r>
          <rPr>
            <b/>
            <sz val="13"/>
            <color indexed="81"/>
            <rFont val="Tahoma"/>
            <family val="2"/>
          </rPr>
          <t>RELLENE ESTE APARTADO</t>
        </r>
      </text>
    </comment>
    <comment ref="E18" authorId="0" shapeId="0">
      <text>
        <r>
          <rPr>
            <b/>
            <sz val="13"/>
            <color indexed="81"/>
            <rFont val="Tahoma"/>
            <family val="2"/>
          </rPr>
          <t>RELLENE ESTE APARTADO</t>
        </r>
      </text>
    </comment>
    <comment ref="A19" authorId="0" shapeId="0">
      <text>
        <r>
          <rPr>
            <b/>
            <sz val="13"/>
            <color indexed="81"/>
            <rFont val="Tahoma"/>
            <family val="2"/>
          </rPr>
          <t>RELLENE ESTE APARTADO</t>
        </r>
      </text>
    </comment>
    <comment ref="E19" authorId="0" shapeId="0">
      <text>
        <r>
          <rPr>
            <b/>
            <sz val="13"/>
            <color indexed="81"/>
            <rFont val="Tahoma"/>
            <family val="2"/>
          </rPr>
          <t>RELLENE ESTE APARTADO</t>
        </r>
      </text>
    </comment>
  </commentList>
</comments>
</file>

<file path=xl/sharedStrings.xml><?xml version="1.0" encoding="utf-8"?>
<sst xmlns="http://schemas.openxmlformats.org/spreadsheetml/2006/main" count="36" uniqueCount="34">
  <si>
    <t>CONTRATISTA</t>
  </si>
  <si>
    <t>TIPO DE APARATO</t>
  </si>
  <si>
    <t>UBICACIÓN</t>
  </si>
  <si>
    <t>RESUMEN</t>
  </si>
  <si>
    <t>CANT</t>
  </si>
  <si>
    <t>LÍNEA</t>
  </si>
  <si>
    <t>TRAMO</t>
  </si>
  <si>
    <t>NOMBRE EMPRESA /
RAZÓN SOCIAL</t>
  </si>
  <si>
    <t>FECHA</t>
  </si>
  <si>
    <t>DOMICILIO FISCAL</t>
  </si>
  <si>
    <t>SELLO</t>
  </si>
  <si>
    <t>CIF</t>
  </si>
  <si>
    <t>FIRMA</t>
  </si>
  <si>
    <t>NOTAS</t>
  </si>
  <si>
    <t>BRETELLE</t>
  </si>
  <si>
    <t xml:space="preserve"> IMPORTE DEL I.V.A</t>
  </si>
  <si>
    <t xml:space="preserve">CASA CAMPO - CAMPAMENTO </t>
  </si>
  <si>
    <t>Bretelle de gálibo estrecho completa con rodillos en recta en acuerdo vertical con cruzamiento de punta fija con encaje al trazado (flechado si fuera necesario) según geometría indicada en planos. Tipo de montaje Top Down</t>
  </si>
  <si>
    <t>REPUESTOS</t>
  </si>
  <si>
    <t>CASA CAMPO - CAMPAMENTO</t>
  </si>
  <si>
    <t>Cambio completo de cada uno de los 4 que componen la bretelle.</t>
  </si>
  <si>
    <t>Cruzamiento agudo (con carriles de conexión 54E1 y juntas aislantes encoladas)</t>
  </si>
  <si>
    <t>Cruzamiento triple (con carriles de conexión 54E1 y juntas aislantes encoladas)</t>
  </si>
  <si>
    <r>
      <rPr>
        <b/>
        <sz val="15.5"/>
        <color theme="8" tint="0.79998168889431442"/>
        <rFont val="Arial"/>
        <family val="2"/>
      </rPr>
      <t>DISEÑO, FABRICACIÓN Y SUMINISTRO DE DOS BRETELLES PARA OBRAS DE RENOVACIÓN</t>
    </r>
    <r>
      <rPr>
        <b/>
        <sz val="16"/>
        <color theme="8" tint="0.79998168889431442"/>
        <rFont val="Arial"/>
        <family val="2"/>
      </rPr>
      <t xml:space="preserve">
</t>
    </r>
    <r>
      <rPr>
        <b/>
        <sz val="13"/>
        <color theme="8" tint="0.39997558519241921"/>
        <rFont val="Arial"/>
        <family val="2"/>
      </rPr>
      <t>LOTE 2: SUMINISTRO DE UNA BRETELLE ENTRE LAS ESTACIONES DE CASA CAMPO Y CAMPAMENTO (LÍNEA 5)</t>
    </r>
  </si>
  <si>
    <r>
      <t xml:space="preserve">IMPORTE OFERTA SIN I.V.A. - </t>
    </r>
    <r>
      <rPr>
        <b/>
        <sz val="17"/>
        <color theme="3"/>
        <rFont val="Calibri"/>
        <family val="2"/>
        <scheme val="minor"/>
      </rPr>
      <t>LOTE 2</t>
    </r>
    <r>
      <rPr>
        <b/>
        <sz val="16"/>
        <color theme="1"/>
        <rFont val="Calibri"/>
        <family val="2"/>
        <scheme val="minor"/>
      </rPr>
      <t>-</t>
    </r>
  </si>
  <si>
    <t>BASE IMPONIBLE
LOTE 2</t>
  </si>
  <si>
    <t>IMPORTE DE LA OFERTA
LOTE 2</t>
  </si>
  <si>
    <t>IMPORTE UNITARIO 
(€)</t>
  </si>
  <si>
    <t>IMPORTE TOTAL 
(€)</t>
  </si>
  <si>
    <t>IMPORTE OFERTA SIN I.V.A.</t>
  </si>
  <si>
    <t>IMPORTE OFERTA CON I.V.A.</t>
  </si>
  <si>
    <r>
      <rPr>
        <b/>
        <i/>
        <sz val="13"/>
        <color rgb="FFFF0000"/>
        <rFont val="Calibri"/>
        <family val="2"/>
        <scheme val="minor"/>
      </rPr>
      <t xml:space="preserve">* </t>
    </r>
    <r>
      <rPr>
        <b/>
        <i/>
        <sz val="13"/>
        <color theme="1"/>
        <rFont val="Calibri"/>
        <family val="2"/>
        <scheme val="minor"/>
      </rPr>
      <t>El importe ofertado en cada una de las unidades no puede superar el precio unitario de licitación.</t>
    </r>
  </si>
  <si>
    <r>
      <rPr>
        <b/>
        <i/>
        <sz val="13"/>
        <color rgb="FFFF0000"/>
        <rFont val="Calibri"/>
        <family val="2"/>
        <scheme val="minor"/>
      </rPr>
      <t xml:space="preserve">** </t>
    </r>
    <r>
      <rPr>
        <b/>
        <i/>
        <sz val="13"/>
        <color theme="1"/>
        <rFont val="Calibri"/>
        <family val="2"/>
        <scheme val="minor"/>
      </rPr>
      <t>El sumatorio total ofertado no puede superar el valor de la Base Imponible.</t>
    </r>
  </si>
  <si>
    <r>
      <rPr>
        <b/>
        <i/>
        <sz val="13"/>
        <color rgb="FFFF0000"/>
        <rFont val="Calibri"/>
        <family val="2"/>
        <scheme val="minor"/>
      </rPr>
      <t xml:space="preserve">*** </t>
    </r>
    <r>
      <rPr>
        <b/>
        <i/>
        <sz val="13"/>
        <color theme="1"/>
        <rFont val="Calibri"/>
        <family val="2"/>
        <scheme val="minor"/>
      </rPr>
      <t>"Salvo indicación contraria, el precio ofertado se entiende como total, para el suministro con embalaje en nuestros almacenes con descarga a pie de calle, y comprensivos de toda clase de tributos y arbitrios estatales, autonómicos y locales, excepto el IVA, que se expresará de acuerdo con las disposiciones legales que lo regulan”.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</si>
</sst>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quot;€&quot;"/>
    <numFmt numFmtId="165" formatCode="[$-F800]dddd\,\ mmmm\ dd\,\ yyyy"/>
  </numFmts>
  <fonts count="31" x14ac:knownFonts="1">
    <font>
      <sz val="11"/>
      <color theme="1"/>
      <name val="Calibri"/>
      <family val="2"/>
      <scheme val="minor"/>
    </font>
    <font>
      <b/>
      <sz val="16"/>
      <color theme="8" tint="0.79998168889431442"/>
      <name val="Arial"/>
      <family val="2"/>
    </font>
    <font>
      <b/>
      <sz val="15"/>
      <color theme="1"/>
      <name val="Calibri"/>
      <family val="2"/>
      <scheme val="minor"/>
    </font>
    <font>
      <b/>
      <i/>
      <sz val="16"/>
      <color rgb="FFFF0000"/>
      <name val="Calibri"/>
      <family val="2"/>
      <scheme val="minor"/>
    </font>
    <font>
      <b/>
      <sz val="14"/>
      <color theme="1"/>
      <name val="Calibri"/>
      <family val="2"/>
      <scheme val="minor"/>
    </font>
    <font>
      <b/>
      <sz val="12"/>
      <name val="Calibri"/>
      <family val="2"/>
    </font>
    <font>
      <b/>
      <sz val="17"/>
      <color theme="3"/>
      <name val="Arial"/>
      <family val="2"/>
    </font>
    <font>
      <sz val="12"/>
      <color theme="1"/>
      <name val="Calibri"/>
      <family val="2"/>
      <scheme val="minor"/>
    </font>
    <font>
      <b/>
      <sz val="11"/>
      <color theme="1"/>
      <name val="Calibri"/>
      <family val="2"/>
    </font>
    <font>
      <sz val="11"/>
      <color theme="1"/>
      <name val="Calibri"/>
      <family val="2"/>
    </font>
    <font>
      <b/>
      <i/>
      <sz val="15"/>
      <color theme="8" tint="-0.499984740745262"/>
      <name val="Calibri"/>
      <family val="2"/>
    </font>
    <font>
      <b/>
      <sz val="12"/>
      <color theme="1"/>
      <name val="Calibri"/>
      <family val="2"/>
      <scheme val="minor"/>
    </font>
    <font>
      <b/>
      <sz val="16"/>
      <color rgb="FF0070C0"/>
      <name val="Calibri"/>
      <family val="2"/>
      <scheme val="minor"/>
    </font>
    <font>
      <b/>
      <sz val="15"/>
      <color rgb="FF0070C0"/>
      <name val="Calibri"/>
      <family val="2"/>
      <scheme val="minor"/>
    </font>
    <font>
      <b/>
      <sz val="13"/>
      <name val="Calibri"/>
      <family val="2"/>
      <scheme val="minor"/>
    </font>
    <font>
      <b/>
      <i/>
      <sz val="13"/>
      <color theme="1"/>
      <name val="Calibri"/>
      <family val="2"/>
      <scheme val="minor"/>
    </font>
    <font>
      <b/>
      <i/>
      <sz val="13"/>
      <color rgb="FFFF0000"/>
      <name val="Calibri"/>
      <family val="2"/>
      <scheme val="minor"/>
    </font>
    <font>
      <b/>
      <sz val="13"/>
      <color indexed="81"/>
      <name val="Tahoma"/>
      <family val="2"/>
    </font>
    <font>
      <b/>
      <sz val="15"/>
      <color theme="8" tint="0.79998168889431442"/>
      <name val="Arial"/>
      <family val="2"/>
    </font>
    <font>
      <b/>
      <sz val="13"/>
      <color theme="8" tint="0.39997558519241921"/>
      <name val="Arial"/>
      <family val="2"/>
    </font>
    <font>
      <b/>
      <sz val="15.5"/>
      <color theme="8" tint="0.79998168889431442"/>
      <name val="Arial"/>
      <family val="2"/>
    </font>
    <font>
      <b/>
      <i/>
      <sz val="14"/>
      <color theme="8" tint="-0.499984740745262"/>
      <name val="Calibri"/>
      <family val="2"/>
    </font>
    <font>
      <b/>
      <i/>
      <sz val="14"/>
      <color rgb="FFFF0000"/>
      <name val="Calibri"/>
      <family val="2"/>
    </font>
    <font>
      <sz val="15"/>
      <color theme="1"/>
      <name val="Calibri"/>
      <family val="2"/>
      <scheme val="minor"/>
    </font>
    <font>
      <sz val="15"/>
      <color theme="1"/>
      <name val="Calibri"/>
      <family val="2"/>
    </font>
    <font>
      <b/>
      <sz val="15"/>
      <color theme="1"/>
      <name val="Calibri"/>
      <family val="2"/>
    </font>
    <font>
      <b/>
      <sz val="15"/>
      <color rgb="FFFF0000"/>
      <name val="Calibri"/>
      <family val="2"/>
    </font>
    <font>
      <b/>
      <sz val="16"/>
      <color theme="1"/>
      <name val="Calibri"/>
      <family val="2"/>
      <scheme val="minor"/>
    </font>
    <font>
      <b/>
      <sz val="17"/>
      <color theme="3"/>
      <name val="Calibri"/>
      <family val="2"/>
      <scheme val="minor"/>
    </font>
    <font>
      <b/>
      <sz val="15"/>
      <name val="Calibri"/>
      <family val="2"/>
    </font>
    <font>
      <b/>
      <sz val="15"/>
      <name val="Calibri"/>
      <family val="2"/>
      <scheme val="minor"/>
    </font>
  </fonts>
  <fills count="9">
    <fill>
      <patternFill patternType="none"/>
    </fill>
    <fill>
      <patternFill patternType="gray125"/>
    </fill>
    <fill>
      <patternFill patternType="solid">
        <fgColor theme="8" tint="-0.49998474074526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8" tint="0.39997558519241921"/>
        <bgColor indexed="64"/>
      </patternFill>
    </fill>
    <fill>
      <patternFill patternType="lightGray">
        <fgColor indexed="26"/>
        <bgColor theme="0" tint="-0.14999847407452621"/>
      </patternFill>
    </fill>
  </fills>
  <borders count="28">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s>
  <cellStyleXfs count="1">
    <xf numFmtId="0" fontId="0" fillId="0" borderId="0"/>
  </cellStyleXfs>
  <cellXfs count="76">
    <xf numFmtId="0" fontId="0" fillId="0" borderId="0" xfId="0"/>
    <xf numFmtId="0" fontId="0" fillId="0" borderId="0" xfId="0" applyProtection="1"/>
    <xf numFmtId="0" fontId="0" fillId="0" borderId="0" xfId="0" applyBorder="1" applyProtection="1"/>
    <xf numFmtId="0" fontId="6" fillId="0" borderId="0" xfId="0" applyFont="1" applyAlignment="1" applyProtection="1">
      <alignment horizontal="left" vertical="center"/>
    </xf>
    <xf numFmtId="0" fontId="0" fillId="3" borderId="0" xfId="0" applyFill="1" applyProtection="1"/>
    <xf numFmtId="0" fontId="0" fillId="0" borderId="0" xfId="0" applyBorder="1" applyAlignment="1" applyProtection="1">
      <alignment horizontal="center" vertical="center"/>
    </xf>
    <xf numFmtId="0" fontId="0" fillId="0" borderId="0" xfId="0" applyBorder="1" applyAlignment="1" applyProtection="1">
      <alignment horizontal="center" vertical="center" wrapText="1"/>
    </xf>
    <xf numFmtId="0" fontId="8" fillId="0" borderId="0" xfId="0" applyFont="1" applyBorder="1" applyAlignment="1" applyProtection="1">
      <alignment horizontal="center" vertical="center" wrapText="1"/>
    </xf>
    <xf numFmtId="3" fontId="9" fillId="0" borderId="0" xfId="0" applyNumberFormat="1" applyFont="1" applyBorder="1" applyAlignment="1" applyProtection="1">
      <alignment horizontal="center" vertical="center" wrapText="1"/>
    </xf>
    <xf numFmtId="0" fontId="0" fillId="0" borderId="0" xfId="0" applyAlignment="1" applyProtection="1">
      <alignment horizontal="center" vertical="center"/>
    </xf>
    <xf numFmtId="0" fontId="0" fillId="0" borderId="0" xfId="0" applyAlignment="1" applyProtection="1">
      <alignment vertical="center"/>
    </xf>
    <xf numFmtId="0" fontId="0" fillId="0" borderId="0" xfId="0" applyAlignment="1" applyProtection="1">
      <alignment horizontal="left" wrapText="1"/>
    </xf>
    <xf numFmtId="0" fontId="5" fillId="4" borderId="17" xfId="0" applyFont="1" applyFill="1" applyBorder="1" applyAlignment="1" applyProtection="1">
      <alignment horizontal="center" vertical="center" wrapText="1"/>
    </xf>
    <xf numFmtId="0" fontId="5" fillId="4" borderId="18" xfId="0" applyFont="1" applyFill="1" applyBorder="1" applyAlignment="1" applyProtection="1">
      <alignment horizontal="center" vertical="center" wrapText="1"/>
    </xf>
    <xf numFmtId="0" fontId="11" fillId="0" borderId="0" xfId="0" applyFont="1" applyBorder="1" applyAlignment="1" applyProtection="1">
      <alignment wrapText="1"/>
    </xf>
    <xf numFmtId="0" fontId="23" fillId="5" borderId="19" xfId="0" applyFont="1" applyFill="1" applyBorder="1" applyAlignment="1" applyProtection="1">
      <alignment horizontal="center" vertical="center"/>
    </xf>
    <xf numFmtId="0" fontId="23" fillId="5" borderId="9" xfId="0" applyFont="1" applyFill="1" applyBorder="1" applyAlignment="1" applyProtection="1">
      <alignment horizontal="center" vertical="center"/>
    </xf>
    <xf numFmtId="0" fontId="23" fillId="5" borderId="10" xfId="0" applyFont="1" applyFill="1" applyBorder="1" applyAlignment="1" applyProtection="1">
      <alignment horizontal="center" vertical="center" wrapText="1"/>
    </xf>
    <xf numFmtId="0" fontId="24" fillId="5" borderId="11" xfId="0" applyFont="1" applyFill="1" applyBorder="1" applyAlignment="1" applyProtection="1">
      <alignment horizontal="left" vertical="center" wrapText="1" indent="1"/>
    </xf>
    <xf numFmtId="0" fontId="24" fillId="5" borderId="19" xfId="0" applyFont="1" applyFill="1" applyBorder="1" applyAlignment="1" applyProtection="1">
      <alignment horizontal="center" vertical="center" wrapText="1"/>
    </xf>
    <xf numFmtId="164" fontId="24" fillId="5" borderId="9" xfId="0" applyNumberFormat="1" applyFont="1" applyFill="1" applyBorder="1" applyAlignment="1" applyProtection="1">
      <alignment horizontal="center" vertical="center" wrapText="1"/>
    </xf>
    <xf numFmtId="164" fontId="24" fillId="5" borderId="10" xfId="0" applyNumberFormat="1" applyFont="1" applyFill="1" applyBorder="1" applyAlignment="1" applyProtection="1">
      <alignment horizontal="center" vertical="center" wrapText="1"/>
    </xf>
    <xf numFmtId="164" fontId="25" fillId="6" borderId="20" xfId="0" applyNumberFormat="1" applyFont="1" applyFill="1" applyBorder="1" applyAlignment="1" applyProtection="1">
      <alignment horizontal="center" vertical="center" wrapText="1"/>
      <protection locked="0"/>
    </xf>
    <xf numFmtId="164" fontId="26" fillId="3" borderId="10" xfId="0" applyNumberFormat="1" applyFont="1" applyFill="1" applyBorder="1" applyAlignment="1" applyProtection="1">
      <alignment horizontal="center" vertical="center" wrapText="1"/>
    </xf>
    <xf numFmtId="49" fontId="2" fillId="5" borderId="0" xfId="0" applyNumberFormat="1" applyFont="1" applyFill="1" applyBorder="1" applyAlignment="1" applyProtection="1">
      <alignment horizontal="left" vertical="center" wrapText="1" indent="1"/>
    </xf>
    <xf numFmtId="164" fontId="3" fillId="5" borderId="0" xfId="0" applyNumberFormat="1" applyFont="1" applyFill="1" applyBorder="1" applyAlignment="1" applyProtection="1">
      <alignment horizontal="center" vertical="center"/>
    </xf>
    <xf numFmtId="0" fontId="0" fillId="5" borderId="0" xfId="0" applyFill="1" applyProtection="1"/>
    <xf numFmtId="0" fontId="11" fillId="0" borderId="0" xfId="0" applyFont="1" applyBorder="1" applyAlignment="1" applyProtection="1">
      <alignment horizontal="left" vertical="center" wrapText="1"/>
    </xf>
    <xf numFmtId="0" fontId="5" fillId="4" borderId="5" xfId="0" applyFont="1" applyFill="1" applyBorder="1" applyAlignment="1" applyProtection="1">
      <alignment horizontal="center" vertical="center" wrapText="1"/>
    </xf>
    <xf numFmtId="0" fontId="5" fillId="4" borderId="6" xfId="0" applyFont="1" applyFill="1" applyBorder="1" applyAlignment="1" applyProtection="1">
      <alignment horizontal="center" vertical="center" wrapText="1"/>
    </xf>
    <xf numFmtId="0" fontId="10" fillId="4" borderId="0" xfId="0" applyFont="1" applyFill="1" applyBorder="1" applyAlignment="1" applyProtection="1">
      <alignment horizontal="right" vertical="center" wrapText="1" indent="2"/>
    </xf>
    <xf numFmtId="164" fontId="22" fillId="7" borderId="0" xfId="0" applyNumberFormat="1" applyFont="1" applyFill="1" applyBorder="1" applyAlignment="1" applyProtection="1">
      <alignment horizontal="center" vertical="center" wrapText="1"/>
    </xf>
    <xf numFmtId="0" fontId="10" fillId="3" borderId="0" xfId="0" applyFont="1" applyFill="1" applyBorder="1" applyAlignment="1" applyProtection="1">
      <alignment horizontal="right" vertical="center" wrapText="1" indent="2"/>
    </xf>
    <xf numFmtId="164" fontId="21" fillId="4" borderId="0" xfId="0" applyNumberFormat="1" applyFont="1" applyFill="1" applyBorder="1" applyAlignment="1" applyProtection="1">
      <alignment horizontal="center" vertical="center" wrapText="1"/>
    </xf>
    <xf numFmtId="0" fontId="23" fillId="5" borderId="21" xfId="0" applyFont="1" applyFill="1" applyBorder="1" applyAlignment="1" applyProtection="1">
      <alignment horizontal="center" vertical="center"/>
    </xf>
    <xf numFmtId="0" fontId="23" fillId="5" borderId="22" xfId="0" applyFont="1" applyFill="1" applyBorder="1" applyAlignment="1" applyProtection="1">
      <alignment horizontal="center" vertical="center"/>
    </xf>
    <xf numFmtId="0" fontId="23" fillId="5" borderId="23" xfId="0" applyFont="1" applyFill="1" applyBorder="1" applyAlignment="1" applyProtection="1">
      <alignment horizontal="center" vertical="center"/>
    </xf>
    <xf numFmtId="0" fontId="23" fillId="5" borderId="24" xfId="0" applyFont="1" applyFill="1" applyBorder="1" applyAlignment="1" applyProtection="1">
      <alignment horizontal="center" vertical="center"/>
    </xf>
    <xf numFmtId="0" fontId="23" fillId="5" borderId="25" xfId="0" applyFont="1" applyFill="1" applyBorder="1" applyAlignment="1" applyProtection="1">
      <alignment horizontal="center" vertical="center"/>
    </xf>
    <xf numFmtId="0" fontId="23" fillId="5" borderId="12" xfId="0" applyFont="1" applyFill="1" applyBorder="1" applyAlignment="1" applyProtection="1">
      <alignment horizontal="center" vertical="center"/>
    </xf>
    <xf numFmtId="0" fontId="23" fillId="5" borderId="26" xfId="0" applyFont="1" applyFill="1" applyBorder="1" applyAlignment="1" applyProtection="1">
      <alignment horizontal="center" vertical="center" wrapText="1"/>
    </xf>
    <xf numFmtId="0" fontId="23" fillId="5" borderId="27" xfId="0" applyFont="1" applyFill="1" applyBorder="1" applyAlignment="1" applyProtection="1">
      <alignment horizontal="center" vertical="center" wrapText="1"/>
    </xf>
    <xf numFmtId="0" fontId="23" fillId="5" borderId="13" xfId="0" applyFont="1" applyFill="1" applyBorder="1" applyAlignment="1" applyProtection="1">
      <alignment horizontal="center" vertical="center" wrapText="1"/>
    </xf>
    <xf numFmtId="0" fontId="15" fillId="3" borderId="0" xfId="0" applyFont="1" applyFill="1" applyBorder="1" applyAlignment="1" applyProtection="1">
      <alignment horizontal="left" vertical="center" wrapText="1"/>
    </xf>
    <xf numFmtId="0" fontId="14" fillId="4" borderId="9" xfId="0" applyFont="1" applyFill="1" applyBorder="1" applyAlignment="1" applyProtection="1">
      <alignment horizontal="center" vertical="center" wrapText="1"/>
    </xf>
    <xf numFmtId="0" fontId="14" fillId="4" borderId="10" xfId="0" applyFont="1" applyFill="1" applyBorder="1" applyAlignment="1" applyProtection="1">
      <alignment horizontal="center" vertical="center" wrapText="1"/>
    </xf>
    <xf numFmtId="4" fontId="12" fillId="8" borderId="11" xfId="0" applyNumberFormat="1" applyFont="1" applyFill="1" applyBorder="1" applyAlignment="1" applyProtection="1">
      <alignment horizontal="center" vertical="center" wrapText="1"/>
      <protection locked="0"/>
    </xf>
    <xf numFmtId="165" fontId="12" fillId="6" borderId="11" xfId="0" applyNumberFormat="1" applyFont="1" applyFill="1" applyBorder="1" applyAlignment="1" applyProtection="1">
      <alignment horizontal="center" vertical="center" wrapText="1"/>
      <protection locked="0"/>
    </xf>
    <xf numFmtId="165" fontId="12" fillId="6" borderId="2" xfId="0" applyNumberFormat="1" applyFont="1" applyFill="1" applyBorder="1" applyAlignment="1" applyProtection="1">
      <alignment horizontal="center" vertical="center" wrapText="1"/>
      <protection locked="0"/>
    </xf>
    <xf numFmtId="0" fontId="14" fillId="4" borderId="12" xfId="0" applyFont="1" applyFill="1" applyBorder="1" applyAlignment="1" applyProtection="1">
      <alignment horizontal="center" vertical="center" wrapText="1"/>
    </xf>
    <xf numFmtId="0" fontId="14" fillId="4" borderId="13" xfId="0" applyFont="1" applyFill="1" applyBorder="1" applyAlignment="1" applyProtection="1">
      <alignment horizontal="center" vertical="center" wrapText="1"/>
    </xf>
    <xf numFmtId="3" fontId="12" fillId="8" borderId="11" xfId="0" applyNumberFormat="1" applyFont="1" applyFill="1" applyBorder="1" applyAlignment="1" applyProtection="1">
      <alignment horizontal="center" vertical="center" wrapText="1"/>
      <protection locked="0"/>
    </xf>
    <xf numFmtId="165" fontId="13" fillId="6" borderId="11" xfId="0" applyNumberFormat="1" applyFont="1" applyFill="1" applyBorder="1" applyAlignment="1" applyProtection="1">
      <alignment horizontal="center" vertical="center" wrapText="1"/>
      <protection locked="0"/>
    </xf>
    <xf numFmtId="165" fontId="13" fillId="6" borderId="2" xfId="0" applyNumberFormat="1" applyFont="1" applyFill="1" applyBorder="1" applyAlignment="1" applyProtection="1">
      <alignment horizontal="center" vertical="center" wrapText="1"/>
      <protection locked="0"/>
    </xf>
    <xf numFmtId="0" fontId="1" fillId="2" borderId="1" xfId="0" applyFont="1" applyFill="1" applyBorder="1" applyAlignment="1" applyProtection="1">
      <alignment horizontal="center" vertical="center" wrapText="1"/>
    </xf>
    <xf numFmtId="0" fontId="18" fillId="2" borderId="11" xfId="0" applyFont="1" applyFill="1" applyBorder="1" applyAlignment="1" applyProtection="1">
      <alignment horizontal="center" vertical="center" wrapText="1"/>
    </xf>
    <xf numFmtId="0" fontId="18" fillId="2" borderId="2" xfId="0" applyFont="1" applyFill="1" applyBorder="1" applyAlignment="1" applyProtection="1">
      <alignment horizontal="center" vertical="center" wrapText="1"/>
    </xf>
    <xf numFmtId="49" fontId="27" fillId="3" borderId="0" xfId="0" applyNumberFormat="1" applyFont="1" applyFill="1" applyBorder="1" applyAlignment="1" applyProtection="1">
      <alignment horizontal="left" vertical="center" wrapText="1" indent="1"/>
    </xf>
    <xf numFmtId="4" fontId="3" fillId="4" borderId="0" xfId="0" applyNumberFormat="1" applyFont="1" applyFill="1" applyBorder="1" applyAlignment="1" applyProtection="1">
      <alignment horizontal="center" vertical="center"/>
    </xf>
    <xf numFmtId="0" fontId="3" fillId="4" borderId="0" xfId="0" applyNumberFormat="1" applyFont="1" applyFill="1" applyBorder="1" applyAlignment="1" applyProtection="1">
      <alignment horizontal="center" vertical="center"/>
    </xf>
    <xf numFmtId="164" fontId="3" fillId="4" borderId="0" xfId="0" applyNumberFormat="1" applyFont="1" applyFill="1" applyBorder="1" applyAlignment="1" applyProtection="1">
      <alignment horizontal="center" vertical="center"/>
    </xf>
    <xf numFmtId="49" fontId="4" fillId="0" borderId="0" xfId="0" applyNumberFormat="1" applyFont="1" applyBorder="1" applyAlignment="1" applyProtection="1">
      <alignment horizontal="left" vertical="center"/>
    </xf>
    <xf numFmtId="0" fontId="5" fillId="4" borderId="3" xfId="0" applyFont="1" applyFill="1" applyBorder="1" applyAlignment="1" applyProtection="1">
      <alignment horizontal="center" vertical="center" wrapText="1"/>
    </xf>
    <xf numFmtId="0" fontId="7" fillId="4" borderId="7" xfId="0" applyFont="1" applyFill="1" applyBorder="1" applyAlignment="1" applyProtection="1">
      <alignment horizontal="center" vertical="center" wrapText="1"/>
    </xf>
    <xf numFmtId="0" fontId="5" fillId="4" borderId="8" xfId="0" applyFont="1" applyFill="1" applyBorder="1" applyAlignment="1" applyProtection="1">
      <alignment horizontal="center" vertical="center" wrapText="1"/>
    </xf>
    <xf numFmtId="0" fontId="5" fillId="4" borderId="16" xfId="0" applyFont="1" applyFill="1" applyBorder="1" applyAlignment="1" applyProtection="1">
      <alignment horizontal="center" vertical="center" wrapText="1"/>
    </xf>
    <xf numFmtId="0" fontId="5" fillId="4" borderId="4" xfId="0" applyFont="1" applyFill="1" applyBorder="1" applyAlignment="1" applyProtection="1">
      <alignment horizontal="center" vertical="center" wrapText="1"/>
    </xf>
    <xf numFmtId="0" fontId="5" fillId="4" borderId="14" xfId="0" applyFont="1" applyFill="1" applyBorder="1" applyAlignment="1" applyProtection="1">
      <alignment horizontal="center" vertical="center" wrapText="1"/>
    </xf>
    <xf numFmtId="0" fontId="5" fillId="4" borderId="15" xfId="0" applyFont="1" applyFill="1" applyBorder="1" applyAlignment="1" applyProtection="1">
      <alignment horizontal="center" vertical="center" wrapText="1"/>
    </xf>
    <xf numFmtId="0" fontId="29" fillId="5" borderId="1" xfId="0" applyFont="1" applyFill="1" applyBorder="1" applyAlignment="1" applyProtection="1">
      <alignment horizontal="center" vertical="center" wrapText="1"/>
    </xf>
    <xf numFmtId="0" fontId="29" fillId="5" borderId="2" xfId="0" applyFont="1" applyFill="1" applyBorder="1" applyAlignment="1" applyProtection="1">
      <alignment horizontal="center" vertical="center" wrapText="1"/>
    </xf>
    <xf numFmtId="0" fontId="5" fillId="4" borderId="24" xfId="0" applyFont="1" applyFill="1" applyBorder="1" applyAlignment="1" applyProtection="1">
      <alignment horizontal="center" vertical="center" wrapText="1"/>
    </xf>
    <xf numFmtId="0" fontId="5" fillId="4" borderId="26" xfId="0" applyFont="1" applyFill="1" applyBorder="1" applyAlignment="1" applyProtection="1">
      <alignment horizontal="center" vertical="center" wrapText="1"/>
    </xf>
    <xf numFmtId="0" fontId="5" fillId="4" borderId="12" xfId="0" applyFont="1" applyFill="1" applyBorder="1" applyAlignment="1" applyProtection="1">
      <alignment horizontal="center" vertical="center" wrapText="1"/>
    </xf>
    <xf numFmtId="0" fontId="5" fillId="4" borderId="13" xfId="0" applyFont="1" applyFill="1" applyBorder="1" applyAlignment="1" applyProtection="1">
      <alignment horizontal="center" vertical="center" wrapText="1"/>
    </xf>
    <xf numFmtId="0" fontId="30" fillId="4" borderId="0" xfId="0" applyFont="1" applyFill="1" applyBorder="1" applyAlignment="1" applyProtection="1">
      <alignment horizontal="center" vertical="center" wrapText="1"/>
    </xf>
  </cellXfs>
  <cellStyles count="1">
    <cellStyle name="Normal" xfId="0" builtinId="0"/>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23"/>
  <sheetViews>
    <sheetView tabSelected="1" view="pageBreakPreview" zoomScale="55" zoomScaleNormal="100" zoomScaleSheetLayoutView="55" workbookViewId="0">
      <selection activeCell="N8" sqref="N8"/>
    </sheetView>
  </sheetViews>
  <sheetFormatPr baseColWidth="10" defaultColWidth="11.44140625" defaultRowHeight="14.4" x14ac:dyDescent="0.3"/>
  <cols>
    <col min="1" max="1" width="14.6640625" style="9" customWidth="1"/>
    <col min="2" max="2" width="6.88671875" style="9" bestFit="1" customWidth="1"/>
    <col min="3" max="3" width="19" style="9" customWidth="1"/>
    <col min="4" max="4" width="43.5546875" style="1" customWidth="1"/>
    <col min="5" max="5" width="7" style="1" customWidth="1"/>
    <col min="6" max="9" width="17" style="1" customWidth="1"/>
    <col min="10" max="16384" width="11.44140625" style="1"/>
  </cols>
  <sheetData>
    <row r="1" spans="1:11" ht="54" customHeight="1" thickBot="1" x14ac:dyDescent="0.35">
      <c r="A1" s="54" t="s">
        <v>23</v>
      </c>
      <c r="B1" s="55"/>
      <c r="C1" s="55"/>
      <c r="D1" s="55"/>
      <c r="E1" s="55"/>
      <c r="F1" s="55"/>
      <c r="G1" s="55"/>
      <c r="H1" s="55"/>
      <c r="I1" s="56"/>
    </row>
    <row r="2" spans="1:11" ht="40.200000000000003" customHeight="1" x14ac:dyDescent="0.3">
      <c r="A2" s="57" t="s">
        <v>0</v>
      </c>
      <c r="B2" s="57"/>
      <c r="C2" s="57"/>
      <c r="D2" s="57"/>
      <c r="E2" s="58" t="str">
        <f>IF(C17="","",C17)</f>
        <v/>
      </c>
      <c r="F2" s="59"/>
      <c r="G2" s="59"/>
      <c r="H2" s="59"/>
      <c r="I2" s="59"/>
    </row>
    <row r="3" spans="1:11" ht="40.200000000000003" customHeight="1" x14ac:dyDescent="0.3">
      <c r="A3" s="57" t="s">
        <v>24</v>
      </c>
      <c r="B3" s="57"/>
      <c r="C3" s="57"/>
      <c r="D3" s="57">
        <f>IF(H85=16500,"",H85)</f>
        <v>0</v>
      </c>
      <c r="E3" s="60" t="str">
        <f>IF(H13=0,"",H13)</f>
        <v/>
      </c>
      <c r="F3" s="60"/>
      <c r="G3" s="60"/>
      <c r="H3" s="60"/>
      <c r="I3" s="60"/>
    </row>
    <row r="4" spans="1:11" s="26" customFormat="1" ht="22.2" customHeight="1" thickBot="1" x14ac:dyDescent="0.35">
      <c r="A4" s="24"/>
      <c r="B4" s="24"/>
      <c r="C4" s="24"/>
      <c r="D4" s="24"/>
      <c r="E4" s="25"/>
      <c r="F4" s="25"/>
      <c r="G4" s="25"/>
      <c r="H4" s="25"/>
      <c r="I4" s="25"/>
    </row>
    <row r="5" spans="1:11" ht="49.2" customHeight="1" thickBot="1" x14ac:dyDescent="0.35">
      <c r="A5" s="61"/>
      <c r="B5" s="61"/>
      <c r="C5" s="61"/>
      <c r="D5" s="61"/>
      <c r="E5" s="2"/>
      <c r="F5" s="69" t="s">
        <v>25</v>
      </c>
      <c r="G5" s="70"/>
      <c r="H5" s="69" t="s">
        <v>26</v>
      </c>
      <c r="I5" s="70"/>
      <c r="K5" s="3"/>
    </row>
    <row r="6" spans="1:11" ht="53.4" customHeight="1" x14ac:dyDescent="0.3">
      <c r="A6" s="64" t="s">
        <v>1</v>
      </c>
      <c r="B6" s="66" t="s">
        <v>2</v>
      </c>
      <c r="C6" s="66"/>
      <c r="D6" s="64" t="s">
        <v>3</v>
      </c>
      <c r="E6" s="67" t="s">
        <v>4</v>
      </c>
      <c r="F6" s="62" t="s">
        <v>27</v>
      </c>
      <c r="G6" s="28" t="s">
        <v>28</v>
      </c>
      <c r="H6" s="71" t="s">
        <v>27</v>
      </c>
      <c r="I6" s="72" t="s">
        <v>28</v>
      </c>
    </row>
    <row r="7" spans="1:11" ht="53.4" customHeight="1" thickBot="1" x14ac:dyDescent="0.35">
      <c r="A7" s="65"/>
      <c r="B7" s="12" t="s">
        <v>5</v>
      </c>
      <c r="C7" s="13" t="s">
        <v>6</v>
      </c>
      <c r="D7" s="65"/>
      <c r="E7" s="68"/>
      <c r="F7" s="63"/>
      <c r="G7" s="29"/>
      <c r="H7" s="73"/>
      <c r="I7" s="74"/>
    </row>
    <row r="8" spans="1:11" s="4" customFormat="1" ht="175.8" customHeight="1" thickBot="1" x14ac:dyDescent="0.35">
      <c r="A8" s="15" t="s">
        <v>14</v>
      </c>
      <c r="B8" s="16">
        <v>5</v>
      </c>
      <c r="C8" s="17" t="s">
        <v>16</v>
      </c>
      <c r="D8" s="18" t="s">
        <v>17</v>
      </c>
      <c r="E8" s="19">
        <v>1</v>
      </c>
      <c r="F8" s="20">
        <v>445000</v>
      </c>
      <c r="G8" s="21">
        <f t="shared" ref="G8:G11" si="0">F8*E8</f>
        <v>445000</v>
      </c>
      <c r="H8" s="22"/>
      <c r="I8" s="23">
        <f t="shared" ref="I8:I11" si="1">H8*E8</f>
        <v>0</v>
      </c>
    </row>
    <row r="9" spans="1:11" s="4" customFormat="1" ht="85.2" customHeight="1" thickBot="1" x14ac:dyDescent="0.35">
      <c r="A9" s="34" t="s">
        <v>18</v>
      </c>
      <c r="B9" s="37">
        <v>5</v>
      </c>
      <c r="C9" s="40" t="s">
        <v>19</v>
      </c>
      <c r="D9" s="18" t="s">
        <v>20</v>
      </c>
      <c r="E9" s="19">
        <v>4</v>
      </c>
      <c r="F9" s="20">
        <v>14000</v>
      </c>
      <c r="G9" s="21">
        <f t="shared" si="0"/>
        <v>56000</v>
      </c>
      <c r="H9" s="22"/>
      <c r="I9" s="23">
        <f t="shared" si="1"/>
        <v>0</v>
      </c>
    </row>
    <row r="10" spans="1:11" s="4" customFormat="1" ht="85.2" customHeight="1" thickBot="1" x14ac:dyDescent="0.35">
      <c r="A10" s="35"/>
      <c r="B10" s="38"/>
      <c r="C10" s="41"/>
      <c r="D10" s="18" t="s">
        <v>21</v>
      </c>
      <c r="E10" s="19">
        <v>2</v>
      </c>
      <c r="F10" s="20">
        <v>16000</v>
      </c>
      <c r="G10" s="21">
        <f t="shared" si="0"/>
        <v>32000</v>
      </c>
      <c r="H10" s="22"/>
      <c r="I10" s="23">
        <f t="shared" si="1"/>
        <v>0</v>
      </c>
    </row>
    <row r="11" spans="1:11" s="4" customFormat="1" ht="85.2" customHeight="1" thickBot="1" x14ac:dyDescent="0.35">
      <c r="A11" s="36"/>
      <c r="B11" s="39"/>
      <c r="C11" s="42"/>
      <c r="D11" s="18" t="s">
        <v>22</v>
      </c>
      <c r="E11" s="19">
        <v>2</v>
      </c>
      <c r="F11" s="20">
        <v>18000</v>
      </c>
      <c r="G11" s="21">
        <f t="shared" si="0"/>
        <v>36000</v>
      </c>
      <c r="H11" s="22"/>
      <c r="I11" s="23">
        <f t="shared" si="1"/>
        <v>0</v>
      </c>
    </row>
    <row r="12" spans="1:11" s="2" customFormat="1" ht="18.600000000000001" customHeight="1" x14ac:dyDescent="0.3">
      <c r="A12" s="5"/>
      <c r="B12" s="5"/>
      <c r="C12" s="5"/>
      <c r="D12" s="6"/>
      <c r="E12" s="5"/>
      <c r="F12" s="7"/>
      <c r="G12" s="8"/>
    </row>
    <row r="13" spans="1:11" ht="37.200000000000003" customHeight="1" x14ac:dyDescent="0.3">
      <c r="A13" s="30" t="s">
        <v>29</v>
      </c>
      <c r="B13" s="30"/>
      <c r="C13" s="30"/>
      <c r="D13" s="30"/>
      <c r="E13" s="30"/>
      <c r="F13" s="31">
        <f>SUM(G8:G11)</f>
        <v>569000</v>
      </c>
      <c r="G13" s="31"/>
      <c r="H13" s="31">
        <f>SUM(I8:I11)</f>
        <v>0</v>
      </c>
      <c r="I13" s="31"/>
    </row>
    <row r="14" spans="1:11" ht="37.200000000000003" customHeight="1" x14ac:dyDescent="0.3">
      <c r="A14" s="32" t="s">
        <v>15</v>
      </c>
      <c r="B14" s="32"/>
      <c r="C14" s="32"/>
      <c r="D14" s="32"/>
      <c r="E14" s="32"/>
      <c r="F14" s="33">
        <f>ROUND(F13*0.21,2)</f>
        <v>119490</v>
      </c>
      <c r="G14" s="33"/>
      <c r="H14" s="33">
        <f>ROUND(H13*0.21,2)</f>
        <v>0</v>
      </c>
      <c r="I14" s="33"/>
    </row>
    <row r="15" spans="1:11" ht="37.200000000000003" customHeight="1" x14ac:dyDescent="0.3">
      <c r="A15" s="32" t="s">
        <v>30</v>
      </c>
      <c r="B15" s="32"/>
      <c r="C15" s="32"/>
      <c r="D15" s="32"/>
      <c r="E15" s="32"/>
      <c r="F15" s="33">
        <f>SUM(F13:G14)</f>
        <v>688490</v>
      </c>
      <c r="G15" s="33"/>
      <c r="H15" s="33">
        <f>SUM(H13:I14)</f>
        <v>0</v>
      </c>
      <c r="I15" s="33"/>
    </row>
    <row r="16" spans="1:11" ht="17.399999999999999" customHeight="1" thickBot="1" x14ac:dyDescent="0.35">
      <c r="A16" s="14"/>
      <c r="B16" s="27"/>
      <c r="C16" s="27"/>
      <c r="D16" s="27"/>
      <c r="E16" s="27"/>
      <c r="F16" s="27"/>
      <c r="G16" s="27"/>
      <c r="H16" s="27"/>
    </row>
    <row r="17" spans="1:9" ht="92.4" customHeight="1" thickBot="1" x14ac:dyDescent="0.35">
      <c r="A17" s="44" t="s">
        <v>7</v>
      </c>
      <c r="B17" s="45"/>
      <c r="C17" s="46"/>
      <c r="D17" s="46"/>
      <c r="E17" s="44" t="s">
        <v>8</v>
      </c>
      <c r="F17" s="45"/>
      <c r="G17" s="47"/>
      <c r="H17" s="47"/>
      <c r="I17" s="48"/>
    </row>
    <row r="18" spans="1:9" ht="92.4" customHeight="1" thickBot="1" x14ac:dyDescent="0.35">
      <c r="A18" s="44" t="s">
        <v>9</v>
      </c>
      <c r="B18" s="45"/>
      <c r="C18" s="46"/>
      <c r="D18" s="46"/>
      <c r="E18" s="44" t="s">
        <v>10</v>
      </c>
      <c r="F18" s="45"/>
      <c r="G18" s="52"/>
      <c r="H18" s="52"/>
      <c r="I18" s="53"/>
    </row>
    <row r="19" spans="1:9" ht="92.4" customHeight="1" thickBot="1" x14ac:dyDescent="0.35">
      <c r="A19" s="49" t="s">
        <v>11</v>
      </c>
      <c r="B19" s="50"/>
      <c r="C19" s="51"/>
      <c r="D19" s="51"/>
      <c r="E19" s="49" t="s">
        <v>12</v>
      </c>
      <c r="F19" s="50"/>
      <c r="G19" s="52"/>
      <c r="H19" s="52"/>
      <c r="I19" s="53"/>
    </row>
    <row r="20" spans="1:9" ht="9" customHeight="1" x14ac:dyDescent="0.3">
      <c r="C20" s="10"/>
      <c r="D20" s="9"/>
      <c r="E20" s="9"/>
      <c r="F20" s="9"/>
      <c r="G20" s="9"/>
      <c r="H20" s="9"/>
    </row>
    <row r="21" spans="1:9" s="11" customFormat="1" ht="40.200000000000003" customHeight="1" x14ac:dyDescent="0.3">
      <c r="A21" s="75" t="s">
        <v>13</v>
      </c>
      <c r="B21" s="75"/>
      <c r="C21" s="43" t="s">
        <v>31</v>
      </c>
      <c r="D21" s="43"/>
      <c r="E21" s="43"/>
      <c r="F21" s="43"/>
      <c r="G21" s="43"/>
      <c r="H21" s="43"/>
      <c r="I21" s="43"/>
    </row>
    <row r="22" spans="1:9" s="11" customFormat="1" ht="43.5" customHeight="1" x14ac:dyDescent="0.3">
      <c r="A22" s="75"/>
      <c r="B22" s="75"/>
      <c r="C22" s="43" t="s">
        <v>32</v>
      </c>
      <c r="D22" s="43"/>
      <c r="E22" s="43"/>
      <c r="F22" s="43"/>
      <c r="G22" s="43"/>
      <c r="H22" s="43"/>
      <c r="I22" s="43"/>
    </row>
    <row r="23" spans="1:9" s="11" customFormat="1" ht="69.599999999999994" customHeight="1" x14ac:dyDescent="0.3">
      <c r="A23" s="75"/>
      <c r="B23" s="75"/>
      <c r="C23" s="43" t="s">
        <v>33</v>
      </c>
      <c r="D23" s="43"/>
      <c r="E23" s="43"/>
      <c r="F23" s="43"/>
      <c r="G23" s="43"/>
      <c r="H23" s="43"/>
      <c r="I23" s="43"/>
    </row>
  </sheetData>
  <sheetProtection algorithmName="SHA-512" hashValue="E/Hw3lf9ZKVKIyPsvbJKR57GBf2265SHnJrFHyVKZ1BfDU9mu28ts2Cyg3WezL2VdNYLSpdRANYz7jxjks8oag==" saltValue="6dP8lgbxD/cI+Bih9O6tpg==" spinCount="100000" sheet="1" objects="1" scenarios="1"/>
  <mergeCells count="45">
    <mergeCell ref="C23:I23"/>
    <mergeCell ref="A5:D5"/>
    <mergeCell ref="F5:G5"/>
    <mergeCell ref="H5:I5"/>
    <mergeCell ref="H6:H7"/>
    <mergeCell ref="I6:I7"/>
    <mergeCell ref="A6:A7"/>
    <mergeCell ref="B6:C6"/>
    <mergeCell ref="D6:D7"/>
    <mergeCell ref="E6:E7"/>
    <mergeCell ref="F6:F7"/>
    <mergeCell ref="A1:I1"/>
    <mergeCell ref="A2:D2"/>
    <mergeCell ref="E2:I2"/>
    <mergeCell ref="A3:D3"/>
    <mergeCell ref="E3:I3"/>
    <mergeCell ref="C21:I21"/>
    <mergeCell ref="C22:I22"/>
    <mergeCell ref="A17:B17"/>
    <mergeCell ref="C17:D17"/>
    <mergeCell ref="E17:F17"/>
    <mergeCell ref="G17:I17"/>
    <mergeCell ref="A19:B19"/>
    <mergeCell ref="C19:D19"/>
    <mergeCell ref="E19:F19"/>
    <mergeCell ref="G19:I19"/>
    <mergeCell ref="A18:B18"/>
    <mergeCell ref="C18:D18"/>
    <mergeCell ref="E18:F18"/>
    <mergeCell ref="G18:I18"/>
    <mergeCell ref="A21:B23"/>
    <mergeCell ref="B16:H16"/>
    <mergeCell ref="G6:G7"/>
    <mergeCell ref="A13:E13"/>
    <mergeCell ref="F13:G13"/>
    <mergeCell ref="H13:I13"/>
    <mergeCell ref="A14:E14"/>
    <mergeCell ref="F14:G14"/>
    <mergeCell ref="H14:I14"/>
    <mergeCell ref="A15:E15"/>
    <mergeCell ref="F15:G15"/>
    <mergeCell ref="H15:I15"/>
    <mergeCell ref="A9:A11"/>
    <mergeCell ref="B9:B11"/>
    <mergeCell ref="C9:C11"/>
  </mergeCells>
  <conditionalFormatting sqref="I8">
    <cfRule type="cellIs" dxfId="4" priority="5" operator="greaterThan">
      <formula>G8</formula>
    </cfRule>
  </conditionalFormatting>
  <conditionalFormatting sqref="I9">
    <cfRule type="cellIs" dxfId="3" priority="4" operator="greaterThan">
      <formula>G9</formula>
    </cfRule>
  </conditionalFormatting>
  <conditionalFormatting sqref="I10">
    <cfRule type="cellIs" dxfId="2" priority="3" operator="greaterThan">
      <formula>G10</formula>
    </cfRule>
  </conditionalFormatting>
  <conditionalFormatting sqref="I11">
    <cfRule type="cellIs" dxfId="1" priority="2" operator="greaterThan">
      <formula>G11</formula>
    </cfRule>
  </conditionalFormatting>
  <conditionalFormatting sqref="H13:I13">
    <cfRule type="cellIs" dxfId="0" priority="1" operator="greaterThan">
      <formula>$F$13</formula>
    </cfRule>
  </conditionalFormatting>
  <pageMargins left="0.7" right="0.7" top="0.75" bottom="0.75" header="0.3" footer="0.3"/>
  <pageSetup paperSize="9" scale="55" fitToHeight="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CUADRO DE OFERTA_LOTE 2</vt:lpstr>
      <vt:lpstr>'CUADRO DE OFERTA_LOTE 2'!Área_de_impresión</vt:lpstr>
    </vt:vector>
  </TitlesOfParts>
  <Company>Metro de Madrid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Miguel A. Zapata</dc:creator>
  <cp:lastModifiedBy>Zapata Fernández, Miguel Ángel</cp:lastModifiedBy>
  <cp:lastPrinted>2019-03-08T12:29:42Z</cp:lastPrinted>
  <dcterms:created xsi:type="dcterms:W3CDTF">2018-01-04T12:48:55Z</dcterms:created>
  <dcterms:modified xsi:type="dcterms:W3CDTF">2019-03-08T12:31:31Z</dcterms:modified>
</cp:coreProperties>
</file>