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0\Inversion\OB.20.007 Mesas Abatibles PAV´s\Contratacion\Modificaciones excel\"/>
    </mc:Choice>
  </mc:AlternateContent>
  <xr:revisionPtr revIDLastSave="0" documentId="13_ncr:1_{8FC31B08-EA6B-4016-8A77-ECB96DA2C803}" xr6:coauthVersionLast="36" xr6:coauthVersionMax="36" xr10:uidLastSave="{00000000-0000-0000-0000-000000000000}"/>
  <workbookProtection lockStructure="1"/>
  <bookViews>
    <workbookView xWindow="0" yWindow="0" windowWidth="24000" windowHeight="9525" xr2:uid="{2B16AD78-143E-45B2-BB6E-E0561D6151EE}"/>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1" l="1"/>
  <c r="G11" i="1"/>
  <c r="J5" i="1"/>
  <c r="I7" i="1" s="1"/>
  <c r="H4" i="1"/>
  <c r="J12" i="1" l="1"/>
  <c r="J13" i="1" s="1"/>
  <c r="G12" i="1"/>
  <c r="G13" i="1" s="1"/>
  <c r="I4" i="1"/>
  <c r="J7" i="1"/>
  <c r="J4" i="1" s="1"/>
  <c r="I9" i="1" s="1"/>
  <c r="J9" i="1" s="1"/>
  <c r="E4" i="1"/>
  <c r="G5" i="1"/>
  <c r="F7" i="1" s="1"/>
  <c r="F4" i="1" s="1"/>
  <c r="G14" i="1" l="1"/>
  <c r="G15" i="1" s="1"/>
  <c r="J14" i="1"/>
  <c r="J15" i="1" s="1"/>
  <c r="G7" i="1"/>
  <c r="G4" i="1" s="1"/>
  <c r="F9" i="1" s="1"/>
  <c r="G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08B89FE4-4CCF-4C3D-82E0-4248E54F7FFE}">
      <text>
        <r>
          <rPr>
            <b/>
            <sz val="9"/>
            <color indexed="81"/>
            <rFont val="Tahoma"/>
            <family val="2"/>
          </rPr>
          <t>Código del concepto. Ver colores en "Entorno de trabajo: Apariencia"</t>
        </r>
      </text>
    </comment>
    <comment ref="B3" authorId="0" shapeId="0" xr:uid="{3977EDBB-E1F0-416F-8F63-F11F4D31BC6A}">
      <text>
        <r>
          <rPr>
            <b/>
            <sz val="9"/>
            <color indexed="81"/>
            <rFont val="Tahoma"/>
            <family val="2"/>
          </rPr>
          <t>Naturaleza o tipo de concepto, ver valores de cada naturaleza en la ayuda del menú contextual</t>
        </r>
      </text>
    </comment>
    <comment ref="C3" authorId="0" shapeId="0" xr:uid="{658C294A-B87A-4638-9F2E-452B38A65006}">
      <text>
        <r>
          <rPr>
            <b/>
            <sz val="9"/>
            <color indexed="81"/>
            <rFont val="Tahoma"/>
            <family val="2"/>
          </rPr>
          <t>Unidad principal de medida del concepto</t>
        </r>
      </text>
    </comment>
    <comment ref="D3" authorId="0" shapeId="0" xr:uid="{176CE580-90F2-47D5-A0F1-781CAADB81C8}">
      <text>
        <r>
          <rPr>
            <b/>
            <sz val="9"/>
            <color indexed="81"/>
            <rFont val="Tahoma"/>
            <family val="2"/>
          </rPr>
          <t>Descripción corta</t>
        </r>
      </text>
    </comment>
    <comment ref="E3" authorId="0" shapeId="0" xr:uid="{7FFDA727-43DD-4D23-A0DE-B9B7CA58073B}">
      <text>
        <r>
          <rPr>
            <b/>
            <sz val="9"/>
            <color indexed="81"/>
            <rFont val="Tahoma"/>
            <family val="2"/>
          </rPr>
          <t>Rendimiento o cantidad presupuestada</t>
        </r>
      </text>
    </comment>
    <comment ref="F3" authorId="0" shapeId="0" xr:uid="{018088CA-3B8A-4989-9D18-40BB7E09CAC0}">
      <text>
        <r>
          <rPr>
            <b/>
            <sz val="9"/>
            <color indexed="81"/>
            <rFont val="Tahoma"/>
            <family val="2"/>
          </rPr>
          <t>Precio unitario en el presupuesto</t>
        </r>
      </text>
    </comment>
    <comment ref="G3" authorId="0" shapeId="0" xr:uid="{6E2D523B-45D9-45AC-9584-8BC829FF7D93}">
      <text>
        <r>
          <rPr>
            <b/>
            <sz val="9"/>
            <color indexed="81"/>
            <rFont val="Tahoma"/>
            <family val="2"/>
          </rPr>
          <t>Importe del presupuesto</t>
        </r>
      </text>
    </comment>
    <comment ref="H3" authorId="0" shapeId="0" xr:uid="{D501F60C-D535-4A06-B065-7E3590D5D5E4}">
      <text>
        <r>
          <rPr>
            <b/>
            <sz val="9"/>
            <color indexed="81"/>
            <rFont val="Tahoma"/>
            <family val="2"/>
          </rPr>
          <t>Rendimiento o cantidad presupuestada</t>
        </r>
      </text>
    </comment>
    <comment ref="I3" authorId="0" shapeId="0" xr:uid="{617C544D-4564-487A-AF56-761B0082AA67}">
      <text>
        <r>
          <rPr>
            <b/>
            <sz val="9"/>
            <color indexed="81"/>
            <rFont val="Tahoma"/>
            <family val="2"/>
          </rPr>
          <t>Precio unitario en el presupuesto</t>
        </r>
      </text>
    </comment>
    <comment ref="J3" authorId="0" shapeId="0" xr:uid="{1F7853F5-1126-4E75-9E79-A9FF0C857204}">
      <text>
        <r>
          <rPr>
            <b/>
            <sz val="9"/>
            <color indexed="81"/>
            <rFont val="Tahoma"/>
            <family val="2"/>
          </rPr>
          <t>Importe del presupuesto</t>
        </r>
      </text>
    </comment>
    <comment ref="D13" authorId="1" shapeId="0" xr:uid="{E13A2FB8-D2B3-4CCD-9AF3-FD536260CA8B}">
      <text>
        <r>
          <rPr>
            <sz val="9"/>
            <color indexed="81"/>
            <rFont val="Tahoma"/>
            <family val="2"/>
          </rPr>
          <t>IVA no incluido</t>
        </r>
      </text>
    </comment>
    <comment ref="D15" authorId="1" shapeId="0" xr:uid="{DF9EA3CB-1E56-48F0-AD11-4746CF39B633}">
      <text>
        <r>
          <rPr>
            <sz val="9"/>
            <color indexed="81"/>
            <rFont val="Tahoma"/>
            <family val="2"/>
          </rPr>
          <t>IVA incluido</t>
        </r>
      </text>
    </comment>
  </commentList>
</comments>
</file>

<file path=xl/sharedStrings.xml><?xml version="1.0" encoding="utf-8"?>
<sst xmlns="http://schemas.openxmlformats.org/spreadsheetml/2006/main" count="31" uniqueCount="28">
  <si>
    <t>Presupuesto</t>
  </si>
  <si>
    <t>Código</t>
  </si>
  <si>
    <t>Nat</t>
  </si>
  <si>
    <t>Ud</t>
  </si>
  <si>
    <t>Resumen</t>
  </si>
  <si>
    <t>CanPres</t>
  </si>
  <si>
    <t>Pres</t>
  </si>
  <si>
    <t>ImpPres</t>
  </si>
  <si>
    <t>EGB</t>
  </si>
  <si>
    <t>Capítulo</t>
  </si>
  <si>
    <t/>
  </si>
  <si>
    <t>CERRAJERÍA</t>
  </si>
  <si>
    <t>EGB0480</t>
  </si>
  <si>
    <t>Partida</t>
  </si>
  <si>
    <t>u</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</si>
  <si>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</si>
  <si>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</si>
  <si>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</si>
  <si>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Total 0</t>
  </si>
  <si>
    <t>PRESUPUESTO</t>
  </si>
  <si>
    <t>OFERTA</t>
  </si>
  <si>
    <t>TOTAL PRESUP. EJECUCIÓN MATERIAL</t>
  </si>
  <si>
    <t>GASTOS GENERALES Y BENEFICIO INDUSTRIAL</t>
  </si>
  <si>
    <t>BASE IMPONIBLE</t>
  </si>
  <si>
    <t>IMPORTE IVA</t>
  </si>
  <si>
    <t>PRESUPUESTO BASE DE LICITACIÓN</t>
  </si>
  <si>
    <t>*Se deberán tener en cuenta las Notas del apartado “27. Evaluación de las ofertas” del Pliego de Condiciones Particulares”.</t>
  </si>
  <si>
    <t>OB.20.007 MESAS ABATIBLES PARA PAV´s LOTE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</si>
</sst>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1"/>
      <color theme="1"/>
      <name val="Calibri"/>
      <family val="2"/>
      <scheme val="minor"/>
    </font>
    <font>
      <sz val="9"/>
      <color indexed="81"/>
      <name val="Tahoma"/>
      <family val="2"/>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0" borderId="0" xfId="0" applyNumberFormat="1" applyFont="1" applyAlignment="1" applyProtection="1">
      <alignment vertical="top"/>
      <protection locked="0"/>
    </xf>
    <xf numFmtId="0" fontId="0" fillId="5" borderId="1" xfId="0" applyFill="1" applyBorder="1"/>
    <xf numFmtId="0" fontId="0" fillId="5" borderId="2" xfId="0" applyFill="1" applyBorder="1"/>
    <xf numFmtId="49" fontId="5" fillId="5" borderId="2" xfId="0" applyNumberFormat="1" applyFont="1" applyFill="1" applyBorder="1" applyAlignment="1">
      <alignment vertical="top" wrapText="1"/>
    </xf>
    <xf numFmtId="4" fontId="6" fillId="5" borderId="3" xfId="0" applyNumberFormat="1" applyFont="1" applyFill="1" applyBorder="1" applyAlignment="1">
      <alignment vertical="top"/>
    </xf>
    <xf numFmtId="0" fontId="0" fillId="5" borderId="4"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4" xfId="0" applyNumberFormat="1" applyFont="1" applyFill="1" applyBorder="1" applyAlignment="1">
      <alignment vertical="top"/>
    </xf>
    <xf numFmtId="4" fontId="6" fillId="5" borderId="5"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5" borderId="6" xfId="0" applyFill="1" applyBorder="1"/>
    <xf numFmtId="0" fontId="0" fillId="5" borderId="7" xfId="0" applyFill="1" applyBorder="1"/>
    <xf numFmtId="49" fontId="5" fillId="5" borderId="8" xfId="0" applyNumberFormat="1" applyFont="1" applyFill="1" applyBorder="1" applyAlignment="1">
      <alignment vertical="top"/>
    </xf>
    <xf numFmtId="4" fontId="6" fillId="5" borderId="8" xfId="0" applyNumberFormat="1" applyFont="1" applyFill="1" applyBorder="1" applyAlignment="1">
      <alignment vertical="top"/>
    </xf>
    <xf numFmtId="0" fontId="9" fillId="0" borderId="0" xfId="0" applyFont="1"/>
    <xf numFmtId="0" fontId="9" fillId="0" border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238ED-8E41-4FEB-BCB9-B3FB98FCCF43}">
  <dimension ref="A1:J17"/>
  <sheetViews>
    <sheetView tabSelected="1" workbookViewId="0">
      <pane xSplit="4" ySplit="3" topLeftCell="E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 bestFit="1" customWidth="1"/>
    <col min="2" max="2" width="6.5703125" bestFit="1" customWidth="1"/>
    <col min="3" max="3" width="3.7109375" bestFit="1" customWidth="1"/>
    <col min="4" max="4" width="32.85546875" customWidth="1"/>
    <col min="5" max="7" width="7.85546875" bestFit="1" customWidth="1"/>
    <col min="8" max="8" width="7.85546875" hidden="1" customWidth="1"/>
    <col min="9" max="10" width="7.85546875" bestFit="1" customWidth="1"/>
  </cols>
  <sheetData>
    <row r="1" spans="1:10" x14ac:dyDescent="0.25">
      <c r="A1" s="1" t="s">
        <v>27</v>
      </c>
      <c r="B1" s="2"/>
      <c r="C1" s="2"/>
      <c r="D1" s="2"/>
      <c r="E1" s="38" t="s">
        <v>19</v>
      </c>
      <c r="F1" s="38"/>
      <c r="G1" s="38"/>
      <c r="H1" s="2"/>
      <c r="I1" s="38" t="s">
        <v>20</v>
      </c>
      <c r="J1" s="38"/>
    </row>
    <row r="2" spans="1:10" ht="18.75" x14ac:dyDescent="0.25">
      <c r="A2" s="3" t="s">
        <v>0</v>
      </c>
      <c r="B2" s="2"/>
      <c r="C2" s="2"/>
      <c r="D2" s="2"/>
      <c r="E2" s="2"/>
      <c r="F2" s="2"/>
      <c r="G2" s="2"/>
      <c r="H2" s="2"/>
      <c r="I2" s="2"/>
      <c r="J2" s="2"/>
    </row>
    <row r="3" spans="1:10" x14ac:dyDescent="0.25">
      <c r="A3" s="4" t="s">
        <v>1</v>
      </c>
      <c r="B3" s="4" t="s">
        <v>2</v>
      </c>
      <c r="C3" s="4" t="s">
        <v>3</v>
      </c>
      <c r="D3" s="17" t="s">
        <v>4</v>
      </c>
      <c r="E3" s="4" t="s">
        <v>5</v>
      </c>
      <c r="F3" s="4" t="s">
        <v>6</v>
      </c>
      <c r="G3" s="4" t="s">
        <v>7</v>
      </c>
      <c r="H3" s="4" t="s">
        <v>5</v>
      </c>
      <c r="I3" s="4" t="s">
        <v>6</v>
      </c>
      <c r="J3" s="4" t="s">
        <v>7</v>
      </c>
    </row>
    <row r="4" spans="1:10" x14ac:dyDescent="0.25">
      <c r="A4" s="5" t="s">
        <v>8</v>
      </c>
      <c r="B4" s="5" t="s">
        <v>9</v>
      </c>
      <c r="C4" s="5" t="s">
        <v>10</v>
      </c>
      <c r="D4" s="18" t="s">
        <v>11</v>
      </c>
      <c r="E4" s="6">
        <f t="shared" ref="E4:J4" si="0">E7</f>
        <v>1</v>
      </c>
      <c r="F4" s="7">
        <f t="shared" si="0"/>
        <v>41637.64</v>
      </c>
      <c r="G4" s="7">
        <f t="shared" si="0"/>
        <v>41637.64</v>
      </c>
      <c r="H4" s="6">
        <f t="shared" si="0"/>
        <v>1</v>
      </c>
      <c r="I4" s="7">
        <f t="shared" si="0"/>
        <v>0</v>
      </c>
      <c r="J4" s="7">
        <f t="shared" si="0"/>
        <v>0</v>
      </c>
    </row>
    <row r="5" spans="1:10" ht="22.5" x14ac:dyDescent="0.25">
      <c r="A5" s="8" t="s">
        <v>12</v>
      </c>
      <c r="B5" s="9" t="s">
        <v>13</v>
      </c>
      <c r="C5" s="9" t="s">
        <v>14</v>
      </c>
      <c r="D5" s="13" t="s">
        <v>15</v>
      </c>
      <c r="E5" s="10">
        <v>44</v>
      </c>
      <c r="F5" s="10">
        <v>946.31</v>
      </c>
      <c r="G5" s="11">
        <f>ROUND(E5*F5,2)</f>
        <v>41637.64</v>
      </c>
      <c r="H5" s="10">
        <v>44</v>
      </c>
      <c r="I5" s="21">
        <v>0</v>
      </c>
      <c r="J5" s="11">
        <f>ROUND(H5*I5,2)</f>
        <v>0</v>
      </c>
    </row>
    <row r="6" spans="1:10" ht="409.5" x14ac:dyDescent="0.25">
      <c r="A6" s="12"/>
      <c r="B6" s="12"/>
      <c r="C6" s="12"/>
      <c r="D6" s="13" t="s">
        <v>16</v>
      </c>
      <c r="E6" s="12"/>
      <c r="F6" s="12"/>
      <c r="G6" s="12"/>
      <c r="H6" s="12"/>
      <c r="I6" s="12"/>
      <c r="J6" s="12"/>
    </row>
    <row r="7" spans="1:10" x14ac:dyDescent="0.25">
      <c r="A7" s="12"/>
      <c r="B7" s="12"/>
      <c r="C7" s="12"/>
      <c r="D7" s="19" t="s">
        <v>17</v>
      </c>
      <c r="E7" s="14">
        <v>1</v>
      </c>
      <c r="F7" s="15">
        <f>G5</f>
        <v>41637.64</v>
      </c>
      <c r="G7" s="15">
        <f>ROUND(E7*F7,2)</f>
        <v>41637.64</v>
      </c>
      <c r="H7" s="14">
        <v>1</v>
      </c>
      <c r="I7" s="15">
        <f>J5</f>
        <v>0</v>
      </c>
      <c r="J7" s="15">
        <f>ROUND(H7*I7,2)</f>
        <v>0</v>
      </c>
    </row>
    <row r="8" spans="1:10" ht="0.95" customHeight="1" x14ac:dyDescent="0.25">
      <c r="A8" s="16"/>
      <c r="B8" s="16"/>
      <c r="C8" s="16"/>
      <c r="D8" s="20"/>
      <c r="E8" s="16"/>
      <c r="F8" s="16"/>
      <c r="G8" s="16"/>
      <c r="H8" s="16"/>
      <c r="I8" s="16"/>
      <c r="J8" s="16"/>
    </row>
    <row r="9" spans="1:10" x14ac:dyDescent="0.25">
      <c r="A9" s="12"/>
      <c r="B9" s="12"/>
      <c r="C9" s="12"/>
      <c r="D9" s="19" t="s">
        <v>18</v>
      </c>
      <c r="E9" s="14">
        <v>1</v>
      </c>
      <c r="F9" s="15">
        <f>G4</f>
        <v>41637.64</v>
      </c>
      <c r="G9" s="15">
        <f>ROUND(E9*F9,2)</f>
        <v>41637.64</v>
      </c>
      <c r="H9" s="14">
        <v>1</v>
      </c>
      <c r="I9" s="15">
        <f>J4</f>
        <v>0</v>
      </c>
      <c r="J9" s="15">
        <f>ROUND(H9*I9,2)</f>
        <v>0</v>
      </c>
    </row>
    <row r="10" spans="1:10" ht="0.95" customHeight="1" x14ac:dyDescent="0.25">
      <c r="A10" s="16"/>
      <c r="B10" s="16"/>
      <c r="C10" s="16"/>
      <c r="D10" s="20"/>
      <c r="E10" s="16"/>
      <c r="F10" s="16"/>
      <c r="G10" s="16"/>
      <c r="H10" s="16"/>
      <c r="I10" s="16"/>
      <c r="J10" s="16"/>
    </row>
    <row r="11" spans="1:10" x14ac:dyDescent="0.25">
      <c r="A11" s="22"/>
      <c r="B11" s="23"/>
      <c r="C11" s="23"/>
      <c r="D11" s="24" t="s">
        <v>21</v>
      </c>
      <c r="E11" s="22"/>
      <c r="F11" s="23"/>
      <c r="G11" s="25">
        <f>G9</f>
        <v>41637.64</v>
      </c>
      <c r="H11" s="23"/>
      <c r="I11" s="22"/>
      <c r="J11" s="25">
        <f>J9</f>
        <v>0</v>
      </c>
    </row>
    <row r="12" spans="1:10" x14ac:dyDescent="0.25">
      <c r="A12" s="26"/>
      <c r="B12" s="27"/>
      <c r="C12" s="27"/>
      <c r="D12" s="28" t="s">
        <v>22</v>
      </c>
      <c r="E12" s="29">
        <v>0.19</v>
      </c>
      <c r="F12" s="27"/>
      <c r="G12" s="30">
        <f>G11*E12</f>
        <v>7911.15</v>
      </c>
      <c r="H12" s="31"/>
      <c r="I12" s="32">
        <v>0.19</v>
      </c>
      <c r="J12" s="30">
        <f>J11*I12</f>
        <v>0</v>
      </c>
    </row>
    <row r="13" spans="1:10" x14ac:dyDescent="0.25">
      <c r="A13" s="26"/>
      <c r="B13" s="27"/>
      <c r="C13" s="27"/>
      <c r="D13" s="28" t="s">
        <v>23</v>
      </c>
      <c r="E13" s="26"/>
      <c r="F13" s="27"/>
      <c r="G13" s="30">
        <f>G11+G12</f>
        <v>49548.79</v>
      </c>
      <c r="H13" s="27"/>
      <c r="I13" s="26"/>
      <c r="J13" s="30">
        <f>J11+J12</f>
        <v>0</v>
      </c>
    </row>
    <row r="14" spans="1:10" x14ac:dyDescent="0.25">
      <c r="A14" s="26"/>
      <c r="B14" s="27"/>
      <c r="C14" s="27"/>
      <c r="D14" s="28" t="s">
        <v>24</v>
      </c>
      <c r="E14" s="29">
        <v>0.21</v>
      </c>
      <c r="F14" s="27"/>
      <c r="G14" s="30">
        <f>21*G13%</f>
        <v>10405.25</v>
      </c>
      <c r="H14" s="27"/>
      <c r="I14" s="29">
        <v>0.21</v>
      </c>
      <c r="J14" s="30">
        <f>E14*J13</f>
        <v>0</v>
      </c>
    </row>
    <row r="15" spans="1:10" x14ac:dyDescent="0.25">
      <c r="A15" s="33"/>
      <c r="B15" s="34"/>
      <c r="C15" s="34"/>
      <c r="D15" s="35" t="s">
        <v>25</v>
      </c>
      <c r="E15" s="33"/>
      <c r="F15" s="34"/>
      <c r="G15" s="36">
        <f>G13+G14</f>
        <v>59954.04</v>
      </c>
      <c r="H15" s="34"/>
      <c r="I15" s="33"/>
      <c r="J15" s="36">
        <f>J13+J14</f>
        <v>0</v>
      </c>
    </row>
    <row r="17" spans="1:1" x14ac:dyDescent="0.25">
      <c r="A17" s="37" t="s">
        <v>26</v>
      </c>
    </row>
  </sheetData>
  <sheetProtection algorithmName="SHA-512" hashValue="8v6LCzXlt4fWy/JSj6Gk2Ts3GYYSy5bac0uj4bWjchERHGcy5Qs0Bpbako15K6XlgJJSc29YzXZQriUkCdzwbQ==" saltValue="ihnuYg/EoRr72CNi1plg/Q==" spinCount="100000" sheet="1" objects="1" scenarios="1" selectLockedCells="1"/>
  <mergeCells count="2">
    <mergeCell ref="E1:G1"/>
    <mergeCell ref="I1:J1"/>
  </mergeCells>
  <dataValidations count="4">
    <dataValidation type="list" allowBlank="1" showInputMessage="1" showErrorMessage="1" sqref="B4:B10" xr:uid="{D9D46CCA-03AE-46D1-8338-2B432EB00DCB}">
      <formula1>"Capítulo,Partida,Mano de obra,Maquinaria,Material,Otros,Tarea,"</formula1>
    </dataValidation>
    <dataValidation type="decimal" operator="lessThanOrEqual" allowBlank="1" showErrorMessage="1" errorTitle="ERROR" error="La oferta no puede ser mayor que el presupuesto." sqref="I5" xr:uid="{54234146-2BB7-480D-B87E-BE33BC950EC2}">
      <formula1>F5</formula1>
    </dataValidation>
    <dataValidation type="whole" allowBlank="1" showErrorMessage="1" errorTitle="ERROR" error="El valor debe estar comprendido entre 0 y 19%" sqref="H12" xr:uid="{03C0FC42-6919-472D-9F24-CD80371F1274}">
      <formula1>0</formula1>
      <formula2>19</formula2>
    </dataValidation>
    <dataValidation type="decimal" allowBlank="1" showErrorMessage="1" errorTitle="ERROR" error="El BI+GG debe estar comprendido entre el 0 y 19%" sqref="I12" xr:uid="{D96D0809-37C8-44CA-A2B5-46CD1E10AC0A}">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Esteve Serrano, Jesús</dc:creator>
  <cp:lastModifiedBy>Esteve Serrano, Jesús</cp:lastModifiedBy>
  <dcterms:created xsi:type="dcterms:W3CDTF">2020-06-02T06:20:03Z</dcterms:created>
  <dcterms:modified xsi:type="dcterms:W3CDTF">2020-11-25T07:42:53Z</dcterms:modified>
</cp:coreProperties>
</file>