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8 SIMPLIFICADO\6000007764_SUM. MATERIAL PARA PUERTAS CANCELAS\1. Vb Pliegos\"/>
    </mc:Choice>
  </mc:AlternateContent>
  <bookViews>
    <workbookView xWindow="0" yWindow="0" windowWidth="23040" windowHeight="9192"/>
  </bookViews>
  <sheets>
    <sheet name="OFER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18" i="1" l="1"/>
  <c r="F19" i="1" s="1"/>
  <c r="F20" i="1" s="1"/>
</calcChain>
</file>

<file path=xl/sharedStrings.xml><?xml version="1.0" encoding="utf-8"?>
<sst xmlns="http://schemas.openxmlformats.org/spreadsheetml/2006/main" count="23" uniqueCount="23">
  <si>
    <t>CONCEPTO</t>
  </si>
  <si>
    <t>CANTIDAD</t>
  </si>
  <si>
    <t>TOTAL</t>
  </si>
  <si>
    <t>Cable espiral de conexión U.E control red con banda de seguridad</t>
  </si>
  <si>
    <t xml:space="preserve">U. E. Control Red </t>
  </si>
  <si>
    <t>Goma banda 490040 o similar, compatible con el resto de elementos de banda de seguridad ya usados en Metro</t>
  </si>
  <si>
    <t>Goma banda EPE025/040A0K o similar, compatible con el resto de elementos de banda de seguridad ya usados en Metro</t>
  </si>
  <si>
    <t>Elemento sensor de banda de seguridad compatible con el resto de elementos de banda de seguridad ya usados en Metro</t>
  </si>
  <si>
    <t>Diodos</t>
  </si>
  <si>
    <t>Tapas de Sellado</t>
  </si>
  <si>
    <t>Tiras selladoras</t>
  </si>
  <si>
    <t>Motor APRIMATIC o similar 230V 200W para cerradura hidráulica</t>
  </si>
  <si>
    <t>Motor APRIMATIC o similar  230V 200W para cerradura con electroimán</t>
  </si>
  <si>
    <t>Centralita APRIMATIC AT70 SF7 (o similar)</t>
  </si>
  <si>
    <t xml:space="preserve">Actuador (brazo) APRIMATIC o similar ST40 4M SP sin bomba </t>
  </si>
  <si>
    <t xml:space="preserve">Suministro de cierre de aluminio lacado M2 </t>
  </si>
  <si>
    <t>Suministro de electroimán ME 211, 24 V (o similar)</t>
  </si>
  <si>
    <t>ANEXO I: MATERIALES</t>
  </si>
  <si>
    <t>TOTAL OFERTA (IVA incluido)</t>
  </si>
  <si>
    <t>PRECIO máximo/Ud</t>
  </si>
  <si>
    <t>IVA (21%)</t>
  </si>
  <si>
    <t>TOTAL OFERTA (IVA no incluido)</t>
  </si>
  <si>
    <t>PRECIO ofertado/Ud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</si>
</sst>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6933C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8E4BC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 applyProtection="1"/>
    <xf numFmtId="0" fontId="0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wrapText="1"/>
    </xf>
    <xf numFmtId="0" fontId="3" fillId="3" borderId="3" xfId="0" applyFont="1" applyFill="1" applyBorder="1" applyAlignment="1" applyProtection="1">
      <alignment vertical="center" wrapText="1"/>
    </xf>
    <xf numFmtId="0" fontId="3" fillId="0" borderId="4" xfId="0" applyFont="1" applyBorder="1" applyAlignment="1" applyProtection="1">
      <alignment horizontal="center" vertical="center" wrapText="1"/>
    </xf>
    <xf numFmtId="8" fontId="3" fillId="0" borderId="4" xfId="0" applyNumberFormat="1" applyFont="1" applyBorder="1" applyAlignment="1" applyProtection="1">
      <alignment horizontal="right" vertical="center" wrapText="1"/>
    </xf>
    <xf numFmtId="0" fontId="5" fillId="4" borderId="5" xfId="0" applyFont="1" applyFill="1" applyBorder="1" applyAlignment="1" applyProtection="1">
      <alignment horizontal="right" vertical="center"/>
    </xf>
    <xf numFmtId="0" fontId="5" fillId="4" borderId="6" xfId="0" applyFont="1" applyFill="1" applyBorder="1" applyAlignment="1" applyProtection="1">
      <alignment horizontal="right" vertical="center"/>
    </xf>
    <xf numFmtId="0" fontId="5" fillId="4" borderId="2" xfId="0" applyFont="1" applyFill="1" applyBorder="1" applyAlignment="1" applyProtection="1">
      <alignment horizontal="right" vertical="center"/>
    </xf>
    <xf numFmtId="8" fontId="3" fillId="4" borderId="4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43" fontId="0" fillId="0" borderId="0" xfId="1" applyFont="1" applyProtection="1"/>
    <xf numFmtId="8" fontId="3" fillId="0" borderId="4" xfId="0" applyNumberFormat="1" applyFont="1" applyBorder="1" applyAlignment="1" applyProtection="1">
      <alignment horizontal="right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5"/>
  <sheetViews>
    <sheetView showGridLines="0" tabSelected="1" workbookViewId="0">
      <selection activeCell="I9" sqref="I9"/>
    </sheetView>
  </sheetViews>
  <sheetFormatPr baseColWidth="10" defaultRowHeight="14.4" x14ac:dyDescent="0.3"/>
  <cols>
    <col min="1" max="1" width="6.109375" style="2" customWidth="1"/>
    <col min="2" max="2" width="54.5546875" style="2" customWidth="1"/>
    <col min="3" max="3" width="11.5546875" style="2"/>
    <col min="4" max="4" width="11.77734375" style="2" bestFit="1" customWidth="1"/>
    <col min="5" max="5" width="11.77734375" style="2" customWidth="1"/>
    <col min="6" max="6" width="22.88671875" style="2" bestFit="1" customWidth="1"/>
    <col min="7" max="16384" width="11.5546875" style="2"/>
  </cols>
  <sheetData>
    <row r="1" spans="2:6" ht="15.6" x14ac:dyDescent="0.3">
      <c r="B1" s="1" t="s">
        <v>17</v>
      </c>
    </row>
    <row r="2" spans="2:6" ht="15" thickBot="1" x14ac:dyDescent="0.35"/>
    <row r="3" spans="2:6" s="5" customFormat="1" ht="30" customHeight="1" thickBot="1" x14ac:dyDescent="0.35">
      <c r="B3" s="3" t="s">
        <v>0</v>
      </c>
      <c r="C3" s="4" t="s">
        <v>1</v>
      </c>
      <c r="D3" s="4" t="s">
        <v>19</v>
      </c>
      <c r="E3" s="4" t="s">
        <v>22</v>
      </c>
      <c r="F3" s="4" t="s">
        <v>2</v>
      </c>
    </row>
    <row r="4" spans="2:6" ht="30" customHeight="1" thickBot="1" x14ac:dyDescent="0.35">
      <c r="B4" s="6" t="s">
        <v>3</v>
      </c>
      <c r="C4" s="7">
        <v>10</v>
      </c>
      <c r="D4" s="8">
        <v>5</v>
      </c>
      <c r="E4" s="16"/>
      <c r="F4" s="8">
        <f>IF(E4&gt;D4,"Precio ofertado excede máximo",(E4*C4))</f>
        <v>0</v>
      </c>
    </row>
    <row r="5" spans="2:6" ht="30" customHeight="1" thickBot="1" x14ac:dyDescent="0.35">
      <c r="B5" s="6" t="s">
        <v>4</v>
      </c>
      <c r="C5" s="7">
        <v>2</v>
      </c>
      <c r="D5" s="8">
        <v>92.82</v>
      </c>
      <c r="E5" s="16"/>
      <c r="F5" s="8">
        <f t="shared" ref="F5:F17" si="0">IF(E5&gt;D5,"Precio ofertado excede máximo",(E5*C5))</f>
        <v>0</v>
      </c>
    </row>
    <row r="6" spans="2:6" ht="30" customHeight="1" thickBot="1" x14ac:dyDescent="0.35">
      <c r="B6" s="6" t="s">
        <v>5</v>
      </c>
      <c r="C6" s="7">
        <v>75</v>
      </c>
      <c r="D6" s="8">
        <v>34.03</v>
      </c>
      <c r="E6" s="16"/>
      <c r="F6" s="8">
        <f t="shared" si="0"/>
        <v>0</v>
      </c>
    </row>
    <row r="7" spans="2:6" ht="30" customHeight="1" thickBot="1" x14ac:dyDescent="0.35">
      <c r="B7" s="6" t="s">
        <v>6</v>
      </c>
      <c r="C7" s="7">
        <v>75</v>
      </c>
      <c r="D7" s="8">
        <v>38.61</v>
      </c>
      <c r="E7" s="16"/>
      <c r="F7" s="8">
        <f t="shared" si="0"/>
        <v>0</v>
      </c>
    </row>
    <row r="8" spans="2:6" ht="30" customHeight="1" thickBot="1" x14ac:dyDescent="0.35">
      <c r="B8" s="6" t="s">
        <v>7</v>
      </c>
      <c r="C8" s="7">
        <v>75</v>
      </c>
      <c r="D8" s="8">
        <v>9.5</v>
      </c>
      <c r="E8" s="16"/>
      <c r="F8" s="8">
        <f t="shared" si="0"/>
        <v>0</v>
      </c>
    </row>
    <row r="9" spans="2:6" ht="30" customHeight="1" thickBot="1" x14ac:dyDescent="0.35">
      <c r="B9" s="6" t="s">
        <v>8</v>
      </c>
      <c r="C9" s="7">
        <v>50</v>
      </c>
      <c r="D9" s="8">
        <v>7.01</v>
      </c>
      <c r="E9" s="16"/>
      <c r="F9" s="8">
        <f t="shared" si="0"/>
        <v>0</v>
      </c>
    </row>
    <row r="10" spans="2:6" ht="30" customHeight="1" thickBot="1" x14ac:dyDescent="0.35">
      <c r="B10" s="6" t="s">
        <v>9</v>
      </c>
      <c r="C10" s="7">
        <v>50</v>
      </c>
      <c r="D10" s="8">
        <v>1.68</v>
      </c>
      <c r="E10" s="16"/>
      <c r="F10" s="8">
        <f t="shared" si="0"/>
        <v>0</v>
      </c>
    </row>
    <row r="11" spans="2:6" ht="30" customHeight="1" thickBot="1" x14ac:dyDescent="0.35">
      <c r="B11" s="6" t="s">
        <v>10</v>
      </c>
      <c r="C11" s="7">
        <v>50</v>
      </c>
      <c r="D11" s="8">
        <v>28.1</v>
      </c>
      <c r="E11" s="16"/>
      <c r="F11" s="8">
        <f t="shared" si="0"/>
        <v>0</v>
      </c>
    </row>
    <row r="12" spans="2:6" ht="30" customHeight="1" thickBot="1" x14ac:dyDescent="0.35">
      <c r="B12" s="6" t="s">
        <v>11</v>
      </c>
      <c r="C12" s="7">
        <v>12</v>
      </c>
      <c r="D12" s="8">
        <v>571.20000000000005</v>
      </c>
      <c r="E12" s="16"/>
      <c r="F12" s="8">
        <f t="shared" si="0"/>
        <v>0</v>
      </c>
    </row>
    <row r="13" spans="2:6" ht="30" customHeight="1" thickBot="1" x14ac:dyDescent="0.35">
      <c r="B13" s="6" t="s">
        <v>12</v>
      </c>
      <c r="C13" s="7">
        <v>12</v>
      </c>
      <c r="D13" s="8">
        <v>476</v>
      </c>
      <c r="E13" s="16"/>
      <c r="F13" s="8">
        <f t="shared" si="0"/>
        <v>0</v>
      </c>
    </row>
    <row r="14" spans="2:6" ht="30" customHeight="1" thickBot="1" x14ac:dyDescent="0.35">
      <c r="B14" s="6" t="s">
        <v>13</v>
      </c>
      <c r="C14" s="7">
        <v>2</v>
      </c>
      <c r="D14" s="8">
        <v>280.83999999999997</v>
      </c>
      <c r="E14" s="16"/>
      <c r="F14" s="8">
        <f t="shared" si="0"/>
        <v>0</v>
      </c>
    </row>
    <row r="15" spans="2:6" ht="30" customHeight="1" thickBot="1" x14ac:dyDescent="0.35">
      <c r="B15" s="6" t="s">
        <v>14</v>
      </c>
      <c r="C15" s="7">
        <v>3</v>
      </c>
      <c r="D15" s="8">
        <v>305.24</v>
      </c>
      <c r="E15" s="16"/>
      <c r="F15" s="8">
        <f t="shared" si="0"/>
        <v>0</v>
      </c>
    </row>
    <row r="16" spans="2:6" ht="30" customHeight="1" thickBot="1" x14ac:dyDescent="0.35">
      <c r="B16" s="6" t="s">
        <v>15</v>
      </c>
      <c r="C16" s="7">
        <v>5</v>
      </c>
      <c r="D16" s="8">
        <v>185.64</v>
      </c>
      <c r="E16" s="16"/>
      <c r="F16" s="8">
        <f t="shared" si="0"/>
        <v>0</v>
      </c>
    </row>
    <row r="17" spans="2:6" ht="30" customHeight="1" thickBot="1" x14ac:dyDescent="0.35">
      <c r="B17" s="6" t="s">
        <v>16</v>
      </c>
      <c r="C17" s="7">
        <v>2</v>
      </c>
      <c r="D17" s="8">
        <v>247.52</v>
      </c>
      <c r="E17" s="16"/>
      <c r="F17" s="8">
        <f t="shared" si="0"/>
        <v>0</v>
      </c>
    </row>
    <row r="18" spans="2:6" ht="30" customHeight="1" thickBot="1" x14ac:dyDescent="0.35">
      <c r="C18" s="9" t="s">
        <v>21</v>
      </c>
      <c r="D18" s="10"/>
      <c r="E18" s="11"/>
      <c r="F18" s="12">
        <f>SUM(F4:F17)*3</f>
        <v>0</v>
      </c>
    </row>
    <row r="19" spans="2:6" ht="30" customHeight="1" thickBot="1" x14ac:dyDescent="0.35">
      <c r="C19" s="9" t="s">
        <v>20</v>
      </c>
      <c r="D19" s="10"/>
      <c r="E19" s="11"/>
      <c r="F19" s="12">
        <f>+F18*0.21</f>
        <v>0</v>
      </c>
    </row>
    <row r="20" spans="2:6" ht="30" customHeight="1" thickBot="1" x14ac:dyDescent="0.35">
      <c r="C20" s="9" t="s">
        <v>18</v>
      </c>
      <c r="D20" s="10"/>
      <c r="E20" s="11"/>
      <c r="F20" s="12">
        <f>+F18+F19</f>
        <v>0</v>
      </c>
    </row>
    <row r="23" spans="2:6" x14ac:dyDescent="0.3">
      <c r="B23" s="13"/>
      <c r="C23" s="13"/>
      <c r="D23" s="13"/>
      <c r="E23" s="13"/>
      <c r="F23" s="13"/>
    </row>
    <row r="24" spans="2:6" x14ac:dyDescent="0.3">
      <c r="B24" s="14"/>
      <c r="C24" s="14"/>
      <c r="D24" s="14"/>
      <c r="E24" s="14"/>
      <c r="F24" s="14"/>
    </row>
    <row r="31" spans="2:6" x14ac:dyDescent="0.3">
      <c r="D31" s="15"/>
      <c r="E31" s="15"/>
    </row>
    <row r="32" spans="2:6" x14ac:dyDescent="0.3">
      <c r="D32" s="15"/>
      <c r="E32" s="15"/>
    </row>
    <row r="33" spans="4:5" x14ac:dyDescent="0.3">
      <c r="D33" s="15"/>
      <c r="E33" s="15"/>
    </row>
    <row r="34" spans="4:5" x14ac:dyDescent="0.3">
      <c r="D34" s="15"/>
      <c r="E34" s="15"/>
    </row>
    <row r="35" spans="4:5" x14ac:dyDescent="0.3">
      <c r="D35" s="15"/>
      <c r="E35" s="15"/>
    </row>
  </sheetData>
  <sheetProtection algorithmName="SHA-512" hashValue="qH4kg8u22xFSJy48Zg0pPYMF/Yj6zuuSv3q+T0646GISOJe9xKA7xvesPEGeHRkEdg88iOIddfPmIR+Vt/wiIA==" saltValue="tdk2Dw/OYFg9EPvHJI47og==" spinCount="100000" sheet="1" objects="1" scenarios="1"/>
  <mergeCells count="5">
    <mergeCell ref="B24:F24"/>
    <mergeCell ref="C18:E18"/>
    <mergeCell ref="C19:E19"/>
    <mergeCell ref="C20:E20"/>
    <mergeCell ref="B23:F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Pérez, Luis Fernando</dc:creator>
  <cp:lastModifiedBy>Ruiz Pérez, Luis Fernando</cp:lastModifiedBy>
  <dcterms:created xsi:type="dcterms:W3CDTF">2019-06-12T11:05:13Z</dcterms:created>
  <dcterms:modified xsi:type="dcterms:W3CDTF">2019-06-12T12:06:17Z</dcterms:modified>
</cp:coreProperties>
</file>