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050_6000008277_SeO_INSPECCIONES CABLES ALTA TENSIÓN\2. Licitacion\A_publicar\"/>
    </mc:Choice>
  </mc:AlternateContent>
  <xr:revisionPtr revIDLastSave="0" documentId="8_{01F78A71-F3DF-4538-A384-159775BF0BB4}" xr6:coauthVersionLast="36" xr6:coauthVersionMax="36" xr10:uidLastSave="{00000000-0000-0000-0000-000000000000}"/>
  <workbookProtection lockStructure="1"/>
  <bookViews>
    <workbookView xWindow="75" yWindow="-90" windowWidth="15315" windowHeight="7620" tabRatio="800" firstSheet="1" activeTab="1" xr2:uid="{00000000-000D-0000-FFFF-FFFF00000000}"/>
  </bookViews>
  <sheets>
    <sheet name="LAT ALIMENT. E INTERCONEX." sheetId="77" state="hidden" r:id="rId1"/>
    <sheet name="PRECIARIO" sheetId="126" r:id="rId2"/>
    <sheet name="Interconexiones_ing" sheetId="5" state="hidden" r:id="rId3"/>
  </sheets>
  <definedNames>
    <definedName name="_xlnm._FilterDatabase" localSheetId="2" hidden="1">Interconexiones_ing!$A$2:$U$171</definedName>
    <definedName name="_xlnm._FilterDatabase" localSheetId="0" hidden="1">'LAT ALIMENT. E INTERCONEX.'!$A$1:$Q$315</definedName>
    <definedName name="codigosseeterminales">#REF!</definedName>
    <definedName name="EQGEMAAPS">#REF!</definedName>
  </definedNames>
  <calcPr calcId="191029"/>
</workbook>
</file>

<file path=xl/calcChain.xml><?xml version="1.0" encoding="utf-8"?>
<calcChain xmlns="http://schemas.openxmlformats.org/spreadsheetml/2006/main">
  <c r="F6" i="126" l="1"/>
  <c r="G4" i="126"/>
  <c r="F4" i="126"/>
  <c r="G3" i="126"/>
  <c r="F3" i="126"/>
  <c r="F5" i="126" l="1"/>
  <c r="I311" i="77"/>
  <c r="I308" i="77"/>
  <c r="I303" i="77"/>
  <c r="I294" i="77"/>
  <c r="I284" i="77"/>
  <c r="I283" i="77"/>
  <c r="I282" i="77"/>
  <c r="I281" i="77"/>
  <c r="I280" i="77"/>
  <c r="I277" i="77"/>
  <c r="I276" i="77"/>
  <c r="I275" i="77"/>
  <c r="I274" i="77"/>
  <c r="I273" i="77"/>
  <c r="I268" i="77"/>
  <c r="I267" i="77"/>
  <c r="I264" i="77"/>
  <c r="I263" i="77"/>
  <c r="I260" i="77"/>
  <c r="I259" i="77"/>
  <c r="I256" i="77"/>
  <c r="I255" i="77"/>
  <c r="I253" i="77"/>
  <c r="I252" i="77"/>
  <c r="I249" i="77"/>
  <c r="I248" i="77"/>
  <c r="I247" i="77"/>
  <c r="I246" i="77"/>
  <c r="I245" i="77"/>
  <c r="I244" i="77"/>
  <c r="I243" i="77"/>
  <c r="I242" i="77"/>
  <c r="I241" i="77"/>
  <c r="I240" i="77"/>
  <c r="I239" i="77"/>
  <c r="I238" i="77"/>
  <c r="I237" i="77"/>
  <c r="I232" i="77"/>
  <c r="I231" i="77"/>
  <c r="I230" i="77"/>
  <c r="I227" i="77"/>
  <c r="I226" i="77"/>
  <c r="I225" i="77"/>
  <c r="I224" i="77"/>
  <c r="I223" i="77"/>
  <c r="I222" i="77"/>
  <c r="I221" i="77"/>
  <c r="I220" i="77"/>
  <c r="I214" i="77"/>
  <c r="I213" i="77"/>
  <c r="I212" i="77"/>
  <c r="I209" i="77"/>
  <c r="I208" i="77"/>
  <c r="I207" i="77"/>
  <c r="I206" i="77"/>
  <c r="I205" i="77"/>
  <c r="I204" i="77"/>
  <c r="I203" i="77"/>
  <c r="I202" i="77"/>
  <c r="I201" i="77"/>
  <c r="I198" i="77"/>
  <c r="I197" i="77"/>
  <c r="I196" i="77"/>
  <c r="I193" i="77"/>
  <c r="I192" i="77"/>
  <c r="I191" i="77"/>
  <c r="I190" i="77"/>
  <c r="I189" i="77"/>
  <c r="I188" i="77"/>
  <c r="I186" i="77"/>
  <c r="I184" i="77"/>
  <c r="I183" i="77"/>
  <c r="I181" i="77"/>
  <c r="I180" i="77"/>
  <c r="I179" i="77"/>
  <c r="I178" i="77"/>
  <c r="I177" i="77"/>
  <c r="I168" i="77"/>
  <c r="I167" i="77"/>
  <c r="I166" i="77"/>
  <c r="I165" i="77"/>
  <c r="I157" i="77"/>
  <c r="I154" i="77"/>
  <c r="I153" i="77"/>
  <c r="I151" i="77"/>
  <c r="I150" i="77"/>
  <c r="I148" i="77"/>
  <c r="I147" i="77"/>
  <c r="I146" i="77"/>
  <c r="I145" i="77"/>
  <c r="I142" i="77"/>
  <c r="I141" i="77"/>
  <c r="I137" i="77"/>
  <c r="I136" i="77"/>
  <c r="I135" i="77"/>
  <c r="I134" i="77"/>
  <c r="I132" i="77"/>
  <c r="I125" i="77"/>
  <c r="I124" i="77"/>
  <c r="I122" i="77"/>
  <c r="I120" i="77"/>
  <c r="I119" i="77"/>
  <c r="I118" i="77"/>
  <c r="I117" i="77"/>
  <c r="I116" i="77"/>
  <c r="I115" i="77"/>
  <c r="I110" i="77"/>
  <c r="I109" i="77"/>
  <c r="I108" i="77"/>
  <c r="I107" i="77"/>
  <c r="I104" i="77"/>
  <c r="I103" i="77"/>
  <c r="I100" i="77"/>
  <c r="I99" i="77"/>
  <c r="I98" i="77"/>
  <c r="I97" i="77"/>
  <c r="I96" i="77"/>
  <c r="I95" i="77"/>
  <c r="I94" i="77"/>
  <c r="I93" i="77"/>
  <c r="I92" i="77"/>
  <c r="I91" i="77"/>
  <c r="I90" i="77"/>
  <c r="I89" i="77"/>
  <c r="I88" i="77"/>
  <c r="I87" i="77"/>
  <c r="I86" i="77"/>
  <c r="I85" i="77"/>
  <c r="I81" i="77"/>
  <c r="I80" i="77"/>
  <c r="I79" i="77"/>
  <c r="I78" i="77"/>
  <c r="I77" i="77"/>
  <c r="I76" i="77"/>
  <c r="I69" i="77"/>
  <c r="I68" i="77"/>
  <c r="I67" i="77"/>
  <c r="I66" i="77"/>
  <c r="I65" i="77"/>
  <c r="I64" i="77"/>
  <c r="I63" i="77"/>
  <c r="I58" i="77"/>
  <c r="I57" i="77"/>
  <c r="I56" i="77"/>
  <c r="I55" i="77"/>
  <c r="I54" i="77"/>
  <c r="I53" i="77"/>
  <c r="I52" i="77"/>
  <c r="I51" i="77"/>
  <c r="I47" i="77"/>
  <c r="I46" i="77"/>
  <c r="I43" i="77"/>
  <c r="I42" i="77"/>
  <c r="I40" i="77"/>
  <c r="I39" i="77"/>
  <c r="I38" i="77"/>
  <c r="I36" i="77"/>
  <c r="I35" i="77"/>
  <c r="I34" i="77"/>
  <c r="I33" i="77"/>
  <c r="I32" i="77"/>
  <c r="I31" i="77"/>
  <c r="I27" i="77"/>
  <c r="I26" i="77"/>
  <c r="I24" i="77"/>
  <c r="I23" i="77"/>
  <c r="I22" i="77"/>
  <c r="I21" i="77"/>
  <c r="I20" i="77"/>
  <c r="I19" i="77"/>
  <c r="I18" i="77"/>
  <c r="I17" i="77"/>
  <c r="I16" i="77"/>
  <c r="I15" i="77"/>
  <c r="I14" i="77"/>
  <c r="I13" i="77"/>
  <c r="I10" i="77"/>
  <c r="I5" i="77"/>
  <c r="I4" i="77"/>
  <c r="F7" i="126" l="1"/>
  <c r="F8" i="126"/>
  <c r="B19" i="5"/>
  <c r="B20" i="5"/>
  <c r="B69" i="5"/>
  <c r="B70" i="5"/>
  <c r="B79" i="5"/>
  <c r="B80" i="5"/>
  <c r="B81" i="5"/>
  <c r="B87" i="5"/>
  <c r="B88" i="5"/>
  <c r="B89" i="5"/>
  <c r="B90" i="5"/>
  <c r="B93" i="5"/>
  <c r="B94" i="5"/>
  <c r="B102" i="5"/>
  <c r="B120" i="5"/>
  <c r="B130" i="5"/>
  <c r="B137" i="5"/>
  <c r="B138" i="5"/>
  <c r="B169" i="5"/>
  <c r="A19" i="5"/>
  <c r="A20" i="5"/>
  <c r="A69" i="5"/>
  <c r="A70" i="5"/>
  <c r="A79" i="5"/>
  <c r="A80" i="5"/>
  <c r="A81" i="5"/>
  <c r="A87" i="5"/>
  <c r="A88" i="5"/>
  <c r="A89" i="5"/>
  <c r="A90" i="5"/>
  <c r="A93" i="5"/>
  <c r="A94" i="5"/>
  <c r="A102" i="5"/>
  <c r="A120" i="5"/>
  <c r="A130" i="5"/>
  <c r="A137" i="5"/>
  <c r="A138" i="5"/>
  <c r="A169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3" i="5"/>
  <c r="F9" i="126" l="1"/>
  <c r="Q3" i="5"/>
  <c r="Q7" i="5"/>
  <c r="Q8" i="5"/>
  <c r="Q9" i="5"/>
  <c r="Q11" i="5"/>
  <c r="Q6" i="5"/>
  <c r="Q10" i="5"/>
  <c r="Q43" i="5"/>
  <c r="Q4" i="5"/>
  <c r="Q12" i="5"/>
  <c r="Q22" i="5"/>
  <c r="Q30" i="5"/>
  <c r="Q41" i="5"/>
  <c r="Q13" i="5"/>
  <c r="Q19" i="5"/>
  <c r="Q27" i="5"/>
  <c r="Q42" i="5"/>
  <c r="Q17" i="5"/>
  <c r="Q21" i="5"/>
  <c r="Q25" i="5"/>
  <c r="Q29" i="5"/>
  <c r="Q35" i="5"/>
  <c r="Q40" i="5"/>
  <c r="Q44" i="5"/>
  <c r="Q18" i="5"/>
  <c r="Q26" i="5"/>
  <c r="Q36" i="5"/>
  <c r="Q46" i="5"/>
  <c r="Q5" i="5"/>
  <c r="Q23" i="5"/>
  <c r="Q31" i="5"/>
  <c r="Q37" i="5"/>
  <c r="Q16" i="5"/>
  <c r="Q20" i="5"/>
  <c r="Q24" i="5"/>
  <c r="Q28" i="5"/>
  <c r="Q33" i="5"/>
  <c r="Q39" i="5"/>
  <c r="A76" i="5"/>
  <c r="B76" i="5"/>
  <c r="A116" i="5"/>
  <c r="B116" i="5"/>
  <c r="A152" i="5"/>
  <c r="B152" i="5"/>
  <c r="A146" i="5"/>
  <c r="B146" i="5"/>
  <c r="B101" i="5"/>
  <c r="A101" i="5"/>
  <c r="B117" i="5"/>
  <c r="A117" i="5"/>
  <c r="B133" i="5"/>
  <c r="A133" i="5"/>
  <c r="A106" i="5"/>
  <c r="B106" i="5"/>
  <c r="A166" i="5"/>
  <c r="B166" i="5"/>
  <c r="B83" i="5"/>
  <c r="A83" i="5"/>
  <c r="B147" i="5"/>
  <c r="A147" i="5"/>
  <c r="B119" i="5"/>
  <c r="A119" i="5"/>
  <c r="B75" i="5"/>
  <c r="A75" i="5"/>
  <c r="B139" i="5"/>
  <c r="A139" i="5"/>
  <c r="B159" i="5"/>
  <c r="A159" i="5"/>
  <c r="B127" i="5"/>
  <c r="A127" i="5"/>
  <c r="A64" i="5"/>
  <c r="B64" i="5"/>
  <c r="A84" i="5"/>
  <c r="B84" i="5"/>
  <c r="A104" i="5"/>
  <c r="B104" i="5"/>
  <c r="A124" i="5"/>
  <c r="B124" i="5"/>
  <c r="A140" i="5"/>
  <c r="B140" i="5"/>
  <c r="A156" i="5"/>
  <c r="B156" i="5"/>
  <c r="A82" i="5"/>
  <c r="B82" i="5"/>
  <c r="A154" i="5"/>
  <c r="B154" i="5"/>
  <c r="B57" i="5"/>
  <c r="A57" i="5"/>
  <c r="B77" i="5"/>
  <c r="A77" i="5"/>
  <c r="B105" i="5"/>
  <c r="A105" i="5"/>
  <c r="B121" i="5"/>
  <c r="A121" i="5"/>
  <c r="B141" i="5"/>
  <c r="A141" i="5"/>
  <c r="B157" i="5"/>
  <c r="A157" i="5"/>
  <c r="A58" i="5"/>
  <c r="B58" i="5"/>
  <c r="A78" i="5"/>
  <c r="B78" i="5"/>
  <c r="A110" i="5"/>
  <c r="B110" i="5"/>
  <c r="A142" i="5"/>
  <c r="B142" i="5"/>
  <c r="B99" i="5"/>
  <c r="A99" i="5"/>
  <c r="B163" i="5"/>
  <c r="A163" i="5"/>
  <c r="B55" i="5"/>
  <c r="A55" i="5"/>
  <c r="B135" i="5"/>
  <c r="A135" i="5"/>
  <c r="B91" i="5"/>
  <c r="A91" i="5"/>
  <c r="B155" i="5"/>
  <c r="A155" i="5"/>
  <c r="B47" i="5"/>
  <c r="A47" i="5"/>
  <c r="A60" i="5"/>
  <c r="B60" i="5"/>
  <c r="A100" i="5"/>
  <c r="B100" i="5"/>
  <c r="A136" i="5"/>
  <c r="B136" i="5"/>
  <c r="A168" i="5"/>
  <c r="B168" i="5"/>
  <c r="B53" i="5"/>
  <c r="A53" i="5"/>
  <c r="B73" i="5"/>
  <c r="A73" i="5"/>
  <c r="B153" i="5"/>
  <c r="A153" i="5"/>
  <c r="A54" i="5"/>
  <c r="B54" i="5"/>
  <c r="A74" i="5"/>
  <c r="B74" i="5"/>
  <c r="A122" i="5"/>
  <c r="B122" i="5"/>
  <c r="A52" i="5"/>
  <c r="B52" i="5"/>
  <c r="A68" i="5"/>
  <c r="B68" i="5"/>
  <c r="A92" i="5"/>
  <c r="B92" i="5"/>
  <c r="A108" i="5"/>
  <c r="B108" i="5"/>
  <c r="A128" i="5"/>
  <c r="B128" i="5"/>
  <c r="A144" i="5"/>
  <c r="B144" i="5"/>
  <c r="A160" i="5"/>
  <c r="B160" i="5"/>
  <c r="A126" i="5"/>
  <c r="B126" i="5"/>
  <c r="A162" i="5"/>
  <c r="B162" i="5"/>
  <c r="B61" i="5"/>
  <c r="A61" i="5"/>
  <c r="B85" i="5"/>
  <c r="A85" i="5"/>
  <c r="B109" i="5"/>
  <c r="A109" i="5"/>
  <c r="B125" i="5"/>
  <c r="A125" i="5"/>
  <c r="B145" i="5"/>
  <c r="A145" i="5"/>
  <c r="B161" i="5"/>
  <c r="A161" i="5"/>
  <c r="A62" i="5"/>
  <c r="B62" i="5"/>
  <c r="A86" i="5"/>
  <c r="B86" i="5"/>
  <c r="A114" i="5"/>
  <c r="B114" i="5"/>
  <c r="A150" i="5"/>
  <c r="B150" i="5"/>
  <c r="B51" i="5"/>
  <c r="A51" i="5"/>
  <c r="B115" i="5"/>
  <c r="A115" i="5"/>
  <c r="B71" i="5"/>
  <c r="A71" i="5"/>
  <c r="B151" i="5"/>
  <c r="A151" i="5"/>
  <c r="B107" i="5"/>
  <c r="A107" i="5"/>
  <c r="B171" i="5"/>
  <c r="A171" i="5"/>
  <c r="B111" i="5"/>
  <c r="A111" i="5"/>
  <c r="B143" i="5"/>
  <c r="A143" i="5"/>
  <c r="A56" i="5"/>
  <c r="B56" i="5"/>
  <c r="A72" i="5"/>
  <c r="B72" i="5"/>
  <c r="A96" i="5"/>
  <c r="B96" i="5"/>
  <c r="A112" i="5"/>
  <c r="B112" i="5"/>
  <c r="A132" i="5"/>
  <c r="B132" i="5"/>
  <c r="A148" i="5"/>
  <c r="B148" i="5"/>
  <c r="A164" i="5"/>
  <c r="B164" i="5"/>
  <c r="A134" i="5"/>
  <c r="B134" i="5"/>
  <c r="A170" i="5"/>
  <c r="B170" i="5"/>
  <c r="B65" i="5"/>
  <c r="A65" i="5"/>
  <c r="B97" i="5"/>
  <c r="A97" i="5"/>
  <c r="B113" i="5"/>
  <c r="A113" i="5"/>
  <c r="B129" i="5"/>
  <c r="A129" i="5"/>
  <c r="B149" i="5"/>
  <c r="A149" i="5"/>
  <c r="B165" i="5"/>
  <c r="A165" i="5"/>
  <c r="A50" i="5"/>
  <c r="B50" i="5"/>
  <c r="A66" i="5"/>
  <c r="B66" i="5"/>
  <c r="A98" i="5"/>
  <c r="B98" i="5"/>
  <c r="A118" i="5"/>
  <c r="B118" i="5"/>
  <c r="A158" i="5"/>
  <c r="B158" i="5"/>
  <c r="B67" i="5"/>
  <c r="A67" i="5"/>
  <c r="B131" i="5"/>
  <c r="A131" i="5"/>
  <c r="B103" i="5"/>
  <c r="A103" i="5"/>
  <c r="B167" i="5"/>
  <c r="A167" i="5"/>
  <c r="B59" i="5"/>
  <c r="A59" i="5"/>
  <c r="B123" i="5"/>
  <c r="A123" i="5"/>
  <c r="B95" i="5"/>
  <c r="A95" i="5"/>
  <c r="B63" i="5"/>
  <c r="A63" i="5"/>
  <c r="A12" i="5"/>
  <c r="B12" i="5"/>
  <c r="A32" i="5"/>
  <c r="B32" i="5"/>
  <c r="B9" i="5"/>
  <c r="A9" i="5"/>
  <c r="B25" i="5"/>
  <c r="A25" i="5"/>
  <c r="B41" i="5"/>
  <c r="A41" i="5"/>
  <c r="B26" i="5"/>
  <c r="A26" i="5"/>
  <c r="A36" i="5"/>
  <c r="B36" i="5"/>
  <c r="B13" i="5"/>
  <c r="A13" i="5"/>
  <c r="B45" i="5"/>
  <c r="A45" i="5"/>
  <c r="B14" i="5"/>
  <c r="A14" i="5"/>
  <c r="B46" i="5"/>
  <c r="A46" i="5"/>
  <c r="A7" i="5"/>
  <c r="B7" i="5"/>
  <c r="A3" i="5"/>
  <c r="B3" i="5"/>
  <c r="B10" i="5"/>
  <c r="A10" i="5"/>
  <c r="B42" i="5"/>
  <c r="A42" i="5"/>
  <c r="A35" i="5"/>
  <c r="B35" i="5"/>
  <c r="A27" i="5"/>
  <c r="B27" i="5"/>
  <c r="A15" i="5"/>
  <c r="B15" i="5"/>
  <c r="A16" i="5"/>
  <c r="B16" i="5"/>
  <c r="B29" i="5"/>
  <c r="A29" i="5"/>
  <c r="B30" i="5"/>
  <c r="A30" i="5"/>
  <c r="A43" i="5"/>
  <c r="B43" i="5"/>
  <c r="A24" i="5"/>
  <c r="B24" i="5"/>
  <c r="A40" i="5"/>
  <c r="B40" i="5"/>
  <c r="B17" i="5"/>
  <c r="A17" i="5"/>
  <c r="B33" i="5"/>
  <c r="A33" i="5"/>
  <c r="B18" i="5"/>
  <c r="A18" i="5"/>
  <c r="B34" i="5"/>
  <c r="A34" i="5"/>
  <c r="A23" i="5"/>
  <c r="B23" i="5"/>
  <c r="A4" i="5"/>
  <c r="B4" i="5"/>
  <c r="A8" i="5"/>
  <c r="B8" i="5"/>
  <c r="A28" i="5"/>
  <c r="B28" i="5"/>
  <c r="A44" i="5"/>
  <c r="B44" i="5"/>
  <c r="B5" i="5"/>
  <c r="A5" i="5"/>
  <c r="B21" i="5"/>
  <c r="A21" i="5"/>
  <c r="B37" i="5"/>
  <c r="A37" i="5"/>
  <c r="B6" i="5"/>
  <c r="A6" i="5"/>
  <c r="B22" i="5"/>
  <c r="A22" i="5"/>
  <c r="B38" i="5"/>
  <c r="A38" i="5"/>
  <c r="A39" i="5"/>
  <c r="B39" i="5"/>
  <c r="A11" i="5"/>
  <c r="B11" i="5"/>
  <c r="A31" i="5"/>
  <c r="B31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Gómez Caballo, Alfonso Aurelio</author>
    <author>Metro de Madrid S.A.</author>
  </authors>
  <commentList>
    <comment ref="H59" authorId="0" shapeId="0" xr:uid="{00000000-0006-0000-0000-000001000000}">
      <text>
        <r>
          <rPr>
            <sz val="9"/>
            <color indexed="81"/>
            <rFont val="Tahoma"/>
            <family val="2"/>
          </rPr>
          <t>Averiado</t>
        </r>
      </text>
    </comment>
    <comment ref="P150" authorId="0" shapeId="0" xr:uid="{00000000-0006-0000-0000-000002000000}">
      <text>
        <r>
          <rPr>
            <sz val="9"/>
            <color indexed="81"/>
            <rFont val="Tahoma"/>
            <family val="2"/>
          </rPr>
          <t>Solicitado duplicado del APS a Ingeniería</t>
        </r>
      </text>
    </comment>
    <comment ref="P151" authorId="0" shapeId="0" xr:uid="{00000000-0006-0000-0000-000003000000}">
      <text>
        <r>
          <rPr>
            <sz val="9"/>
            <color indexed="81"/>
            <rFont val="Tahoma"/>
            <family val="2"/>
          </rPr>
          <t>Solicitado duplicado del APS a Ingeniería</t>
        </r>
      </text>
    </comment>
    <comment ref="C182" authorId="0" shapeId="0" xr:uid="{00000000-0006-0000-0000-000004000000}">
      <text>
        <r>
          <rPr>
            <sz val="8"/>
            <color indexed="81"/>
            <rFont val="Tahoma"/>
            <family val="2"/>
          </rPr>
          <t>sin alta en GEMA a 13/04/16</t>
        </r>
      </text>
    </comment>
    <comment ref="J192" authorId="0" shapeId="0" xr:uid="{00000000-0006-0000-0000-000005000000}">
      <text>
        <r>
          <rPr>
            <sz val="9"/>
            <color indexed="81"/>
            <rFont val="Tahoma"/>
            <family val="2"/>
          </rPr>
          <t>en tramite de legalización por Ingeniería desde mayo de 2011</t>
        </r>
      </text>
    </comment>
    <comment ref="J193" authorId="0" shapeId="0" xr:uid="{00000000-0006-0000-0000-000006000000}">
      <text>
        <r>
          <rPr>
            <sz val="9"/>
            <color indexed="81"/>
            <rFont val="Tahoma"/>
            <family val="2"/>
          </rPr>
          <t>en tramite de legalización por Ingeniería desde mayo de 2011</t>
        </r>
      </text>
    </comment>
    <comment ref="M240" authorId="0" shapeId="0" xr:uid="{00000000-0006-0000-0000-000007000000}">
      <text>
        <r>
          <rPr>
            <sz val="9"/>
            <color indexed="81"/>
            <rFont val="Tahoma"/>
            <family val="2"/>
          </rPr>
          <t>Código APS reflejado en ITR no coincide con el documento de APS</t>
        </r>
      </text>
    </comment>
    <comment ref="J242" authorId="0" shapeId="0" xr:uid="{00000000-0006-0000-0000-000008000000}">
      <text>
        <r>
          <rPr>
            <sz val="9"/>
            <color indexed="81"/>
            <rFont val="Tahoma"/>
            <family val="2"/>
          </rPr>
          <t>01ILA364, tramo de cable desde empalme en el Depósito a S/E PAR</t>
        </r>
      </text>
    </comment>
    <comment ref="B254" authorId="1" shapeId="0" xr:uid="{00000000-0006-0000-0000-000009000000}">
      <text>
        <r>
          <rPr>
            <sz val="8"/>
            <color indexed="81"/>
            <rFont val="Tahoma"/>
            <family val="2"/>
          </rPr>
          <t>Pasa por SE Cocheras de Hortaleza (sin seccionamiento)</t>
        </r>
      </text>
    </comment>
    <comment ref="J254" authorId="0" shapeId="0" xr:uid="{00000000-0006-0000-0000-00000A000000}">
      <text>
        <r>
          <rPr>
            <sz val="9"/>
            <color indexed="81"/>
            <rFont val="Tahoma"/>
            <family val="2"/>
          </rPr>
          <t>según Ingeniería el APS es 06 ULA099</t>
        </r>
      </text>
    </comment>
    <comment ref="P260" authorId="0" shapeId="0" xr:uid="{00000000-0006-0000-0000-00000B000000}">
      <text>
        <r>
          <rPr>
            <sz val="8"/>
            <color indexed="81"/>
            <rFont val="Tahoma"/>
            <family val="2"/>
          </rPr>
          <t>Se ha realizado aportación documental en Industria para liberar el expediente DGIEM 2011P21 (18/07/2014)</t>
        </r>
      </text>
    </comment>
    <comment ref="P285" authorId="0" shapeId="0" xr:uid="{00000000-0006-0000-0000-00000C000000}">
      <text>
        <r>
          <rPr>
            <sz val="9"/>
            <color indexed="81"/>
            <rFont val="Tahoma"/>
            <family val="2"/>
          </rPr>
          <t>Solicitado duplicado del APS a Ingeniería</t>
        </r>
      </text>
    </comment>
    <comment ref="P286" authorId="0" shapeId="0" xr:uid="{00000000-0006-0000-0000-00000D000000}">
      <text>
        <r>
          <rPr>
            <sz val="9"/>
            <color indexed="81"/>
            <rFont val="Tahoma"/>
            <family val="2"/>
          </rPr>
          <t>Solicitado duplicado del APS a Ingeniería</t>
        </r>
      </text>
    </comment>
    <comment ref="J287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Dos APS´s:
1- IB Estrella - Pozo ventilación C/ Ibiza (06ILA087)
2- Pozo ventilación C/Ibiza - SE S. Baranda (2009P39 ILA4023)
</t>
        </r>
      </text>
    </comment>
    <comment ref="J289" authorId="0" shapeId="0" xr:uid="{00000000-0006-0000-0000-00000F000000}">
      <text>
        <r>
          <rPr>
            <sz val="9"/>
            <color indexed="81"/>
            <rFont val="Tahoma"/>
            <family val="2"/>
          </rPr>
          <t>Dos APS´s:
1- IB Estrella - Pozo ventilación C/ Ibiza (06ILA087)
2- Pozo ventilación C/Ibiza - SE S. Baranda (2009P39 ILA4024)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Esteves Santamaría, Paloma</author>
  </authors>
  <commentList>
    <comment ref="L4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Esteves Santamaría, Paloma:</t>
        </r>
        <r>
          <rPr>
            <sz val="9"/>
            <color indexed="81"/>
            <rFont val="Tahoma"/>
            <family val="2"/>
          </rPr>
          <t xml:space="preserve">
APS solicitada por Cobra a Industria 13/01/2015</t>
        </r>
      </text>
    </comment>
  </commentList>
</comments>
</file>

<file path=xl/sharedStrings.xml><?xml version="1.0" encoding="utf-8"?>
<sst xmlns="http://schemas.openxmlformats.org/spreadsheetml/2006/main" count="2954" uniqueCount="1074">
  <si>
    <t>ATOCHA RENFE</t>
  </si>
  <si>
    <t>BARRIO DE LA FORTUNA</t>
  </si>
  <si>
    <t>EL CAPRICHO</t>
  </si>
  <si>
    <t>LA GAVIA</t>
  </si>
  <si>
    <t>LA PESETA</t>
  </si>
  <si>
    <t>NUEVA NUMANCIA</t>
  </si>
  <si>
    <t>TETUAN</t>
  </si>
  <si>
    <t>TORRE ARIAS</t>
  </si>
  <si>
    <t>VALDECARROS</t>
  </si>
  <si>
    <t>DENOMINACIÓN</t>
  </si>
  <si>
    <t>EQUIPO GEMA</t>
  </si>
  <si>
    <t>CUATRO CAMINOS</t>
  </si>
  <si>
    <t>GRAN VIA</t>
  </si>
  <si>
    <t>PACIFICO</t>
  </si>
  <si>
    <t>PORTAZGO</t>
  </si>
  <si>
    <t>BUENOS AIRES</t>
  </si>
  <si>
    <t>SIERRA DE GUADALUPE</t>
  </si>
  <si>
    <t>PUERTA DEL ANGEL</t>
  </si>
  <si>
    <t>LUCERO</t>
  </si>
  <si>
    <t>BAUNATAL</t>
  </si>
  <si>
    <t>LA MORALEJA</t>
  </si>
  <si>
    <t>LAS TABLAS</t>
  </si>
  <si>
    <t>TRES OLIVOS</t>
  </si>
  <si>
    <t>LA FORTUNA</t>
  </si>
  <si>
    <t>PINAR DE CHAMARTIN</t>
  </si>
  <si>
    <t>FUENCARRAL</t>
  </si>
  <si>
    <t>SACEDAL</t>
  </si>
  <si>
    <t>C/1 SE ABRANTES - SE LA PESETA</t>
  </si>
  <si>
    <t>0IFCABL000669</t>
  </si>
  <si>
    <t>SI</t>
  </si>
  <si>
    <t>C/2 SE ABRANTES - SE LA PESETA</t>
  </si>
  <si>
    <t>0IFCABL000670</t>
  </si>
  <si>
    <t>C/1 SE LA PESETA - SE BARRIO DE LA FORTUNA</t>
  </si>
  <si>
    <t>0IFCABL001040</t>
  </si>
  <si>
    <t>2010P162 ILA5437</t>
  </si>
  <si>
    <t>C/2 SE LA PESETA - SE BARRIO DE LA FORTUNA</t>
  </si>
  <si>
    <t>0IFCABL001041</t>
  </si>
  <si>
    <t>ABRANTES</t>
  </si>
  <si>
    <t>C/1 IB AGUACATE - SE ABRANTES</t>
  </si>
  <si>
    <t>0IFCABL001070</t>
  </si>
  <si>
    <t>C/2 IB AGUACATE - SE ABRANTES</t>
  </si>
  <si>
    <t>0IFCABL001071</t>
  </si>
  <si>
    <t>C/1 SE ABRANTES - SE PLAZA ELIPTICA</t>
  </si>
  <si>
    <t>0IFCABL000667</t>
  </si>
  <si>
    <t>C/2 SE ABRANTES - SE PLAZA ELIPTICA</t>
  </si>
  <si>
    <t>0IFCABL000668</t>
  </si>
  <si>
    <t>ACACIAS</t>
  </si>
  <si>
    <t>C/1 IB MELANCOLICOS - SE ACACIAS</t>
  </si>
  <si>
    <t>0IFCABL000620</t>
  </si>
  <si>
    <t>C/1 IB EMBAJADORES - SE ACACIAS</t>
  </si>
  <si>
    <t>0IFCABL000609</t>
  </si>
  <si>
    <t>C/1 SE ACACIAS - SE CENTRO</t>
  </si>
  <si>
    <t>0IFCABL000671</t>
  </si>
  <si>
    <t>NO</t>
  </si>
  <si>
    <t>ARROYO CULEBRO</t>
  </si>
  <si>
    <t>C/1 IB LEGANES - SE ARROYO CULEBRO</t>
  </si>
  <si>
    <t>0IFCABL001133</t>
  </si>
  <si>
    <t>SIN SERVICIO</t>
  </si>
  <si>
    <t>C/2 IB LEGANES - SE ARROYO CULEBRO</t>
  </si>
  <si>
    <t>0IFCABL001134</t>
  </si>
  <si>
    <t>FSTE</t>
  </si>
  <si>
    <t>C/1 SE ARROYO CULEBRO - SE PARQUE EUROPA</t>
  </si>
  <si>
    <t>0IFCABL000694</t>
  </si>
  <si>
    <t>C/2 SE ARROYO CULEBRO - SE PARQUE EUROPA</t>
  </si>
  <si>
    <t>0IFCABL000695</t>
  </si>
  <si>
    <t>C/1 SE ARROYO CULEBRO - SE GETAFE</t>
  </si>
  <si>
    <t>0IFCABL000692</t>
  </si>
  <si>
    <t>C/2 SE ARROYO CULEBRO - SE GETAFE</t>
  </si>
  <si>
    <t>0IFCABL000693</t>
  </si>
  <si>
    <t>AEROPUERTO</t>
  </si>
  <si>
    <t>C/1 SE AEROPUERTO - SE CAMPO DE LAS NACIONES</t>
  </si>
  <si>
    <t>0IFCABL000672</t>
  </si>
  <si>
    <t>C/2 SE AEROPUERTO - SE CAMPO DE LAS NACIONES</t>
  </si>
  <si>
    <t>0IFCABL000673</t>
  </si>
  <si>
    <t>C/1 SE ARGANZUELA - SE MENDEZ ALVARO</t>
  </si>
  <si>
    <t>0IFCABL000848</t>
  </si>
  <si>
    <t>2007P1091 ILA534</t>
  </si>
  <si>
    <t>C/1 SE ARGANZUELA - SE MIRASIERRA</t>
  </si>
  <si>
    <t>0IFCABL000847</t>
  </si>
  <si>
    <t>ALCORCON</t>
  </si>
  <si>
    <t>C/1 SE ALCORCON - SE UNIVERSIDAD REY J. CARLOS</t>
  </si>
  <si>
    <t>0IFCABL000676</t>
  </si>
  <si>
    <t>C/2 SE ALCORCON - SE UNIVERSIDAD REY J. CARLOS</t>
  </si>
  <si>
    <t>0IFCABL000677</t>
  </si>
  <si>
    <t>C/1 SE ALCORCON - SE PUERTA DEL SUR</t>
  </si>
  <si>
    <t>0IFCABL000674</t>
  </si>
  <si>
    <t>C/2 SE ALCORCON - SE PUERTA DEL SUR</t>
  </si>
  <si>
    <t>0IFCABL000675</t>
  </si>
  <si>
    <t>ALMENDRALES</t>
  </si>
  <si>
    <t>0IFCABL000871</t>
  </si>
  <si>
    <t>C/1 SE ALMENDRALES - SE CIUDAD DE LOS ANGELES</t>
  </si>
  <si>
    <t>0IFCABL000863</t>
  </si>
  <si>
    <t>C/2 SE ALMENDRALES - SE CIUDAD DE LOS ANGELES</t>
  </si>
  <si>
    <t>0IFCABL000864</t>
  </si>
  <si>
    <t>ALUCHE</t>
  </si>
  <si>
    <t>C/1 IB POLIGONO C - ET ALUCHE</t>
  </si>
  <si>
    <t>0IFCABL001076</t>
  </si>
  <si>
    <t>0IFCABL001075</t>
  </si>
  <si>
    <t>C/1 SE ALUCHE - SE OPORTO</t>
  </si>
  <si>
    <t>0IFCABL000680</t>
  </si>
  <si>
    <t>2009P809 ILA5415</t>
  </si>
  <si>
    <t>C/2 SE ALUCHE - SE OPORTO</t>
  </si>
  <si>
    <t>0IFCABL000681</t>
  </si>
  <si>
    <t>ANTONIO MACHADO</t>
  </si>
  <si>
    <t>C/1 SE ANTONIO MACHADO - SE PILAR</t>
  </si>
  <si>
    <t>0IFCABL001085</t>
  </si>
  <si>
    <t>C/1 SE ANTONIO MACHADO - SE LACOMA</t>
  </si>
  <si>
    <t>0IFCABL000687</t>
  </si>
  <si>
    <t>C/2 SE ANTONIO MACHADO - SE LACOMA</t>
  </si>
  <si>
    <t>0IFCABL000688</t>
  </si>
  <si>
    <t>C/1 SE ANTONIO MACHADO - SE FRANCOS RODRIGUEZ</t>
  </si>
  <si>
    <t>0IFCABL000685</t>
  </si>
  <si>
    <t>C/2 SE ANTONIO MACHADO - SE FRANCOS RODRIGUEZ</t>
  </si>
  <si>
    <t>0IFCABL000686</t>
  </si>
  <si>
    <t>C/1 IB PILAR - SE ANTONIO MACHADO</t>
  </si>
  <si>
    <t>0IFCABL000625</t>
  </si>
  <si>
    <t>ARGANDA DEL REY</t>
  </si>
  <si>
    <t>0IFCABL000630</t>
  </si>
  <si>
    <t>0IFCABL000631</t>
  </si>
  <si>
    <t>C/1 SE ARGANDA DEL REY - SE LA POVEDA</t>
  </si>
  <si>
    <t>0IFCABL000689</t>
  </si>
  <si>
    <t>ARGÜELLES</t>
  </si>
  <si>
    <t>C/1 IB ARGÜELLES - SE ARGÜELLES</t>
  </si>
  <si>
    <t>0IFCABL001074</t>
  </si>
  <si>
    <t>C/1 SE ARGÜELLES - SE QUEVEDO</t>
  </si>
  <si>
    <t>0IFCABL000691</t>
  </si>
  <si>
    <t>C/1 SE ARGÜELLES - SE CENTRO</t>
  </si>
  <si>
    <t>0IFCABL000690</t>
  </si>
  <si>
    <t>ARTILLEROS</t>
  </si>
  <si>
    <t>0IFCABL000654</t>
  </si>
  <si>
    <t>0IFCABL000655</t>
  </si>
  <si>
    <t>C/1 SE ARTILLEROS - SE VALDEBERNARDO</t>
  </si>
  <si>
    <t>0IFCABL000697</t>
  </si>
  <si>
    <t>C/1 SE ARTILLEROS - SE ESTRELLA</t>
  </si>
  <si>
    <t>0IFCABL000696</t>
  </si>
  <si>
    <t>ARTURO SORIA</t>
  </si>
  <si>
    <t>0IFCABL000646</t>
  </si>
  <si>
    <t>0IFCABL000648</t>
  </si>
  <si>
    <t>0IFCABL000649</t>
  </si>
  <si>
    <t>C/1 SE ARTURO SORIA - SE LOPEZ DE HOYOS</t>
  </si>
  <si>
    <t>0IFCABL000698</t>
  </si>
  <si>
    <t>C/1 SE ARTURO SORIA - SE COLOMBIA</t>
  </si>
  <si>
    <t>0IFCABL000699</t>
  </si>
  <si>
    <t>C/1 SE ARTURO SORIA - SE MAR DE CRISTAL</t>
  </si>
  <si>
    <t>0IFCABL000700</t>
  </si>
  <si>
    <t>C/1 SE ATOCHA RENFE - SE CENTRO</t>
  </si>
  <si>
    <t>0IFCABL000701</t>
  </si>
  <si>
    <t>C/1 SE ATOCHA RENFE - SE PACIFICO</t>
  </si>
  <si>
    <t>0IFCABL000702</t>
  </si>
  <si>
    <t>BARCELO</t>
  </si>
  <si>
    <t>C/1 SE BARCELO - SE PRINCIPE PIO</t>
  </si>
  <si>
    <t>0IFCABL000703</t>
  </si>
  <si>
    <t>C/1 SE BARCELO - SE QUEVEDO</t>
  </si>
  <si>
    <t>0IFCABL000704</t>
  </si>
  <si>
    <t>C/2 SE BARCELO - SE QUEVEDO</t>
  </si>
  <si>
    <t>0IFCABL000705</t>
  </si>
  <si>
    <t>C/1 SE BARCELO - SE ESCUELAS AGUIRRE</t>
  </si>
  <si>
    <t>0IFCABL000706</t>
  </si>
  <si>
    <t>C/2 SE BARCELO - SE ESCUELAS AGUIRRE</t>
  </si>
  <si>
    <t>0IFCABL000707</t>
  </si>
  <si>
    <t>C/1 SE BAUNATAL - SE HOSPITAL DEL NORTE</t>
  </si>
  <si>
    <t>0IFCABL000903</t>
  </si>
  <si>
    <t>2007P668 ILA159</t>
  </si>
  <si>
    <t>C/2 SE BAUNATAL - SE HOSPITAL DEL NORTE</t>
  </si>
  <si>
    <t>0IFCABL000904</t>
  </si>
  <si>
    <t>BEGOÑA</t>
  </si>
  <si>
    <t>C/1 SE BEGOÑA -  SE FUENCARRAL</t>
  </si>
  <si>
    <t>0IFCABL000708</t>
  </si>
  <si>
    <t>C/2 SE BEGOÑA -  SE FUENCARRAL</t>
  </si>
  <si>
    <t>0IFCABL000709</t>
  </si>
  <si>
    <t>C/1 SE BEGOÑA - SE NUEVOS MINISTERIOS</t>
  </si>
  <si>
    <t>0IFCABL000710</t>
  </si>
  <si>
    <t>C/2 SE BEGOÑA - SE NUEVOS MINISTERIOS</t>
  </si>
  <si>
    <t>0IFCABL000711</t>
  </si>
  <si>
    <t>C/1 SE BEGOÑA - SE PASTRANA</t>
  </si>
  <si>
    <t>0IFCABL000712</t>
  </si>
  <si>
    <t>BLASCO IBAÑEZ ML1</t>
  </si>
  <si>
    <t>C/1 SE BLASCO IBAÑEZ ML1 - SE PINAR DE CHAMARTIN ML1</t>
  </si>
  <si>
    <t>0IFCABL000914</t>
  </si>
  <si>
    <t>C/1 SE BLASCO IBAÑEZ ML1 - SE LAS TABLAS ML1</t>
  </si>
  <si>
    <t>0IFCABL000915</t>
  </si>
  <si>
    <t>BARRIO DEL PUERTO</t>
  </si>
  <si>
    <t>0IFCABL000882</t>
  </si>
  <si>
    <t>0IFCABL000883</t>
  </si>
  <si>
    <t>C/1 SE BARRIO DEL PUERTO - SE JARAMA</t>
  </si>
  <si>
    <t>0IFCABL000878</t>
  </si>
  <si>
    <t>2007P97 ULA21</t>
  </si>
  <si>
    <t>C/2 SE BARRIO DEL PUERTO - SE JARAMA</t>
  </si>
  <si>
    <t>0IFCABL000879</t>
  </si>
  <si>
    <t>CIUDAD DE LOS ANGELES</t>
  </si>
  <si>
    <t>C/1 SE CIUDAD DE LOS ANGELES - SE VILLAVERDE</t>
  </si>
  <si>
    <t>0IFCABL000855</t>
  </si>
  <si>
    <t>C/2 SE CIUDAD DE LOS ANGELES - SE VILLAVERDE</t>
  </si>
  <si>
    <t>0IFCABL000856</t>
  </si>
  <si>
    <t>CAMPAMENTO</t>
  </si>
  <si>
    <t>C/1 SE CAMPAMENTO - SE ALUCHE</t>
  </si>
  <si>
    <t>0IFCABL000678</t>
  </si>
  <si>
    <t>C/2 SE CAMPAMENTO - SE ALUCHE</t>
  </si>
  <si>
    <t>0IFCABL000679</t>
  </si>
  <si>
    <t>C/1 SE CAMPAMENTO - SE LUCERO</t>
  </si>
  <si>
    <t>0IFCABL000715</t>
  </si>
  <si>
    <t>C/1 SE CAMPAMENTO - SE CASA DE CAMPO</t>
  </si>
  <si>
    <t>0IFCABL000716</t>
  </si>
  <si>
    <t>CANILLEJAS</t>
  </si>
  <si>
    <t>0IFCABL000634</t>
  </si>
  <si>
    <t>0IFCABL000635</t>
  </si>
  <si>
    <t>0IFCABL000636</t>
  </si>
  <si>
    <t>C/1 SE CANILLEJAS - SE GARCIA NOBLEJAS</t>
  </si>
  <si>
    <t>0IFCABL000719</t>
  </si>
  <si>
    <t>C/1 SE CANILLEJAS - SE TORRE ARIAS</t>
  </si>
  <si>
    <t>0IFCABL000720</t>
  </si>
  <si>
    <t>CONDE DE CASAL</t>
  </si>
  <si>
    <t>C/1 SE CONDE CASAL - SE ESTRELLA</t>
  </si>
  <si>
    <t>0IFCABL000733</t>
  </si>
  <si>
    <t>C/1 SE CONDE CASAL - SE PACIFICO</t>
  </si>
  <si>
    <t>0IFCABL000734</t>
  </si>
  <si>
    <t>C/2 SE CONDE CASAL - SE PACIFICO</t>
  </si>
  <si>
    <t>0IFCABL000735</t>
  </si>
  <si>
    <t>CASA DE CAMPO</t>
  </si>
  <si>
    <t>C/1 SE CASA  DE CAMPO - SE LAGO</t>
  </si>
  <si>
    <t>0IFCABL000721</t>
  </si>
  <si>
    <t>C/2 SE CASA DE CAMPO - SE LAGO</t>
  </si>
  <si>
    <t>0IFCABL000722</t>
  </si>
  <si>
    <t>C/1 SE CASA DE CAMPO - SE CUATRO VIENTOS</t>
  </si>
  <si>
    <t>0IFCABL000723</t>
  </si>
  <si>
    <t>C/2 SE CASA DE CAMPO - SE CUATRO VIENTOS</t>
  </si>
  <si>
    <t>0IFCABL000724</t>
  </si>
  <si>
    <t>C/1 SE CUATRO CAMINOS - SE QUEVEDO</t>
  </si>
  <si>
    <t>0IFCABL000736</t>
  </si>
  <si>
    <t>C/2 SE CUATRO CAMINOS - SE QUEVEDO</t>
  </si>
  <si>
    <t>0IFCABL000737</t>
  </si>
  <si>
    <t>C/3 SE CUATRO CAMINOS - SE QUEVEDO</t>
  </si>
  <si>
    <t>0IFCABL000738</t>
  </si>
  <si>
    <t>C/1 SE CUATRO CAMINOS - SE REPUBLICA ARGENTINA</t>
  </si>
  <si>
    <t>0IFCABL000739</t>
  </si>
  <si>
    <t>C/1 SE CUATRO CAMINOS - SE CUATRO CAMINOS 6</t>
  </si>
  <si>
    <t>0IFCABL000740</t>
  </si>
  <si>
    <t>C/1 SE CUATRO CAMINOS 6 - SE REPUBLICA ARGENTINA</t>
  </si>
  <si>
    <t>0IFCABL000741</t>
  </si>
  <si>
    <t>C/1 SE CUATRO CAMINOS 6 - SE TETUAN</t>
  </si>
  <si>
    <t>0IFCABL000825</t>
  </si>
  <si>
    <t>CENTRO</t>
  </si>
  <si>
    <t>C/1 IB MELANCOLICOS - SE CENTRO</t>
  </si>
  <si>
    <t>0IFCABL000835</t>
  </si>
  <si>
    <t>C/2 IB MELANCOLICOS - SE CENTRO</t>
  </si>
  <si>
    <t>0IFCABL000836</t>
  </si>
  <si>
    <t>CHAMARTIN</t>
  </si>
  <si>
    <t>0IFCABL000857</t>
  </si>
  <si>
    <t>0IFCABL000858</t>
  </si>
  <si>
    <t>COCHERAS DE HORTALEZA</t>
  </si>
  <si>
    <t>0IFCABL000925</t>
  </si>
  <si>
    <t>0IFCABL000926</t>
  </si>
  <si>
    <t>C/1 COCHERAS DE HORTALEZA - PINAR DE CHAMARTIN</t>
  </si>
  <si>
    <t>0IFCABL000927</t>
  </si>
  <si>
    <t>2007P66 ULA40</t>
  </si>
  <si>
    <t>C/2 COCHERAS DE HORTALEZA - PINAR DE CHAMARTIN</t>
  </si>
  <si>
    <t>0IFCABL000928</t>
  </si>
  <si>
    <t>C/1 SE COCHERAS DE LORANCA - SE LORANCA</t>
  </si>
  <si>
    <t>0IFCABL000731</t>
  </si>
  <si>
    <t>C/2 SE COCHERAS DE LORANCA - SE LORANCA</t>
  </si>
  <si>
    <t>0IFCABL000732</t>
  </si>
  <si>
    <t>CT COCHERAS PUERTA DE ARGANDA</t>
  </si>
  <si>
    <t>0IFCABL000505</t>
  </si>
  <si>
    <t>0IFCABL000577</t>
  </si>
  <si>
    <t>CAMPO DE LAS NACIONES</t>
  </si>
  <si>
    <t>0IFCABL000632</t>
  </si>
  <si>
    <t>0IFCABL000633</t>
  </si>
  <si>
    <t>C/1 SE CAMPO DE LAS NACIONES - SE MAR DE CRISTAL</t>
  </si>
  <si>
    <t>0IFCABL000717</t>
  </si>
  <si>
    <t>C/2 SE CAMPO DE LAS NACIONES - SE MAR DE CRISTAL</t>
  </si>
  <si>
    <t>0IFCABL000718</t>
  </si>
  <si>
    <t>COLOMBIA</t>
  </si>
  <si>
    <t>C/1 SE COLOMBIA - ET NUEVOS MINISTERIOS</t>
  </si>
  <si>
    <t>0IFCABL000727</t>
  </si>
  <si>
    <t>C/2 SE COLOMBIA - ET NUEVOS MINISTERIOS</t>
  </si>
  <si>
    <t>0IFCABL000728</t>
  </si>
  <si>
    <t>C/1 SE COLOMBIA - SE ECUADOR</t>
  </si>
  <si>
    <t>0IFCABL000725</t>
  </si>
  <si>
    <t>C/1 SE COLOMBIA - SE MAR DE CRISTAL</t>
  </si>
  <si>
    <t>0IFCABL000726</t>
  </si>
  <si>
    <t>CARPETANA</t>
  </si>
  <si>
    <t>C/1 SE CARPETANA - SE OPORTO</t>
  </si>
  <si>
    <t>0IFCABL001035</t>
  </si>
  <si>
    <t>2009P39 ILA4027</t>
  </si>
  <si>
    <t>CRUZ DEL RAYO</t>
  </si>
  <si>
    <t>C/1 SE CRUZ DEL RAYO - SE INI</t>
  </si>
  <si>
    <t>0IFCABL000827</t>
  </si>
  <si>
    <t>CUZCO</t>
  </si>
  <si>
    <t>0IFCABL000644</t>
  </si>
  <si>
    <t>C/1 SE CUZCO - SE NUEVOS MINISTERIOS</t>
  </si>
  <si>
    <t>0IFCABL000744</t>
  </si>
  <si>
    <t>C/1 SE CUZCO - SE PASTRANA</t>
  </si>
  <si>
    <t>0IFCABL000745</t>
  </si>
  <si>
    <t>CUATRO VIENTOS</t>
  </si>
  <si>
    <t>C/1 SE CUATRO VIENTOS - SE DEPOSITO CUATRO VIENTOS</t>
  </si>
  <si>
    <t>0IFCABL000742</t>
  </si>
  <si>
    <t>02 ULA66</t>
  </si>
  <si>
    <t>C/2 SE CUATRO VIENTOS - SE DEPOSITO CUATRO VIENTOS</t>
  </si>
  <si>
    <t>0IFCABL000743</t>
  </si>
  <si>
    <t>CUATRO VIENTOS (DEPOSITO)</t>
  </si>
  <si>
    <t>C/1 SE DEPOSITO CUATRO VIENTOS - SE PUERTA DEL SUR</t>
  </si>
  <si>
    <t>0IFCABL000746</t>
  </si>
  <si>
    <t>02 ULA65</t>
  </si>
  <si>
    <t>0IFCABL000747</t>
  </si>
  <si>
    <t>0IFCABL000607</t>
  </si>
  <si>
    <t>0IFCABL000608</t>
  </si>
  <si>
    <t>DIEGO DE LEON</t>
  </si>
  <si>
    <t>C/1 SE DIEGO DE LEON - SE INI</t>
  </si>
  <si>
    <t>0IFCABL000748</t>
  </si>
  <si>
    <t>C/1 SE DIEGO DE LEON - SE ESCUELAS AGUIRRE</t>
  </si>
  <si>
    <t>0IFCABL000749</t>
  </si>
  <si>
    <t>C/1 SE DIEGO DE LEON - SE LOPEZ DE HOYOS</t>
  </si>
  <si>
    <t>0IFCABL000750</t>
  </si>
  <si>
    <t>C/1 SE DIEGO DE LEON - SE MANUEL BECERRA</t>
  </si>
  <si>
    <t>0IFCABL000751</t>
  </si>
  <si>
    <t>C/2 SE DIEGO DE LEON - SE MANUEL BECERRA</t>
  </si>
  <si>
    <t>0IFCABL000752</t>
  </si>
  <si>
    <t>C/1 SE DIEGO DE LEON - SE REPUBLICA ARGENTINA</t>
  </si>
  <si>
    <t>0IFCABL000753</t>
  </si>
  <si>
    <t>ESCUELAS AGUIRRE</t>
  </si>
  <si>
    <t>C/1 SE ESCUELAS AGUIRRE - SE ESTRELLA</t>
  </si>
  <si>
    <t>0IFCABL000762</t>
  </si>
  <si>
    <t>C/1 SE ESCUELAS AGUIRRE - SE QUEVEDO</t>
  </si>
  <si>
    <t>0IFCABL000811</t>
  </si>
  <si>
    <t>C/2 SE ESCUELAS AGUIRRE - SE QUEVEDO</t>
  </si>
  <si>
    <t>0IFCABL000812</t>
  </si>
  <si>
    <t>C/1 SE ESCUELAS AGUIRRE - SE PACIFICO</t>
  </si>
  <si>
    <t>0IFCABL001087</t>
  </si>
  <si>
    <t>C/2 SE ESCUELAS AGUIRRE - SE PACIFICO</t>
  </si>
  <si>
    <t>0IFCABL001088</t>
  </si>
  <si>
    <t>C/1 SE EL CAPRICHO - SE CANILLEJAS</t>
  </si>
  <si>
    <t>0IFCABL000845</t>
  </si>
  <si>
    <t>C/2 SE EL CAPRICHO - SE CANILLEJAS</t>
  </si>
  <si>
    <t>0IFCABL000846</t>
  </si>
  <si>
    <t>EL CARRASCAL</t>
  </si>
  <si>
    <t>C/1 SE EL CARRASCAL - SE LEGANES</t>
  </si>
  <si>
    <t>0IFCABL000757</t>
  </si>
  <si>
    <t>C/2 SE EL CARRASCAL - SE LEGANES</t>
  </si>
  <si>
    <t>0IFCABL000758</t>
  </si>
  <si>
    <t>C/1 SE EL CARRASCAL - SE EL CASAR</t>
  </si>
  <si>
    <t>0IFCABL000755</t>
  </si>
  <si>
    <t>C/2 SE EL CARRASCAL - SE EL CASAR</t>
  </si>
  <si>
    <t>0IFCABL000756</t>
  </si>
  <si>
    <t>C/1 IB RETAMAR - SE EL CARRASCAL</t>
  </si>
  <si>
    <t>0IFCABL000862</t>
  </si>
  <si>
    <t>EL CASAR</t>
  </si>
  <si>
    <t>C/1 SE EL CASAR - SE GETAFE</t>
  </si>
  <si>
    <t>0IFCABL000759</t>
  </si>
  <si>
    <t>C/2 SE EL CASAR - SE GETAFE</t>
  </si>
  <si>
    <t>0IFCABL000760</t>
  </si>
  <si>
    <t>ECUADOR</t>
  </si>
  <si>
    <t>0IFCABL000645</t>
  </si>
  <si>
    <t>C/1 SE ECUADOR - SE PASTRANA</t>
  </si>
  <si>
    <t>0IFCABL000754</t>
  </si>
  <si>
    <t>C/1 SE ECUADOR - SE CRUZ DEL RAYO</t>
  </si>
  <si>
    <t>0IFCABL000823</t>
  </si>
  <si>
    <t>LA ELIPA</t>
  </si>
  <si>
    <t>C/1 SE LA ELIPA - SE QUINTANA</t>
  </si>
  <si>
    <t>0IFCABL000851</t>
  </si>
  <si>
    <t>C/2 SE LA ELIPA - SE QUINTANA</t>
  </si>
  <si>
    <t>0IFCABL000852</t>
  </si>
  <si>
    <t xml:space="preserve">C/1 SE LA ELIPA - SE MANUEL BECERRA </t>
  </si>
  <si>
    <t>0IFCABL001050</t>
  </si>
  <si>
    <t>0IFCABL001051</t>
  </si>
  <si>
    <t>ESTADIO OLIMPICO</t>
  </si>
  <si>
    <t>C/1 SE ESTADIO OLIMPICO - SE BARRIO DEL PUERTO</t>
  </si>
  <si>
    <t>0IFCABL000872</t>
  </si>
  <si>
    <t>06 ULA118</t>
  </si>
  <si>
    <t>C/2 SE ESTADIO OLIMPICO - SE BARRIO DEL PUERTO</t>
  </si>
  <si>
    <t>0IFCABL000873</t>
  </si>
  <si>
    <t>0IFCABL000876</t>
  </si>
  <si>
    <t>0IFCABL000877</t>
  </si>
  <si>
    <t>ESTRELLA</t>
  </si>
  <si>
    <t>C/1 IB O'DONNELL - SE ESTRELLA</t>
  </si>
  <si>
    <t>0IFCABL000623</t>
  </si>
  <si>
    <t>C/2 IB O'DONNELL - SE ESTRELLA</t>
  </si>
  <si>
    <t>0IFCABL000624</t>
  </si>
  <si>
    <t>C/1 SE LA FORTUNA - SE LEGANES</t>
  </si>
  <si>
    <t>0IFCABL000777</t>
  </si>
  <si>
    <t>C/2 SE LA FORTUNA - SE LEGANES</t>
  </si>
  <si>
    <t>0IFCABL000778</t>
  </si>
  <si>
    <t>C/1 SE LA FORTUNA - SE PUERTA DEL SUR</t>
  </si>
  <si>
    <t>0IFCABL000775</t>
  </si>
  <si>
    <t>C/2 SE LA FORTUNA - SE PUERTA DEL SUR</t>
  </si>
  <si>
    <t>0IFCABL000776</t>
  </si>
  <si>
    <t>C/1 IB LA FORTUNA - SE LA FORTUNA</t>
  </si>
  <si>
    <t>0IFCABL000821</t>
  </si>
  <si>
    <t>C/2 IB LA FORTUNA - SE LA FORTUNA</t>
  </si>
  <si>
    <t>0IFCABL000822</t>
  </si>
  <si>
    <t>FRANCOS RODRIGUEZ</t>
  </si>
  <si>
    <t>C/1 IB FRANCOS RODRIGUEZ - SE FRANCOS RODRIGUEZ</t>
  </si>
  <si>
    <t>0IFCABL000610</t>
  </si>
  <si>
    <t>0IFCABL000611</t>
  </si>
  <si>
    <t>C/1 SE LA GAVIA - SE SIERRA DE GUADALUPE</t>
  </si>
  <si>
    <t>0IFCABL000841</t>
  </si>
  <si>
    <t>2007P669 ULA184</t>
  </si>
  <si>
    <t>C/2 SE LA GAVIA - SE SIERRA DE GUADALUPE</t>
  </si>
  <si>
    <t>0IFCABL000842</t>
  </si>
  <si>
    <t>C/1 SE LA GAVIA - SE VALDECARROS</t>
  </si>
  <si>
    <t>0IFCABL000843</t>
  </si>
  <si>
    <t>C/2 SE LA GAVIA - SE VALDECARROS</t>
  </si>
  <si>
    <t>0IFCABL000844</t>
  </si>
  <si>
    <t>GREGORIO MARAÑON</t>
  </si>
  <si>
    <t>0IFCABL000658</t>
  </si>
  <si>
    <t>0IFCABL000659</t>
  </si>
  <si>
    <t>C/1 SE GREGORIO MARAÑON - SE ISLAS FILIPINAS</t>
  </si>
  <si>
    <t>0IFCABL000764</t>
  </si>
  <si>
    <t>C/2 SE GREGORIO MARAÑON - SE ISLAS FILIPINAS</t>
  </si>
  <si>
    <t>0IFCABL000765</t>
  </si>
  <si>
    <t>C/1 SE GREGORIO MARAÑON - SE NUEVOS MINISTERIOS</t>
  </si>
  <si>
    <t>0IFCABL000766</t>
  </si>
  <si>
    <t>C/1 SE GREGORIO MARAÑON - SE PARQUE AVENIDAS</t>
  </si>
  <si>
    <t>0IFCABL000767</t>
  </si>
  <si>
    <t>C/1 SE GREGORIO MARAÑON - SE RUBEN DARIO</t>
  </si>
  <si>
    <t>0IFCABL000768</t>
  </si>
  <si>
    <t>GARCIA NOBLEJAS</t>
  </si>
  <si>
    <t>0IFCABL000637</t>
  </si>
  <si>
    <t>C/1 SE GARCIA NOBLEJAS - SE PARQUE AVENIDAS</t>
  </si>
  <si>
    <t>0IFCABL000763</t>
  </si>
  <si>
    <t>C/1 SE GARCIA NOBLEJAS - SE ESTADIO OLIMPICO</t>
  </si>
  <si>
    <t>0IFCABL000830</t>
  </si>
  <si>
    <t>C/1 SE GRAN VIA - SE CENTRO</t>
  </si>
  <si>
    <t>0IFCABL000819</t>
  </si>
  <si>
    <t>02 ILA102</t>
  </si>
  <si>
    <t>C/2 SE GRAN VIA - SE CENTRO</t>
  </si>
  <si>
    <t>0IFCABL000820</t>
  </si>
  <si>
    <t>HOSPITAL DE MOSTOLES</t>
  </si>
  <si>
    <t>C/1 SE HOSPITAL DE MOSTOLES - SE UNIV. REY JUAN CARLOS</t>
  </si>
  <si>
    <t>0IFCABL000769</t>
  </si>
  <si>
    <t>C/2 SE HOSPITAL DE MOSTOLES - SE UNIV. REY JUAN CARLOS</t>
  </si>
  <si>
    <t>0IFCABL000770</t>
  </si>
  <si>
    <t>C/1 SE HOSPITAL DE MOSTOLES - SE COCHERAS LORANCA</t>
  </si>
  <si>
    <t>0IFCABL000729</t>
  </si>
  <si>
    <t>C/2 SE HOSPITAL DE MOSTOLES - SE COCHERAS LORANCA</t>
  </si>
  <si>
    <t>0IFCABL000730</t>
  </si>
  <si>
    <t>HOSPITAL DEL NORTE</t>
  </si>
  <si>
    <t>C/1 IB ARROYO DE LA VEGA - SE HOSPITAL DEL NORTE</t>
  </si>
  <si>
    <t>0IFCABL000905</t>
  </si>
  <si>
    <t>C/2 IB ARROYO DE LA VEGA - SE HOSPITAL DEL NORTE</t>
  </si>
  <si>
    <t>0IFCABL000906</t>
  </si>
  <si>
    <t>HORTALEZA</t>
  </si>
  <si>
    <t>C/1 SE HORTALEZA - SE MAR DE CRISTAL</t>
  </si>
  <si>
    <t>0IFCABL000886</t>
  </si>
  <si>
    <t>ISLAS FILIPINAS</t>
  </si>
  <si>
    <t>C/1 SE ISLAS FILIPINAS - SE FRANCOS RODRIGUEZ</t>
  </si>
  <si>
    <t>0IFCABL000773</t>
  </si>
  <si>
    <t>C/2 SE ISLAS FILIPINAS - SE FRANCOS RODRIGUEZ</t>
  </si>
  <si>
    <t>0IFCABL000774</t>
  </si>
  <si>
    <t>INI</t>
  </si>
  <si>
    <t>C/1 SE INI - SE ESCUELAS AGUIRRE</t>
  </si>
  <si>
    <t>0IFCABL000771</t>
  </si>
  <si>
    <t>C/2 SE INI - SE ESCUELAS AGUIRRE</t>
  </si>
  <si>
    <t>0IFCABL000772</t>
  </si>
  <si>
    <t>LAGO</t>
  </si>
  <si>
    <t>C/1 SE LAGO - SE LUCERO</t>
  </si>
  <si>
    <t>0IFCABL000780</t>
  </si>
  <si>
    <t>C/1 SE LAGO - SE PRINCIPE PIO</t>
  </si>
  <si>
    <t>0IFCABL000781</t>
  </si>
  <si>
    <t>C/2 SE LAGO - SE PRINCIPE PIO</t>
  </si>
  <si>
    <t>0IFCABL000782</t>
  </si>
  <si>
    <t>LA POVEDA</t>
  </si>
  <si>
    <t>C/1 SE LA POVEDA - SE RIVAS VACIAMADRID</t>
  </si>
  <si>
    <t>0IFCABL000779</t>
  </si>
  <si>
    <t>LOPEZ DE HOYOS</t>
  </si>
  <si>
    <t>C/1 IB CONCHA ESPINA - SE LOPEZ DE HOYOS</t>
  </si>
  <si>
    <t>0IFCABL000605</t>
  </si>
  <si>
    <t>C/1 IB COSLADA  -  SE LOPEZ DE HOYOS</t>
  </si>
  <si>
    <t>0IFCABL000606</t>
  </si>
  <si>
    <t>C/1 SE LOPEZ DE HOYOS - SE REPUBLICA ARGENTINA</t>
  </si>
  <si>
    <t>0IFCABL000783</t>
  </si>
  <si>
    <t>LORANCA</t>
  </si>
  <si>
    <t>C/1 SE LORANCA - SE PARQUE EUROPA</t>
  </si>
  <si>
    <t>0IFCABL000784</t>
  </si>
  <si>
    <t>C/2 SE LORANCA - SE PARQUE EUROPA</t>
  </si>
  <si>
    <t>0IFCABL000785</t>
  </si>
  <si>
    <t>C/1 IB FREGACEDOS - SE LORANCA</t>
  </si>
  <si>
    <t>0IFCABL001131</t>
  </si>
  <si>
    <t>C/2 IB FREGACEDOS - SE LORANCA</t>
  </si>
  <si>
    <t>0IFCABL001132</t>
  </si>
  <si>
    <t>0IFCABL000788</t>
  </si>
  <si>
    <t>2009P39 ILA4026</t>
  </si>
  <si>
    <t>C/1 SE LUCERO - SE PUERTA DEL ANGEL</t>
  </si>
  <si>
    <t>0IFCABL000786</t>
  </si>
  <si>
    <t>C/2 SE LUCERO - SE PUERTA DEL ANGEL</t>
  </si>
  <si>
    <t>0IFCABL000787</t>
  </si>
  <si>
    <t>MANUEL BECERRA</t>
  </si>
  <si>
    <t>C/1 SE MANUEL BECERRA - SE SAINZ DE BARANDA</t>
  </si>
  <si>
    <t>0IFCABL000920</t>
  </si>
  <si>
    <t>2009P39 ILA4021</t>
  </si>
  <si>
    <t>C/2 SE MANUEL BECERRA - SE SAINZ DE BARANDA</t>
  </si>
  <si>
    <t>0IFCABL000921</t>
  </si>
  <si>
    <t>0IFCABL000919</t>
  </si>
  <si>
    <t>MIRASIERRA</t>
  </si>
  <si>
    <t>C/1 IB ANTONIO LOPEZ - SE MIRASIERRA</t>
  </si>
  <si>
    <t>0IFCABL000599</t>
  </si>
  <si>
    <t>C/2 IB ANTONIO LOPEZ - SE MIRASIERRA</t>
  </si>
  <si>
    <t>0IFCABL000600</t>
  </si>
  <si>
    <t>C/1 SE MIRASIERRA - SE PLAZA ELIPTICA</t>
  </si>
  <si>
    <t>0IFCABL000792</t>
  </si>
  <si>
    <t>C/2 SE MIRASIERRA - SE PLAZA ELIPTICA</t>
  </si>
  <si>
    <t>0IFCABL000793</t>
  </si>
  <si>
    <t>MONCLOA 3</t>
  </si>
  <si>
    <t>C/1 SE MONCLOA 3 - MONCLOA</t>
  </si>
  <si>
    <t>0IFCABL000831</t>
  </si>
  <si>
    <t>C/2 SE MONCLOA 3 - MONCLOA</t>
  </si>
  <si>
    <t>0IFCABL000832</t>
  </si>
  <si>
    <t>MONCLOA</t>
  </si>
  <si>
    <t>C/1 SE MONCLOA 3 - SE ARGÜELLES</t>
  </si>
  <si>
    <t>0IFCABL001084</t>
  </si>
  <si>
    <t>C/1 SE MONCLOA - SE UNIVERSITARIA</t>
  </si>
  <si>
    <t>0IFCABL000795</t>
  </si>
  <si>
    <t>C/2 SE MONCLOA - SE UNIVERSITARIA</t>
  </si>
  <si>
    <t>0IFCABL000796</t>
  </si>
  <si>
    <t>C/1 SE MONCLOA - SE PRINCIPE PIO</t>
  </si>
  <si>
    <t>0IFCABL000794</t>
  </si>
  <si>
    <t>C/1 SE LA MORALEJA - SE BAUNATAL</t>
  </si>
  <si>
    <t>0IFCABL000901</t>
  </si>
  <si>
    <t>C/2 SE LA MORALEJA - SE BAUNATAL</t>
  </si>
  <si>
    <t>0IFCABL000902</t>
  </si>
  <si>
    <t>NUEVOS MINISTERIOS</t>
  </si>
  <si>
    <t>0IFCABL000660</t>
  </si>
  <si>
    <t>0IFCABL000661</t>
  </si>
  <si>
    <t>C/1 SE NUEVA NUMANCIA - SE PORTAZGO</t>
  </si>
  <si>
    <t>0IFCABL001083</t>
  </si>
  <si>
    <t>OPORTO</t>
  </si>
  <si>
    <t>C/1 IB BUENOS AIRES - SE OPORTO</t>
  </si>
  <si>
    <t>0IFCABL000713</t>
  </si>
  <si>
    <t>C/2 IB BUENOS AIRES - SE OPORTO</t>
  </si>
  <si>
    <t>0IFCABL000714</t>
  </si>
  <si>
    <t>0IFCABL001078</t>
  </si>
  <si>
    <t>0IFCABL001079</t>
  </si>
  <si>
    <t>C/1 SE PACIFICO - SE NUEVA NUMANCIA</t>
  </si>
  <si>
    <t>0IFCABL001080</t>
  </si>
  <si>
    <t>C/1 SE PACIFICO - SE MENDEZ ALVARO</t>
  </si>
  <si>
    <t>0IFCABL001081</t>
  </si>
  <si>
    <t>C/2 SE PACIFICO - SE MENDEZ ALVARO</t>
  </si>
  <si>
    <t>0IFCABL001082</t>
  </si>
  <si>
    <t>PACO DE LUCIA</t>
  </si>
  <si>
    <t>C/1 SE PACO DE LUCIA - SE SACEDAL</t>
  </si>
  <si>
    <t>0IFCABL001136</t>
  </si>
  <si>
    <t>C/2 SE PACO DE LUCIA - SE SACEDAL</t>
  </si>
  <si>
    <t>0IFCABL001137</t>
  </si>
  <si>
    <t>PUERTA DE ARGANDA</t>
  </si>
  <si>
    <t>C/1 SE PUERTA DE ARGANDA - SE VICALVARO</t>
  </si>
  <si>
    <t>0IFCABL000808</t>
  </si>
  <si>
    <t>02 ILA364</t>
  </si>
  <si>
    <t>PALOS DE LA FRONTERA</t>
  </si>
  <si>
    <t>C/1 SE PALOS DE LA FRONTERA - SE ALMENDRALES</t>
  </si>
  <si>
    <t>0IFCABL000850</t>
  </si>
  <si>
    <t>C/2 SE PALOS DE LA FRONTERA - SE ALMENDRALES</t>
  </si>
  <si>
    <t>0IFCABL000849</t>
  </si>
  <si>
    <t>C/1 SE PALOS DE LA FRONTERA - SE MENDEZ ALVARO</t>
  </si>
  <si>
    <t>0IFCABL000833</t>
  </si>
  <si>
    <t>C/2 SE PALOS DE LA FRONTERA - SE MENDEZ ALVARO</t>
  </si>
  <si>
    <t>0IFCABL000834</t>
  </si>
  <si>
    <t>C/1 SE PALOS DE LA FRONTERA - SE CENTRO</t>
  </si>
  <si>
    <t>0IFCABL000828</t>
  </si>
  <si>
    <t>PASTRANA</t>
  </si>
  <si>
    <t>C/1 SE PASTRANA - SE TETUAN</t>
  </si>
  <si>
    <t>0IFCABL000824</t>
  </si>
  <si>
    <t>C/1 SE PASTRANA - SE PILAR</t>
  </si>
  <si>
    <t>0IFCABL000801</t>
  </si>
  <si>
    <t>PARQUE AVENIDAS</t>
  </si>
  <si>
    <t>C/1 IB LA PAZ - SE PARQUE AVENIDAS</t>
  </si>
  <si>
    <t>0IFCABL000617</t>
  </si>
  <si>
    <t>C/2 IB LA PAZ - SE PARQUE AVENIDAS</t>
  </si>
  <si>
    <t>0IFCABL000618</t>
  </si>
  <si>
    <t>C/1 SE PINAR DE CHAMARTIN - SE HORTALEZA</t>
  </si>
  <si>
    <t>0IFCABL001086</t>
  </si>
  <si>
    <t>C/2 SE PINAR DE CHAMARTIN - SE HORTALEZA</t>
  </si>
  <si>
    <t>0IFCABL000887</t>
  </si>
  <si>
    <t>0IFCABL000924</t>
  </si>
  <si>
    <t>PLAZA ELIPTICA</t>
  </si>
  <si>
    <t>C/1 SE PLAZA ELIPTICA - SE OPORTO</t>
  </si>
  <si>
    <t>0IFCABL000499</t>
  </si>
  <si>
    <t>C/2 SE PLAZA ELIPTICA - SE OPORTO</t>
  </si>
  <si>
    <t>0IFCABL000500</t>
  </si>
  <si>
    <t>C/1 IB AGUACATE - SE LA PESETA</t>
  </si>
  <si>
    <t>0IFCABL001072</t>
  </si>
  <si>
    <t>PILAR</t>
  </si>
  <si>
    <t>C/1 IB PILAR - SE PILAR</t>
  </si>
  <si>
    <t>0IFCABL001073</t>
  </si>
  <si>
    <t>C/1 SE PILAR - SE SACEDAL</t>
  </si>
  <si>
    <t>0IFCABL001058</t>
  </si>
  <si>
    <t>C/2 SE PILAR - SE SACEDAL</t>
  </si>
  <si>
    <t>0IFCABL001059</t>
  </si>
  <si>
    <t>PRINCIPE PIO</t>
  </si>
  <si>
    <t>0IFCABL000652</t>
  </si>
  <si>
    <t>0IFCABL000653</t>
  </si>
  <si>
    <t>C/1 SE PRINCIPE PIO - SE PUERTA DEL ANGEL</t>
  </si>
  <si>
    <t>0IFCABL000806</t>
  </si>
  <si>
    <t>C/2 SE PRINCIPE PIO - SE PUERTA DEL ANGEL</t>
  </si>
  <si>
    <t>0IFCABL000807</t>
  </si>
  <si>
    <t>0IFCABL000662</t>
  </si>
  <si>
    <t>0IFCABL000663</t>
  </si>
  <si>
    <t>C/1 SE PORTAZGO - SE SIERRA DE GUADALUPE</t>
  </si>
  <si>
    <t>0IFCABL000804</t>
  </si>
  <si>
    <t>C/2 SE PORTAZGO - SE SIERRA DE GUADALUPE</t>
  </si>
  <si>
    <t>0IFCABL000805</t>
  </si>
  <si>
    <t>QUEVEDO</t>
  </si>
  <si>
    <t>C/1 IB ARGÜELLES - SE QUEVEDO</t>
  </si>
  <si>
    <t>0IFCABL000601</t>
  </si>
  <si>
    <t>C/2 IB ARGÜELLES - SE QUEVEDO</t>
  </si>
  <si>
    <t>0IFCABL000602</t>
  </si>
  <si>
    <t>0IFCABL000656</t>
  </si>
  <si>
    <t>0IFCABL000657</t>
  </si>
  <si>
    <t>C/1 SE QUEVEDO - SE RUBEN DARIO</t>
  </si>
  <si>
    <t>0IFCABL000809</t>
  </si>
  <si>
    <t>C/2 SE QUEVEDO - SE RUBEN DARIO</t>
  </si>
  <si>
    <t>0IFCABL000810</t>
  </si>
  <si>
    <t>QUINTANA</t>
  </si>
  <si>
    <t>C/1 SE QUINTANA - SE TORRE ARIAS</t>
  </si>
  <si>
    <t>0IFCABL000813</t>
  </si>
  <si>
    <t>C/1 IB VICALVARO - SE QUINTANA</t>
  </si>
  <si>
    <t>0IFCABL000627</t>
  </si>
  <si>
    <t>C/2 IB VICALVARO - SE QUINTANA</t>
  </si>
  <si>
    <t>0IFCABL000628</t>
  </si>
  <si>
    <t>LAS ROSAS</t>
  </si>
  <si>
    <t>C/1 SE LAS ROSAS - SE LA ELIPA</t>
  </si>
  <si>
    <t>0IFCABL001046</t>
  </si>
  <si>
    <t>2011P398 ULA6474</t>
  </si>
  <si>
    <t>C/2 SE LAS ROSAS - SE LA ELIPA</t>
  </si>
  <si>
    <t>0IFCABL001047</t>
  </si>
  <si>
    <t>RIVAS URBANIZACIONES</t>
  </si>
  <si>
    <t>C/1 SE RIVAS URBANIZACIONES - CT RIVAS FUTURA</t>
  </si>
  <si>
    <t>0IFCABL001033</t>
  </si>
  <si>
    <t>C/1 SE RIVAS URBANIZACIONES - SE PUERTA DE ARGANDA</t>
  </si>
  <si>
    <t>0IFCABL000814</t>
  </si>
  <si>
    <t>RIVAS VACIAMADRID</t>
  </si>
  <si>
    <t>C/1 SE RIVAS VACIAMADRID - CT RIVAS FUTURA</t>
  </si>
  <si>
    <t>0IFCABL001032</t>
  </si>
  <si>
    <t>0IFCABL000650</t>
  </si>
  <si>
    <t>0IFCABL000651</t>
  </si>
  <si>
    <t>C/1 IB MIRASIERRA - SE SACEDAL</t>
  </si>
  <si>
    <t>0IFCABL001056</t>
  </si>
  <si>
    <t>C/2 IB MIRASIERRA - SE SACEDAL</t>
  </si>
  <si>
    <t>0IFCABL001057</t>
  </si>
  <si>
    <t>SAINZ DE BARANDA</t>
  </si>
  <si>
    <t>C/1 IB ESTRELLA - SE SAINZ DE BARANDA</t>
  </si>
  <si>
    <t>NO GEMA</t>
  </si>
  <si>
    <t>C/2 IB ESTRELLA - SE SAINZ DE BARANDA</t>
  </si>
  <si>
    <t>C/1 SE SAINZ DE BARANDA - SE CONDE DE CASAL</t>
  </si>
  <si>
    <t>0IFCABL001034</t>
  </si>
  <si>
    <t>2009P39 ILA4025</t>
  </si>
  <si>
    <t>0IFCABL000665</t>
  </si>
  <si>
    <t>0IFCABL001077</t>
  </si>
  <si>
    <t>C/1 SE SIERRA DE GUADALUPE - SE VALDEBENARDO</t>
  </si>
  <si>
    <t>0IFCABL000816</t>
  </si>
  <si>
    <t>C/1 IB SANCHINARRO - SE LAS TABLAS</t>
  </si>
  <si>
    <t>0IFCABL000895</t>
  </si>
  <si>
    <t>C/2 IB SANCHINARRO - SE LAS TABLAS</t>
  </si>
  <si>
    <t>0IFCABL000896</t>
  </si>
  <si>
    <t>C/1 SE LAS TABLAS - SE LA MORALEJA</t>
  </si>
  <si>
    <t>0IFCABL000897</t>
  </si>
  <si>
    <t>C/2 SE LAS TABLAS - SE LA MORALEJA</t>
  </si>
  <si>
    <t>0IFCABL000898</t>
  </si>
  <si>
    <t>LAS TABLAS ML1</t>
  </si>
  <si>
    <t>C/1 IB SANCHINARRO - SE LAS TABLAS ML1</t>
  </si>
  <si>
    <t>0IFCABL000918</t>
  </si>
  <si>
    <t>TERMINAL 4</t>
  </si>
  <si>
    <t>0IFCABL000909</t>
  </si>
  <si>
    <t>0IFCABL000910</t>
  </si>
  <si>
    <t>C/1 SE TERMINAL 4 - SE AEROPUERTO</t>
  </si>
  <si>
    <t>0IFCABL000911</t>
  </si>
  <si>
    <t>C/1 SE TETUAN - SE CHAMARTIN</t>
  </si>
  <si>
    <t>0IFCABL000859</t>
  </si>
  <si>
    <t>C/1 SE TRES OLIVOS - SE  FUENCARRAL</t>
  </si>
  <si>
    <t>0IFCABL000890</t>
  </si>
  <si>
    <t xml:space="preserve">C/1 SE TRES OLIVOS - SE LAS TABLAS </t>
  </si>
  <si>
    <t>0IFCABL000891</t>
  </si>
  <si>
    <t xml:space="preserve">C/2 SE TRES OLIVOS - SE LAS TABLAS </t>
  </si>
  <si>
    <t>0IFCABL000892</t>
  </si>
  <si>
    <t>VALDEBERNARDO</t>
  </si>
  <si>
    <t>C/1 SE VALDEBERNARDO - SE VICALVARO</t>
  </si>
  <si>
    <t>0IFCABL000817</t>
  </si>
  <si>
    <t>98 ULA12</t>
  </si>
  <si>
    <t>C/2 SE VALDEBERNARDO - SE VICALVARO</t>
  </si>
  <si>
    <t>0IFCABL000818</t>
  </si>
  <si>
    <t>0IFCABL000664</t>
  </si>
  <si>
    <t>VILLAVERDE ALTO</t>
  </si>
  <si>
    <t>0IFCABL000861</t>
  </si>
  <si>
    <t>0IFCABL000860</t>
  </si>
  <si>
    <t>UNIVERSIDAD REY JUAN CARLOS</t>
  </si>
  <si>
    <t>C/1 IB LUCERO - SE UNIVERSIDAD REY JUAN CARLOS</t>
  </si>
  <si>
    <t>0IFCABL001129</t>
  </si>
  <si>
    <t>C/2 IB LUCERO - SE UNIVERSIDAD REY JUAN CARLOS</t>
  </si>
  <si>
    <t>0IFCABL001130</t>
  </si>
  <si>
    <t>UNIVERSITARIA</t>
  </si>
  <si>
    <t>C/1 IB GREGORIO DEL AMO - SE UNIVERSITARIA</t>
  </si>
  <si>
    <t>0IFCABL000614</t>
  </si>
  <si>
    <t>C/2 IB GREGORIO DEL AMO - SE UNIVERSITARIA</t>
  </si>
  <si>
    <t>0IFCABL000615</t>
  </si>
  <si>
    <t>SIN APS</t>
  </si>
  <si>
    <t>CON APS</t>
  </si>
  <si>
    <t>ORIGEN (CTR)</t>
  </si>
  <si>
    <t>FINAL (CTR)</t>
  </si>
  <si>
    <t>CABLE</t>
  </si>
  <si>
    <t>ENVIADA ITR</t>
  </si>
  <si>
    <t>CTR</t>
  </si>
  <si>
    <t>CABLES</t>
  </si>
  <si>
    <t>PROYECTO</t>
  </si>
  <si>
    <t>APS</t>
  </si>
  <si>
    <t>C1</t>
  </si>
  <si>
    <t>2007P1123</t>
  </si>
  <si>
    <t>ILA576 y 577</t>
  </si>
  <si>
    <t>ILA578 y 579</t>
  </si>
  <si>
    <t>C2</t>
  </si>
  <si>
    <t>2007P221</t>
  </si>
  <si>
    <t>ULA 257</t>
  </si>
  <si>
    <t>PUERTA DEL SUR</t>
  </si>
  <si>
    <t>02</t>
  </si>
  <si>
    <t>ILA 330</t>
  </si>
  <si>
    <t>UNIV. REY JUAN CARLOS</t>
  </si>
  <si>
    <t>ILA 350</t>
  </si>
  <si>
    <t>2009P809</t>
  </si>
  <si>
    <t>ILA 5415</t>
  </si>
  <si>
    <t>GETAFE</t>
  </si>
  <si>
    <t>ILA367</t>
  </si>
  <si>
    <t>PARQUE EUROPA</t>
  </si>
  <si>
    <t>ILA 354</t>
  </si>
  <si>
    <t>98</t>
  </si>
  <si>
    <t>ULA11</t>
  </si>
  <si>
    <t>06</t>
  </si>
  <si>
    <t>ULA118 y 125</t>
  </si>
  <si>
    <t>JARAMA</t>
  </si>
  <si>
    <t>2007P97</t>
  </si>
  <si>
    <t>ULA21 y 22</t>
  </si>
  <si>
    <t>LAS TABLAS (ML)</t>
  </si>
  <si>
    <t>ULA124</t>
  </si>
  <si>
    <t>LACOMA</t>
  </si>
  <si>
    <t>ULA123</t>
  </si>
  <si>
    <t>2007P1093</t>
  </si>
  <si>
    <t>ULA536 y 537</t>
  </si>
  <si>
    <t>ULA65</t>
  </si>
  <si>
    <t>ILA 102</t>
  </si>
  <si>
    <t>ARGANZUELA</t>
  </si>
  <si>
    <t>MENDEZ ALVARO</t>
  </si>
  <si>
    <t>ILA181</t>
  </si>
  <si>
    <t>ILA180</t>
  </si>
  <si>
    <t>COCHERAS HORTALEZA</t>
  </si>
  <si>
    <t>2007P66</t>
  </si>
  <si>
    <t>ULA40 y 41</t>
  </si>
  <si>
    <t>COCHERAS LORANCA</t>
  </si>
  <si>
    <t>ILA 365</t>
  </si>
  <si>
    <t>ULA061</t>
  </si>
  <si>
    <t>MAR DE CRISTAL</t>
  </si>
  <si>
    <t>01</t>
  </si>
  <si>
    <t>ULA 061</t>
  </si>
  <si>
    <t>ILA358</t>
  </si>
  <si>
    <t>ILA359</t>
  </si>
  <si>
    <t>03</t>
  </si>
  <si>
    <t>ILA29</t>
  </si>
  <si>
    <t>ILA28</t>
  </si>
  <si>
    <t>RENOVANDO</t>
  </si>
  <si>
    <t>ULA117</t>
  </si>
  <si>
    <t>2007P668</t>
  </si>
  <si>
    <t>ILA159</t>
  </si>
  <si>
    <t>ILA182</t>
  </si>
  <si>
    <t>ILA160</t>
  </si>
  <si>
    <t>HOSPITAL MOSTOLES</t>
  </si>
  <si>
    <t>ILA352</t>
  </si>
  <si>
    <t xml:space="preserve">02 </t>
  </si>
  <si>
    <t>ILA 340</t>
  </si>
  <si>
    <t>ILA366</t>
  </si>
  <si>
    <t>2007P1091</t>
  </si>
  <si>
    <t>ILA534</t>
  </si>
  <si>
    <t>ILA201 y 202</t>
  </si>
  <si>
    <t>ILA 580 y 581</t>
  </si>
  <si>
    <t>2015P22</t>
  </si>
  <si>
    <t>ULA8289 y 290</t>
  </si>
  <si>
    <t>04</t>
  </si>
  <si>
    <t>ILA085</t>
  </si>
  <si>
    <t>PUERTA ARGANDA</t>
  </si>
  <si>
    <t>ILA364</t>
  </si>
  <si>
    <t>2007P669</t>
  </si>
  <si>
    <t>ULA184 y 185</t>
  </si>
  <si>
    <t>VICALVARO</t>
  </si>
  <si>
    <t>ULA12</t>
  </si>
  <si>
    <t>¿?</t>
  </si>
  <si>
    <t>CT RIVAS FUTURA</t>
  </si>
  <si>
    <t>C3</t>
  </si>
  <si>
    <t>DEPOSITO CUATRO VIENTOS</t>
  </si>
  <si>
    <t>LEGANES</t>
  </si>
  <si>
    <t xml:space="preserve">LA GAVIA </t>
  </si>
  <si>
    <t xml:space="preserve">VALDECARROS </t>
  </si>
  <si>
    <t>ALIMENTACIÓN</t>
  </si>
  <si>
    <t>INTERCONEXIÓN</t>
  </si>
  <si>
    <t>VILLAVERDE</t>
  </si>
  <si>
    <t>REPUBLICA ARGENTINA</t>
  </si>
  <si>
    <t>RUBEN DARIO</t>
  </si>
  <si>
    <t xml:space="preserve">TETUAN </t>
  </si>
  <si>
    <t>CUATRO CAMINOS LINEA 6</t>
  </si>
  <si>
    <t>DEPOSITO CUATRO CAMINOS</t>
  </si>
  <si>
    <t>ENVIADO INFORME INSPECCION TECNICA REGLAMENTARIA</t>
  </si>
  <si>
    <t>NO ESTÁ EN LA LISTA MTO</t>
  </si>
  <si>
    <t>APS FICHERO AMI</t>
  </si>
  <si>
    <t>BLASCO IBAÑEZ (ML)</t>
  </si>
  <si>
    <t>PINAR DE CHAMARTIN (ML)</t>
  </si>
  <si>
    <t>GRACIA NOBLEJAS</t>
  </si>
  <si>
    <t xml:space="preserve">ALCORCON </t>
  </si>
  <si>
    <t>ALCORCONUNIVERSIDAD REY J. C</t>
  </si>
  <si>
    <t>PINAR DE CHAMARTINHORTALEZA</t>
  </si>
  <si>
    <t>COCHERAS DE HORTALEZAPINAR DE CHAMARTIN</t>
  </si>
  <si>
    <t>COCHERAS DE LORANCALORANCA</t>
  </si>
  <si>
    <t>COLOMBIAET NUEVOS MINISTERIOS</t>
  </si>
  <si>
    <t>GARCIA NOBLEJASESTADIO OLIMPICO</t>
  </si>
  <si>
    <t>NO ESTÁ EN FICHERO AMI</t>
  </si>
  <si>
    <t>HOSPITAL DE MOSTOLESUNIV. REY JUAN CARLO</t>
  </si>
  <si>
    <t>PUERTA DE ARGANDAVICALVARO</t>
  </si>
  <si>
    <t>RIVAS URBANIZACIONESPUERTA DE ARGANDA</t>
  </si>
  <si>
    <t>TERMINAL 4AEROPUERTO</t>
  </si>
  <si>
    <t>ESTADIO OLIMPICOBARRIO DEL PUERTO</t>
  </si>
  <si>
    <t>EL CAPRICHOCANILLEJAS</t>
  </si>
  <si>
    <t>GRAN VIACENTRO</t>
  </si>
  <si>
    <t>TETUANCHAMARTIN</t>
  </si>
  <si>
    <t>DIEGO DE LEONESCUELAS AGUIRRE</t>
  </si>
  <si>
    <t>INIESCUELAS AGUIRRE</t>
  </si>
  <si>
    <t>MONCLOA 3MONCLOA</t>
  </si>
  <si>
    <t>PLAZA ELIPTICAOPORTO</t>
  </si>
  <si>
    <t>ABRANTESLA PESETA</t>
  </si>
  <si>
    <t>ABRANTESPLAZA ELIPTICA</t>
  </si>
  <si>
    <t>ALCORCONPUERTA DEL SUR</t>
  </si>
  <si>
    <t>ALUCHEOPORTO</t>
  </si>
  <si>
    <t>ARROYO CULEBROGETAFE</t>
  </si>
  <si>
    <t>ARROYO CULEBROPARQUE EUROPA</t>
  </si>
  <si>
    <t>ARTILLEROSVALDEBERNARDO</t>
  </si>
  <si>
    <t>BARRIO DEL PUERTOJARAMA</t>
  </si>
  <si>
    <t>CASA DE CAMPOCUATRO VIENTOS</t>
  </si>
  <si>
    <t>COLOMBIAECUADOR</t>
  </si>
  <si>
    <t>COLOMBIAMAR DE CRISTAL</t>
  </si>
  <si>
    <t>EL CARRASCALEL CASAR</t>
  </si>
  <si>
    <t>EL CARRASCALLEGANES</t>
  </si>
  <si>
    <t>ESCUELAS AGUIRREESTRELLA</t>
  </si>
  <si>
    <t>HORTALEZAMAR DE CRISTAL</t>
  </si>
  <si>
    <t>LA FORTUNAPUERTA DEL SUR</t>
  </si>
  <si>
    <t>LORANCAPARQUE EUROPA</t>
  </si>
  <si>
    <t>PACO DE LUCIASACEDAL</t>
  </si>
  <si>
    <t>PASTRANATETUAN</t>
  </si>
  <si>
    <t>VALDEBERNARDOVICALVARO</t>
  </si>
  <si>
    <t>ORIGEN-DESTINO COLUMNA D HOJA "INTERCONEX."</t>
  </si>
  <si>
    <t>DIFERENCIAS CON FICHERO AMI</t>
  </si>
  <si>
    <t>GREGORIO MARAÑONNUEVOS MINISTERIOS</t>
  </si>
  <si>
    <t>ORIGEN-DESTINO</t>
  </si>
  <si>
    <t>UNION FENOSA</t>
  </si>
  <si>
    <t>IBERDROLA</t>
  </si>
  <si>
    <t>NOCHE</t>
  </si>
  <si>
    <t>TIPO CABLE</t>
  </si>
  <si>
    <t>PINAR DE CHAMARTIN ML1</t>
  </si>
  <si>
    <t>APS (PAPEL)</t>
  </si>
  <si>
    <t>APS (DIGITAL)</t>
  </si>
  <si>
    <t>ITR (PAPEL)</t>
  </si>
  <si>
    <t>ITR (DIGITAL)</t>
  </si>
  <si>
    <t>06 ILA128</t>
  </si>
  <si>
    <t>2007P1123 ILA576</t>
  </si>
  <si>
    <t>CARPETA LAT CAI (ABRANTES)</t>
  </si>
  <si>
    <t>CD ITR´s 2013</t>
  </si>
  <si>
    <t>2007P1123 ILA577</t>
  </si>
  <si>
    <t>2007P1123 ILA578</t>
  </si>
  <si>
    <t>2007P1123 ILA579</t>
  </si>
  <si>
    <t>CARPETA LAT CAI (ACACIAS)</t>
  </si>
  <si>
    <t>02 ILA354</t>
  </si>
  <si>
    <t>CARPETA LAT CAI (A. CULEBRO)</t>
  </si>
  <si>
    <t>02 ILA367</t>
  </si>
  <si>
    <t>CARPETA LAT CAI (ARGANZUELA)</t>
  </si>
  <si>
    <t>02 ILA350</t>
  </si>
  <si>
    <t>CARPETA LAT CAI (ALCORCON)</t>
  </si>
  <si>
    <t>02 ILA330</t>
  </si>
  <si>
    <t>CARPETA LAT CAI (ALUCHE)</t>
  </si>
  <si>
    <t>CARPETA LAT CAI (ARGUELLES)</t>
  </si>
  <si>
    <t>98 ULA11</t>
  </si>
  <si>
    <t>CARPETA LAT CAI (ARTILLEROS)</t>
  </si>
  <si>
    <t>CARPETA LAT CAI (A. RENFE)</t>
  </si>
  <si>
    <t>CARPETA LAT CAI (BARCELO)</t>
  </si>
  <si>
    <t>CARPETA LAT CAI (BAUNATAL)</t>
  </si>
  <si>
    <t>2007P668 ILA160</t>
  </si>
  <si>
    <t>CARPETA LAT CAI (BFO)</t>
  </si>
  <si>
    <t>2010P162 ILA5438</t>
  </si>
  <si>
    <t>06 ULA123</t>
  </si>
  <si>
    <t>06 ULA124</t>
  </si>
  <si>
    <t>06ULA062</t>
  </si>
  <si>
    <t>CARPETA LAT CAI (B. DEL PUERTO)</t>
  </si>
  <si>
    <t>2007P97 ULA22</t>
  </si>
  <si>
    <t>2 ULA65</t>
  </si>
  <si>
    <t>06 ILA110</t>
  </si>
  <si>
    <t>06 ULA097</t>
  </si>
  <si>
    <t>06 ULA098</t>
  </si>
  <si>
    <t>2007P66 ULA41</t>
  </si>
  <si>
    <t>02 ILA365</t>
  </si>
  <si>
    <t>CARPETA LAT CAI (C. LORANCA)</t>
  </si>
  <si>
    <t>01 ULA061</t>
  </si>
  <si>
    <t>CARPETA LAT CAI (CARPETANA)</t>
  </si>
  <si>
    <t>CARPETA LAT CAI (CUATRO VIENTOS)</t>
  </si>
  <si>
    <t>CARPETA LAT CAI (C. VIENTOS DEP)</t>
  </si>
  <si>
    <t>03 ILA29</t>
  </si>
  <si>
    <t>03 ILA28</t>
  </si>
  <si>
    <t>2007P1093 ULA536</t>
  </si>
  <si>
    <t>CARPETA LAT CAI (EL CAPRICHO)</t>
  </si>
  <si>
    <t>2007P1093 ULA537</t>
  </si>
  <si>
    <t>02 ILA359</t>
  </si>
  <si>
    <t>CARPETA LAT CAI (EL CARRASCAL)</t>
  </si>
  <si>
    <t>CD ITR´s 2014</t>
  </si>
  <si>
    <t>02 ILA358</t>
  </si>
  <si>
    <t>06 ILA122</t>
  </si>
  <si>
    <t>CARPETA LAT CAI (EL CASAR)</t>
  </si>
  <si>
    <t>06 ULA125</t>
  </si>
  <si>
    <t>06 ULA061</t>
  </si>
  <si>
    <t>CARPETA LAT CAI (LA FORTUNA)</t>
  </si>
  <si>
    <t>02 ILA340</t>
  </si>
  <si>
    <t>CARPETA LAT CAI (LA GAVIA)</t>
  </si>
  <si>
    <t>2007P669 ULA185</t>
  </si>
  <si>
    <t>06 ULA117</t>
  </si>
  <si>
    <t>CARPETA LAT CAI (GRAN VIA)</t>
  </si>
  <si>
    <t>02 ILA352</t>
  </si>
  <si>
    <t>CARPETA LAT CAI (HOSP. MOSTOLES)</t>
  </si>
  <si>
    <t>06 ILA063</t>
  </si>
  <si>
    <t>CARPETA LAT CAI (HOSP. NORTE)</t>
  </si>
  <si>
    <t>6 ILA182</t>
  </si>
  <si>
    <t>CARPETA LAT CAI (LAGO)</t>
  </si>
  <si>
    <t>02 ILA366</t>
  </si>
  <si>
    <t>CARPETA LAT CAI (LORANCA)</t>
  </si>
  <si>
    <t>CARPETA LAT CAI (LUCERO)</t>
  </si>
  <si>
    <t>CARPETA LAT CAI (M. BECERRA)</t>
  </si>
  <si>
    <t>2009P39 ILA4022</t>
  </si>
  <si>
    <t>06 ILA201</t>
  </si>
  <si>
    <t>CARPETA LAT CAI (MONCLOA 3)</t>
  </si>
  <si>
    <t>06 ILA202</t>
  </si>
  <si>
    <t>CARPETA LAT CAI (MONCLOA)</t>
  </si>
  <si>
    <t>CARPETA LAT CAI (LA MORALEJA)</t>
  </si>
  <si>
    <t>2015P22 ULA8289</t>
  </si>
  <si>
    <t>2015P22 ULA8290</t>
  </si>
  <si>
    <t>CARPETA LAT CAI (PUERTA DE ARGANDA)</t>
  </si>
  <si>
    <t>CARPETA LAT CAI (P. FRONTERA)</t>
  </si>
  <si>
    <t>04 ILA085</t>
  </si>
  <si>
    <t>CARPETA LAT CAI (PASTRANA)</t>
  </si>
  <si>
    <t>CARPETA LAT CAI (P. CHAMARTIN)</t>
  </si>
  <si>
    <t>2007P66 ULA42</t>
  </si>
  <si>
    <t>CARPETA LAT CAI (P. CHAMARTIN ML1)</t>
  </si>
  <si>
    <t>2007P1123 ILA580</t>
  </si>
  <si>
    <t>CARPETA LAT CAI (P. ELIPTICA)</t>
  </si>
  <si>
    <t>2007P1123 ILA581</t>
  </si>
  <si>
    <t>CARPETA LAT CAI (PRINCIPE PIO)</t>
  </si>
  <si>
    <t>APS 16/02/2012</t>
  </si>
  <si>
    <t>2011P398 ULA6475</t>
  </si>
  <si>
    <t>2011P228 ILA5970</t>
  </si>
  <si>
    <t>2011P228 ILA6313</t>
  </si>
  <si>
    <t>06ILA087</t>
  </si>
  <si>
    <t>CARPETA LAT CAI (S. BARANDA)</t>
  </si>
  <si>
    <t>06ULA091</t>
  </si>
  <si>
    <t>CARPETA LAT CAI (S. GUADALUPE)</t>
  </si>
  <si>
    <t>06ILA114</t>
  </si>
  <si>
    <t>CARPETA LAT CAI (LAS TABLAS)</t>
  </si>
  <si>
    <t>06ILA115</t>
  </si>
  <si>
    <t>CARPETA LAT CAI (LAS TABLAS ML1)</t>
  </si>
  <si>
    <t xml:space="preserve">2007P427 ULA255   2007P221 ULA258 </t>
  </si>
  <si>
    <t>CARPETA LAT CAI (TERMINAL 4)</t>
  </si>
  <si>
    <t xml:space="preserve">2007P427 ULA256   2007P221 ULA259 </t>
  </si>
  <si>
    <t>2007P221 ULA257</t>
  </si>
  <si>
    <t>6 ILA180</t>
  </si>
  <si>
    <t>CARPETA LAT CAI (TRES OLIVOS)</t>
  </si>
  <si>
    <t>CARPETA LAT CAI (VALDEBERNARDO)</t>
  </si>
  <si>
    <t>06ILA122</t>
  </si>
  <si>
    <t>CARPETA LAT CAI (VILLAVERDE)</t>
  </si>
  <si>
    <t>UBICACIÓN TÉCNICA (SUBESTACIÓN / CENTRO DE TRANSFORMACIÓN)</t>
  </si>
  <si>
    <t>ÚLTIMA ITR</t>
  </si>
  <si>
    <t>PRÓXIMA ITR</t>
  </si>
  <si>
    <t>A.P.S.</t>
  </si>
  <si>
    <t>OBSERVACIONES</t>
  </si>
  <si>
    <t>OTROS</t>
  </si>
  <si>
    <t>ARGANZUELA-PLANETARIO</t>
  </si>
  <si>
    <t>2009P809 ILA5413</t>
  </si>
  <si>
    <t>CARPETA LAT CAI (CAMPAMENTO)</t>
  </si>
  <si>
    <t>2009P809 ILA5414</t>
  </si>
  <si>
    <t>CUATRO CAMINOS 6</t>
  </si>
  <si>
    <t>COCHERAS DE LORANCA</t>
  </si>
  <si>
    <t>C/2 SE GREGORIO MARAÑON - SE NUEVOS MINISTERIOS</t>
  </si>
  <si>
    <t>2016P13 ULA8753</t>
  </si>
  <si>
    <t>CARPETA LAT CAI (GREGORIO MARAÑON)</t>
  </si>
  <si>
    <t>C/1 SE LUCERO - SE CARPETANA</t>
  </si>
  <si>
    <t>Expediente DGIEM 2011P21</t>
  </si>
  <si>
    <t>2009P39 ILA4023</t>
  </si>
  <si>
    <t>2009P39 ILA4024</t>
  </si>
  <si>
    <t>SUMINISTRADORA</t>
  </si>
  <si>
    <t>PROPIEDAD</t>
  </si>
  <si>
    <t>horario para los de UF</t>
  </si>
  <si>
    <t>MINTRA</t>
  </si>
  <si>
    <t>DIURNO</t>
  </si>
  <si>
    <t>?</t>
  </si>
  <si>
    <t>C/1 UFD PUENTE DE LA PRINCESA - SE ALMENDRALES</t>
  </si>
  <si>
    <t>METRO</t>
  </si>
  <si>
    <t>06 ULA089                06 ULA090</t>
  </si>
  <si>
    <t>CARPETA LAT CAI (ALMENDRALES)</t>
  </si>
  <si>
    <t>06 ULA120</t>
  </si>
  <si>
    <t>C/1 UFD ARGANDA DEL REY - SE ARGANDA DEL REY</t>
  </si>
  <si>
    <t>DIA</t>
  </si>
  <si>
    <t>C/2 UFD ARGANDA DEL REY - SE ARGANDA DEL REY</t>
  </si>
  <si>
    <t>C/1 UFD MORATALAZ - SE ARTILLEROS</t>
  </si>
  <si>
    <t>C/2 UFD MORATALAZ - SE ARTILLEROS</t>
  </si>
  <si>
    <t>C/1 UFD EL COTO - SE ARTURO SORIA</t>
  </si>
  <si>
    <t>C/1 UFD HORTALEZA - SE ARTURO SORIA</t>
  </si>
  <si>
    <t>C/2 UFD HORTALEZA - SE ARTURO SORIA</t>
  </si>
  <si>
    <t>Ensayos P.E.S. sep/16</t>
  </si>
  <si>
    <r>
      <t>Cable nuevo 240 mm</t>
    </r>
    <r>
      <rPr>
        <sz val="10"/>
        <rFont val="Calibri"/>
        <family val="2"/>
      </rPr>
      <t>²</t>
    </r>
  </si>
  <si>
    <t>Ensayos P.E.S. ene/17</t>
  </si>
  <si>
    <t>Cable nuevo 240 mm²</t>
  </si>
  <si>
    <t>DIURNO - HORA VALLE</t>
  </si>
  <si>
    <t>C/1 UFD COSLADA - SE BARRIO DEL PUERTO</t>
  </si>
  <si>
    <t>C/2 UFD COSLADA - SE BARRIO DEL PUERTO</t>
  </si>
  <si>
    <t>C/1 UFD SIMANCAS - SE CANILLEJAS</t>
  </si>
  <si>
    <t>C/2 UFD SIMANCAS - SE CANILLEJAS</t>
  </si>
  <si>
    <t>C/3 UFD SIMANCAS - SE CANILLEJAS</t>
  </si>
  <si>
    <t>C/1 SE CHAMARTIN - SE PINAR DE CHAMARTIN</t>
  </si>
  <si>
    <t>NOCTURNO</t>
  </si>
  <si>
    <t>C/2 SE CHAMARTIN - SE PINAR DE CHAMARTIN</t>
  </si>
  <si>
    <t>C/2 UFD PINAR - COCHERAS HORTALEZA</t>
  </si>
  <si>
    <t>C/1 UFD PINAR - COCHERAS HORTALEZA</t>
  </si>
  <si>
    <t>C/1 UFD RIVAS - CT COCHERAS PUERTA DE ARGANDA</t>
  </si>
  <si>
    <t>C/1 UFD VALLECAS - CT COCHERAS PUERTA DE ARGANDA (SOS)</t>
  </si>
  <si>
    <t>C/1 UFD CAMPO DE LAS NACIONES - SE CAMPO DE LAS NACIONES</t>
  </si>
  <si>
    <t>C/2 UFD CAMPO DE LAS NACIONES - SE CAMPO DE LAS NACIONES</t>
  </si>
  <si>
    <t>C/1 UFD CHAMARTIN - SE CUZCO</t>
  </si>
  <si>
    <t>C/1 IB VENTAS LEGANES - SE DEPOSITO CUATRO VIENTOS</t>
  </si>
  <si>
    <t>C/2 IB VENTAS LEGANES - SE DEPOSITO CUATRO VIENTOS</t>
  </si>
  <si>
    <t>C/1 UFD CHAMARTIN - SE ECUADOR</t>
  </si>
  <si>
    <t>C/1 UFD MANUEL BECERRA  - LA ELIPA</t>
  </si>
  <si>
    <t>C/1 UFD SIMANCAS - SE ESTADIO OLIMPICO</t>
  </si>
  <si>
    <t>C/2 UFD SIMANCAS - SE ESTADIO OLIMPICO</t>
  </si>
  <si>
    <t>98 ILE376</t>
  </si>
  <si>
    <t>C/1 IB OLITE - SE FRANCOS RODRIGUEZ</t>
  </si>
  <si>
    <t>98 ILE378</t>
  </si>
  <si>
    <t>C/1 UFD NUEVOS MINISTERIOS - SE GREGORIO MARAÑON</t>
  </si>
  <si>
    <t>C/2 UFD NUEVOS MINISTERIOS - SE GREGORIO MARAÑON</t>
  </si>
  <si>
    <t>C/1 UFD SIMANCAS  - SE GARCIA NOBLEJAS</t>
  </si>
  <si>
    <t>CARPETA LAT CAI (GARCIA NOBLEJAS)</t>
  </si>
  <si>
    <t>C/1 UFD MANUEL BECERRA - SE MANUEL BECERRA</t>
  </si>
  <si>
    <t>C/1 UFD NUEVOS MINISTERIOS - SE NUEVOS MINISTERIOS</t>
  </si>
  <si>
    <t>C/2 UFD NUEVOS MINISTERIOS - SE NUEVOS MINISTERIOS</t>
  </si>
  <si>
    <t>METRO (ANTES ERA INTERCONEXIÓN)</t>
  </si>
  <si>
    <t>C/1 UFD CERRO DE LA PLATA - ET PACIFICO</t>
  </si>
  <si>
    <t>2007P424 ULA388</t>
  </si>
  <si>
    <t>CARPETA LAT CAI (PACIFICO)</t>
  </si>
  <si>
    <t>C/2 UFD CERRO DE LA PLATA - ET PACIFICO</t>
  </si>
  <si>
    <t>CARPETA LAT CAI (SACEDAL)</t>
  </si>
  <si>
    <t>C/1 UFD PINAR - SE PINAR DE CHAMARTIN ML1</t>
  </si>
  <si>
    <t>IBERDROLA?</t>
  </si>
  <si>
    <t>C/1 UFD MAZARREDO  - SE PRINCIPE PIO</t>
  </si>
  <si>
    <t>C/2 UFD MAZARREDO  - SE PRINCIPE PIO</t>
  </si>
  <si>
    <t>C/1 UFD PALOMERAS - SE PORTAZGO</t>
  </si>
  <si>
    <t>C/2 UFD PALOMERAS - SE PORTAZGO</t>
  </si>
  <si>
    <t>C/1 UFD NORTE  -  SE QUEVEDO</t>
  </si>
  <si>
    <t>C/2 UFD NORTE  -  SE QUEVEDO</t>
  </si>
  <si>
    <t>C/1 UFD RIVAS VACIAMADRID - SE RIVAS VACIAMADRID</t>
  </si>
  <si>
    <t>C/2 UFD RIVAS VACIAMADRID - SE RIVAS VACIAMADRID</t>
  </si>
  <si>
    <t>DGI? (NO ESTÁN EN SERVICIO)</t>
  </si>
  <si>
    <t>C/1 UFD VALLECAS - SE SIERRA DE GUADALUPE</t>
  </si>
  <si>
    <t>C/2 UFD VALLECAS - SE SIERRA DE GUADALUPE</t>
  </si>
  <si>
    <t>C/1 UFD BARAJAS - SE TERMINAL 4</t>
  </si>
  <si>
    <t>C/2 UFD BARAJAS - SE TERMINAL 4</t>
  </si>
  <si>
    <t>C/1 UFD VALLECAS - SE VALDEBERNARDO</t>
  </si>
  <si>
    <t>C/1 IB RETAMAR - SE VILLAVERDE ALTO</t>
  </si>
  <si>
    <t>C/1 SE VILLAVERDE ALTO - SE EL CARRASCAL</t>
  </si>
  <si>
    <t xml:space="preserve">METRO
</t>
  </si>
  <si>
    <t>Nota: no inspeccionar (propiedad de IB)</t>
  </si>
  <si>
    <t>UNIDADES</t>
  </si>
  <si>
    <t>IMPORTE UNITARIO (SIN IVA)</t>
  </si>
  <si>
    <t>IMPORTE TOTAL (SIN IVA)</t>
  </si>
  <si>
    <t>OFERTA ECONÓMICA</t>
  </si>
  <si>
    <t>INSPECCIÓN 1er CABLE JORNADA</t>
  </si>
  <si>
    <t>INSPECCIÓN RESTO CABLES JORNADA</t>
  </si>
  <si>
    <t>TOTAL INSPECCIONES</t>
  </si>
  <si>
    <t>TASAS DE INDUSTRIA A ABONAR</t>
  </si>
  <si>
    <t>TARDE</t>
  </si>
  <si>
    <t>TOTAL OFERTA (IVA NO INLCUIDO)</t>
  </si>
  <si>
    <t>IVA</t>
  </si>
  <si>
    <t>TOTAL OFERTA (IVA INLCUIDO)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</si>
</sst>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  <numFmt numFmtId="165" formatCode="#,##0.00\ &quot;€&quot;"/>
    <numFmt numFmtId="166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7"/>
      <name val="Georgia"/>
      <family val="1"/>
    </font>
    <font>
      <b/>
      <sz val="9"/>
      <name val="Georgia"/>
      <family val="1"/>
    </font>
    <font>
      <sz val="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8"/>
      <color indexed="81"/>
      <name val="Tahoma"/>
      <family val="2"/>
    </font>
    <font>
      <sz val="10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darkUp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</borders>
  <cellStyleXfs count="14">
    <xf numFmtId="0" fontId="0" fillId="0" borderId="0"/>
    <xf numFmtId="0" fontId="8" fillId="0" borderId="0" applyFill="0"/>
    <xf numFmtId="0" fontId="2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 applyFill="0"/>
    <xf numFmtId="0" fontId="13" fillId="0" borderId="0" applyFill="0"/>
    <xf numFmtId="0" fontId="1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 applyFill="0"/>
    <xf numFmtId="0" fontId="23" fillId="0" borderId="0" applyFill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58">
    <xf numFmtId="0" fontId="0" fillId="0" borderId="0" xfId="0"/>
    <xf numFmtId="14" fontId="1" fillId="0" borderId="1" xfId="1" applyNumberFormat="1" applyFont="1" applyBorder="1" applyAlignment="1">
      <alignment horizontal="center"/>
    </xf>
    <xf numFmtId="0" fontId="0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9" fillId="0" borderId="5" xfId="2" applyFont="1" applyFill="1" applyBorder="1" applyAlignment="1" applyProtection="1">
      <alignment horizontal="left" vertical="center" wrapText="1"/>
      <protection hidden="1"/>
    </xf>
    <xf numFmtId="0" fontId="9" fillId="0" borderId="0" xfId="2" applyFont="1" applyFill="1" applyBorder="1" applyAlignment="1" applyProtection="1">
      <alignment horizontal="left" vertical="center" wrapText="1"/>
      <protection hidden="1"/>
    </xf>
    <xf numFmtId="0" fontId="9" fillId="0" borderId="0" xfId="2" applyFont="1" applyFill="1" applyBorder="1" applyAlignment="1" applyProtection="1">
      <alignment horizontal="center" vertical="center" wrapText="1"/>
      <protection hidden="1"/>
    </xf>
    <xf numFmtId="49" fontId="10" fillId="0" borderId="0" xfId="2" applyNumberFormat="1" applyFont="1" applyFill="1" applyBorder="1" applyAlignment="1" applyProtection="1">
      <alignment horizontal="center" vertical="center" wrapText="1"/>
      <protection hidden="1"/>
    </xf>
    <xf numFmtId="3" fontId="9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 applyProtection="1">
      <alignment horizontal="left" vertical="center" wrapText="1"/>
      <protection hidden="1"/>
    </xf>
    <xf numFmtId="0" fontId="9" fillId="4" borderId="0" xfId="2" applyFont="1" applyFill="1" applyBorder="1" applyAlignment="1" applyProtection="1">
      <alignment horizontal="left" vertical="center" wrapText="1"/>
      <protection hidden="1"/>
    </xf>
    <xf numFmtId="0" fontId="9" fillId="4" borderId="0" xfId="2" applyFont="1" applyFill="1" applyBorder="1" applyAlignment="1" applyProtection="1">
      <alignment horizontal="center" vertical="center" wrapText="1"/>
      <protection hidden="1"/>
    </xf>
    <xf numFmtId="49" fontId="10" fillId="4" borderId="0" xfId="2" applyNumberFormat="1" applyFont="1" applyFill="1" applyBorder="1" applyAlignment="1" applyProtection="1">
      <alignment horizontal="center" vertical="center" wrapText="1"/>
      <protection hidden="1"/>
    </xf>
    <xf numFmtId="3" fontId="9" fillId="4" borderId="6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6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" fillId="0" borderId="2" xfId="1" applyFont="1" applyBorder="1" applyAlignment="1">
      <alignment wrapText="1"/>
    </xf>
    <xf numFmtId="0" fontId="10" fillId="0" borderId="5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4" borderId="7" xfId="2" applyFont="1" applyFill="1" applyBorder="1" applyAlignment="1" applyProtection="1">
      <alignment horizontal="left" vertical="center" wrapText="1"/>
      <protection hidden="1"/>
    </xf>
    <xf numFmtId="0" fontId="9" fillId="4" borderId="8" xfId="2" applyFont="1" applyFill="1" applyBorder="1" applyAlignment="1" applyProtection="1">
      <alignment horizontal="left" vertical="center" wrapText="1"/>
      <protection hidden="1"/>
    </xf>
    <xf numFmtId="0" fontId="9" fillId="4" borderId="8" xfId="2" applyFont="1" applyFill="1" applyBorder="1" applyAlignment="1" applyProtection="1">
      <alignment horizontal="center" vertical="center" wrapText="1"/>
      <protection hidden="1"/>
    </xf>
    <xf numFmtId="49" fontId="10" fillId="4" borderId="8" xfId="2" applyNumberFormat="1" applyFont="1" applyFill="1" applyBorder="1" applyAlignment="1" applyProtection="1">
      <alignment horizontal="center" vertical="center" wrapText="1"/>
      <protection hidden="1"/>
    </xf>
    <xf numFmtId="3" fontId="9" fillId="4" borderId="9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Border="1" applyAlignment="1">
      <alignment wrapText="1"/>
    </xf>
    <xf numFmtId="0" fontId="0" fillId="0" borderId="6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10" fillId="5" borderId="0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wrapText="1"/>
    </xf>
    <xf numFmtId="0" fontId="6" fillId="0" borderId="0" xfId="0" applyFont="1" applyFill="1" applyBorder="1" applyAlignment="1">
      <alignment vertical="center" wrapText="1"/>
    </xf>
    <xf numFmtId="14" fontId="18" fillId="0" borderId="2" xfId="7" applyNumberFormat="1" applyFont="1" applyBorder="1" applyAlignment="1" applyProtection="1">
      <alignment horizontal="center"/>
    </xf>
    <xf numFmtId="0" fontId="14" fillId="6" borderId="10" xfId="5" applyFont="1" applyFill="1" applyBorder="1" applyAlignment="1">
      <alignment horizontal="center" vertical="center" wrapText="1"/>
    </xf>
    <xf numFmtId="0" fontId="14" fillId="6" borderId="11" xfId="5" applyFont="1" applyFill="1" applyBorder="1" applyAlignment="1">
      <alignment horizontal="center" vertical="center"/>
    </xf>
    <xf numFmtId="0" fontId="14" fillId="6" borderId="3" xfId="5" applyFont="1" applyFill="1" applyBorder="1" applyAlignment="1">
      <alignment horizontal="center" vertical="center"/>
    </xf>
    <xf numFmtId="17" fontId="14" fillId="6" borderId="3" xfId="5" applyNumberFormat="1" applyFont="1" applyFill="1" applyBorder="1" applyAlignment="1">
      <alignment horizontal="center" vertical="center"/>
    </xf>
    <xf numFmtId="0" fontId="15" fillId="6" borderId="11" xfId="5" applyFont="1" applyFill="1" applyBorder="1" applyAlignment="1">
      <alignment horizontal="center" vertical="center"/>
    </xf>
    <xf numFmtId="0" fontId="15" fillId="6" borderId="13" xfId="5" applyFont="1" applyFill="1" applyBorder="1" applyAlignment="1">
      <alignment horizontal="center" vertical="center"/>
    </xf>
    <xf numFmtId="0" fontId="15" fillId="6" borderId="12" xfId="5" applyFont="1" applyFill="1" applyBorder="1" applyAlignment="1">
      <alignment horizontal="center" vertical="center"/>
    </xf>
    <xf numFmtId="0" fontId="2" fillId="0" borderId="0" xfId="5" applyAlignment="1"/>
    <xf numFmtId="0" fontId="1" fillId="0" borderId="14" xfId="5" applyFont="1" applyBorder="1"/>
    <xf numFmtId="0" fontId="1" fillId="0" borderId="15" xfId="5" applyFont="1" applyBorder="1"/>
    <xf numFmtId="0" fontId="1" fillId="0" borderId="15" xfId="5" applyFont="1" applyBorder="1" applyAlignment="1">
      <alignment horizontal="center"/>
    </xf>
    <xf numFmtId="0" fontId="14" fillId="0" borderId="15" xfId="5" applyFont="1" applyFill="1" applyBorder="1" applyAlignment="1">
      <alignment horizontal="center" vertical="center"/>
    </xf>
    <xf numFmtId="17" fontId="14" fillId="0" borderId="15" xfId="5" applyNumberFormat="1" applyFont="1" applyFill="1" applyBorder="1" applyAlignment="1">
      <alignment horizontal="center" vertical="center"/>
    </xf>
    <xf numFmtId="14" fontId="1" fillId="0" borderId="1" xfId="5" applyNumberFormat="1" applyFont="1" applyBorder="1" applyAlignment="1">
      <alignment horizontal="center"/>
    </xf>
    <xf numFmtId="0" fontId="15" fillId="0" borderId="15" xfId="5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/>
    </xf>
    <xf numFmtId="0" fontId="2" fillId="0" borderId="0" xfId="5"/>
    <xf numFmtId="0" fontId="1" fillId="0" borderId="17" xfId="5" applyFont="1" applyBorder="1"/>
    <xf numFmtId="0" fontId="1" fillId="0" borderId="1" xfId="5" applyFont="1" applyBorder="1"/>
    <xf numFmtId="0" fontId="1" fillId="0" borderId="1" xfId="5" applyFont="1" applyBorder="1" applyAlignment="1">
      <alignment horizontal="center"/>
    </xf>
    <xf numFmtId="0" fontId="1" fillId="0" borderId="24" xfId="5" applyFont="1" applyBorder="1" applyAlignment="1">
      <alignment horizontal="center"/>
    </xf>
    <xf numFmtId="0" fontId="14" fillId="0" borderId="1" xfId="5" applyFont="1" applyFill="1" applyBorder="1" applyAlignment="1">
      <alignment horizontal="center" vertical="center"/>
    </xf>
    <xf numFmtId="17" fontId="14" fillId="0" borderId="1" xfId="5" applyNumberFormat="1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/>
    </xf>
    <xf numFmtId="0" fontId="14" fillId="0" borderId="18" xfId="5" applyFont="1" applyFill="1" applyBorder="1" applyAlignment="1">
      <alignment horizontal="center" vertical="center"/>
    </xf>
    <xf numFmtId="14" fontId="16" fillId="0" borderId="1" xfId="5" applyNumberFormat="1" applyFont="1" applyBorder="1" applyAlignment="1">
      <alignment horizontal="center"/>
    </xf>
    <xf numFmtId="17" fontId="16" fillId="0" borderId="1" xfId="5" applyNumberFormat="1" applyFont="1" applyBorder="1" applyAlignment="1">
      <alignment horizontal="center"/>
    </xf>
    <xf numFmtId="14" fontId="1" fillId="0" borderId="1" xfId="5" applyNumberFormat="1" applyFont="1" applyFill="1" applyBorder="1" applyAlignment="1">
      <alignment horizontal="center"/>
    </xf>
    <xf numFmtId="0" fontId="2" fillId="0" borderId="1" xfId="5" applyBorder="1"/>
    <xf numFmtId="0" fontId="1" fillId="0" borderId="18" xfId="5" applyFont="1" applyFill="1" applyBorder="1" applyAlignment="1">
      <alignment horizontal="center" vertical="center"/>
    </xf>
    <xf numFmtId="0" fontId="2" fillId="0" borderId="18" xfId="5" applyBorder="1"/>
    <xf numFmtId="0" fontId="1" fillId="8" borderId="17" xfId="5" applyFont="1" applyFill="1" applyBorder="1"/>
    <xf numFmtId="0" fontId="1" fillId="8" borderId="1" xfId="5" applyFont="1" applyFill="1" applyBorder="1"/>
    <xf numFmtId="0" fontId="1" fillId="8" borderId="1" xfId="5" applyFont="1" applyFill="1" applyBorder="1" applyAlignment="1">
      <alignment horizontal="center"/>
    </xf>
    <xf numFmtId="17" fontId="16" fillId="8" borderId="1" xfId="5" applyNumberFormat="1" applyFont="1" applyFill="1" applyBorder="1" applyAlignment="1">
      <alignment horizontal="center"/>
    </xf>
    <xf numFmtId="14" fontId="1" fillId="8" borderId="1" xfId="5" applyNumberFormat="1" applyFont="1" applyFill="1" applyBorder="1" applyAlignment="1">
      <alignment horizontal="center"/>
    </xf>
    <xf numFmtId="0" fontId="2" fillId="8" borderId="1" xfId="5" applyFill="1" applyBorder="1"/>
    <xf numFmtId="0" fontId="2" fillId="8" borderId="18" xfId="5" applyFill="1" applyBorder="1"/>
    <xf numFmtId="0" fontId="1" fillId="0" borderId="18" xfId="5" applyFont="1" applyBorder="1" applyAlignment="1">
      <alignment horizontal="center"/>
    </xf>
    <xf numFmtId="0" fontId="1" fillId="0" borderId="17" xfId="5" applyFont="1" applyBorder="1" applyAlignment="1">
      <alignment horizontal="left" vertical="center"/>
    </xf>
    <xf numFmtId="0" fontId="1" fillId="0" borderId="1" xfId="5" applyFont="1" applyBorder="1" applyAlignment="1">
      <alignment horizontal="left" vertical="center"/>
    </xf>
    <xf numFmtId="0" fontId="1" fillId="0" borderId="1" xfId="5" applyFont="1" applyBorder="1" applyAlignment="1">
      <alignment horizontal="center" vertical="center"/>
    </xf>
    <xf numFmtId="14" fontId="1" fillId="0" borderId="1" xfId="5" applyNumberFormat="1" applyFont="1" applyBorder="1" applyAlignment="1">
      <alignment horizontal="center" vertical="justify" shrinkToFit="1"/>
    </xf>
    <xf numFmtId="14" fontId="1" fillId="0" borderId="1" xfId="5" applyNumberFormat="1" applyFont="1" applyBorder="1" applyAlignment="1">
      <alignment horizontal="center" vertical="center"/>
    </xf>
    <xf numFmtId="0" fontId="12" fillId="0" borderId="0" xfId="10" applyFont="1" applyFill="1" applyBorder="1" applyAlignment="1">
      <alignment horizontal="center"/>
    </xf>
    <xf numFmtId="14" fontId="1" fillId="7" borderId="1" xfId="5" applyNumberFormat="1" applyFont="1" applyFill="1" applyBorder="1" applyAlignment="1">
      <alignment horizontal="center"/>
    </xf>
    <xf numFmtId="14" fontId="1" fillId="0" borderId="18" xfId="5" applyNumberFormat="1" applyFont="1" applyFill="1" applyBorder="1" applyAlignment="1">
      <alignment horizontal="center"/>
    </xf>
    <xf numFmtId="14" fontId="1" fillId="0" borderId="18" xfId="5" applyNumberFormat="1" applyFont="1" applyBorder="1" applyAlignment="1">
      <alignment horizontal="center"/>
    </xf>
    <xf numFmtId="0" fontId="1" fillId="0" borderId="17" xfId="5" applyFont="1" applyFill="1" applyBorder="1"/>
    <xf numFmtId="17" fontId="2" fillId="0" borderId="1" xfId="5" applyNumberFormat="1" applyBorder="1"/>
    <xf numFmtId="0" fontId="1" fillId="0" borderId="1" xfId="5" applyFont="1" applyFill="1" applyBorder="1"/>
    <xf numFmtId="17" fontId="2" fillId="8" borderId="1" xfId="5" applyNumberFormat="1" applyFill="1" applyBorder="1"/>
    <xf numFmtId="14" fontId="16" fillId="8" borderId="1" xfId="5" applyNumberFormat="1" applyFont="1" applyFill="1" applyBorder="1" applyAlignment="1">
      <alignment horizontal="center"/>
    </xf>
    <xf numFmtId="0" fontId="1" fillId="0" borderId="18" xfId="5" applyFont="1" applyBorder="1"/>
    <xf numFmtId="0" fontId="1" fillId="0" borderId="21" xfId="5" applyFont="1" applyBorder="1" applyAlignment="1">
      <alignment horizontal="center"/>
    </xf>
    <xf numFmtId="0" fontId="1" fillId="0" borderId="25" xfId="5" applyFont="1" applyBorder="1" applyAlignment="1">
      <alignment horizontal="center"/>
    </xf>
    <xf numFmtId="0" fontId="1" fillId="0" borderId="22" xfId="5" applyFont="1" applyBorder="1" applyAlignment="1">
      <alignment horizontal="left" vertical="center"/>
    </xf>
    <xf numFmtId="0" fontId="1" fillId="0" borderId="23" xfId="5" applyFont="1" applyBorder="1" applyAlignment="1">
      <alignment horizontal="left" vertical="center"/>
    </xf>
    <xf numFmtId="17" fontId="1" fillId="0" borderId="24" xfId="5" applyNumberFormat="1" applyFont="1" applyBorder="1" applyAlignment="1">
      <alignment horizontal="center"/>
    </xf>
    <xf numFmtId="0" fontId="1" fillId="0" borderId="24" xfId="5" applyFont="1" applyBorder="1" applyAlignment="1">
      <alignment horizontal="center" vertical="center"/>
    </xf>
    <xf numFmtId="0" fontId="1" fillId="0" borderId="17" xfId="5" applyFont="1" applyBorder="1" applyAlignment="1">
      <alignment vertical="center"/>
    </xf>
    <xf numFmtId="0" fontId="1" fillId="0" borderId="1" xfId="5" applyFont="1" applyBorder="1" applyAlignment="1">
      <alignment vertical="center"/>
    </xf>
    <xf numFmtId="17" fontId="1" fillId="0" borderId="1" xfId="5" applyNumberFormat="1" applyFont="1" applyBorder="1" applyAlignment="1">
      <alignment vertical="center"/>
    </xf>
    <xf numFmtId="14" fontId="1" fillId="0" borderId="1" xfId="5" applyNumberFormat="1" applyFont="1" applyFill="1" applyBorder="1" applyAlignment="1">
      <alignment horizontal="center" vertical="center"/>
    </xf>
    <xf numFmtId="0" fontId="1" fillId="0" borderId="18" xfId="5" applyFont="1" applyBorder="1" applyAlignment="1">
      <alignment vertical="center"/>
    </xf>
    <xf numFmtId="0" fontId="2" fillId="0" borderId="0" xfId="5" applyBorder="1"/>
    <xf numFmtId="0" fontId="1" fillId="0" borderId="0" xfId="5" applyFont="1" applyFill="1" applyBorder="1"/>
    <xf numFmtId="17" fontId="2" fillId="0" borderId="0" xfId="5" applyNumberFormat="1" applyBorder="1"/>
    <xf numFmtId="0" fontId="1" fillId="8" borderId="0" xfId="5" applyFont="1" applyFill="1" applyBorder="1"/>
    <xf numFmtId="0" fontId="1" fillId="0" borderId="0" xfId="5" applyFont="1" applyBorder="1"/>
    <xf numFmtId="0" fontId="1" fillId="0" borderId="0" xfId="5" applyFont="1" applyBorder="1" applyAlignment="1">
      <alignment horizontal="center"/>
    </xf>
    <xf numFmtId="14" fontId="16" fillId="0" borderId="0" xfId="5" applyNumberFormat="1" applyFont="1" applyBorder="1" applyAlignment="1">
      <alignment horizontal="center"/>
    </xf>
    <xf numFmtId="17" fontId="16" fillId="0" borderId="0" xfId="5" applyNumberFormat="1" applyFont="1" applyBorder="1" applyAlignment="1">
      <alignment horizontal="center"/>
    </xf>
    <xf numFmtId="14" fontId="1" fillId="0" borderId="0" xfId="5" applyNumberFormat="1" applyFont="1" applyBorder="1" applyAlignment="1">
      <alignment horizontal="center"/>
    </xf>
    <xf numFmtId="17" fontId="2" fillId="0" borderId="0" xfId="5" applyNumberFormat="1"/>
    <xf numFmtId="0" fontId="0" fillId="0" borderId="0" xfId="0" applyProtection="1"/>
    <xf numFmtId="0" fontId="6" fillId="0" borderId="26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26" xfId="0" applyFont="1" applyBorder="1" applyProtection="1"/>
    <xf numFmtId="166" fontId="0" fillId="0" borderId="26" xfId="12" applyNumberFormat="1" applyFont="1" applyBorder="1" applyAlignment="1" applyProtection="1">
      <alignment horizontal="center"/>
    </xf>
    <xf numFmtId="3" fontId="0" fillId="10" borderId="26" xfId="0" applyNumberFormat="1" applyFont="1" applyFill="1" applyBorder="1" applyAlignment="1" applyProtection="1">
      <alignment horizontal="center"/>
    </xf>
    <xf numFmtId="0" fontId="0" fillId="10" borderId="26" xfId="0" applyFont="1" applyFill="1" applyBorder="1" applyAlignment="1" applyProtection="1">
      <alignment horizontal="center"/>
    </xf>
    <xf numFmtId="0" fontId="0" fillId="0" borderId="26" xfId="0" applyFont="1" applyFill="1" applyBorder="1" applyProtection="1"/>
    <xf numFmtId="0" fontId="6" fillId="0" borderId="0" xfId="0" applyFont="1" applyAlignment="1" applyProtection="1">
      <alignment horizontal="right"/>
    </xf>
    <xf numFmtId="165" fontId="0" fillId="0" borderId="0" xfId="0" applyNumberFormat="1" applyProtection="1"/>
    <xf numFmtId="44" fontId="0" fillId="0" borderId="26" xfId="13" applyFont="1" applyFill="1" applyBorder="1" applyAlignment="1" applyProtection="1">
      <alignment horizontal="center"/>
    </xf>
    <xf numFmtId="44" fontId="0" fillId="9" borderId="26" xfId="13" applyFont="1" applyFill="1" applyBorder="1" applyAlignment="1" applyProtection="1">
      <alignment horizontal="center"/>
      <protection locked="0"/>
    </xf>
    <xf numFmtId="0" fontId="1" fillId="0" borderId="21" xfId="5" applyFont="1" applyBorder="1" applyAlignment="1">
      <alignment horizontal="center" vertical="center"/>
    </xf>
    <xf numFmtId="0" fontId="1" fillId="0" borderId="24" xfId="5" applyFont="1" applyBorder="1" applyAlignment="1">
      <alignment horizontal="center" vertical="center"/>
    </xf>
    <xf numFmtId="0" fontId="1" fillId="0" borderId="19" xfId="5" applyFont="1" applyBorder="1" applyAlignment="1">
      <alignment horizontal="left" vertical="center"/>
    </xf>
    <xf numFmtId="0" fontId="1" fillId="0" borderId="22" xfId="5" applyFont="1" applyBorder="1" applyAlignment="1">
      <alignment horizontal="left" vertical="center"/>
    </xf>
    <xf numFmtId="0" fontId="1" fillId="0" borderId="20" xfId="5" applyFont="1" applyBorder="1" applyAlignment="1">
      <alignment horizontal="left" vertical="center"/>
    </xf>
    <xf numFmtId="0" fontId="1" fillId="0" borderId="23" xfId="5" applyFont="1" applyBorder="1" applyAlignment="1">
      <alignment horizontal="left" vertical="center"/>
    </xf>
    <xf numFmtId="0" fontId="1" fillId="0" borderId="21" xfId="5" applyFont="1" applyBorder="1" applyAlignment="1">
      <alignment horizontal="center"/>
    </xf>
    <xf numFmtId="0" fontId="1" fillId="0" borderId="24" xfId="5" applyFont="1" applyBorder="1" applyAlignment="1">
      <alignment horizontal="center"/>
    </xf>
    <xf numFmtId="17" fontId="1" fillId="0" borderId="21" xfId="5" applyNumberFormat="1" applyFont="1" applyBorder="1" applyAlignment="1">
      <alignment horizontal="center"/>
    </xf>
    <xf numFmtId="17" fontId="1" fillId="0" borderId="24" xfId="5" applyNumberFormat="1" applyFont="1" applyBorder="1" applyAlignment="1">
      <alignment horizontal="center"/>
    </xf>
    <xf numFmtId="165" fontId="0" fillId="0" borderId="26" xfId="0" applyNumberFormat="1" applyFill="1" applyBorder="1" applyAlignment="1" applyProtection="1">
      <alignment horizontal="center"/>
    </xf>
    <xf numFmtId="165" fontId="6" fillId="0" borderId="26" xfId="0" applyNumberFormat="1" applyFont="1" applyFill="1" applyBorder="1" applyAlignment="1" applyProtection="1">
      <alignment horizontal="center"/>
    </xf>
    <xf numFmtId="0" fontId="6" fillId="0" borderId="26" xfId="0" applyFont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/>
    </xf>
    <xf numFmtId="3" fontId="0" fillId="0" borderId="26" xfId="0" applyNumberFormat="1" applyFill="1" applyBorder="1" applyAlignment="1" applyProtection="1">
      <alignment horizontal="center"/>
    </xf>
    <xf numFmtId="3" fontId="0" fillId="0" borderId="27" xfId="0" applyNumberFormat="1" applyFont="1" applyBorder="1" applyAlignment="1" applyProtection="1">
      <alignment horizontal="center"/>
    </xf>
    <xf numFmtId="3" fontId="0" fillId="0" borderId="28" xfId="0" applyNumberFormat="1" applyFont="1" applyBorder="1" applyAlignment="1" applyProtection="1">
      <alignment horizontal="center"/>
    </xf>
    <xf numFmtId="0" fontId="6" fillId="0" borderId="26" xfId="0" applyFont="1" applyBorder="1" applyAlignment="1" applyProtection="1">
      <alignment horizontal="center"/>
    </xf>
  </cellXfs>
  <cellStyles count="14">
    <cellStyle name="Euro" xfId="3" xr:uid="{00000000-0005-0000-0000-000000000000}"/>
    <cellStyle name="Hipervínculo" xfId="7" builtinId="8"/>
    <cellStyle name="Hipervínculo 2" xfId="9" xr:uid="{00000000-0005-0000-0000-000002000000}"/>
    <cellStyle name="Millares" xfId="12" builtinId="3"/>
    <cellStyle name="Moneda" xfId="13" builtinId="4"/>
    <cellStyle name="Normal" xfId="0" builtinId="0"/>
    <cellStyle name="Normal 2" xfId="1" xr:uid="{00000000-0005-0000-0000-000004000000}"/>
    <cellStyle name="Normal 2 2" xfId="8" xr:uid="{00000000-0005-0000-0000-000005000000}"/>
    <cellStyle name="Normal 2 3" xfId="10" xr:uid="{00000000-0005-0000-0000-000006000000}"/>
    <cellStyle name="Normal 3" xfId="4" xr:uid="{00000000-0005-0000-0000-000007000000}"/>
    <cellStyle name="Normal 4" xfId="2" xr:uid="{00000000-0005-0000-0000-000008000000}"/>
    <cellStyle name="Normal 5" xfId="5" xr:uid="{00000000-0005-0000-0000-000009000000}"/>
    <cellStyle name="Normal 6" xfId="6" xr:uid="{00000000-0005-0000-0000-00000A000000}"/>
    <cellStyle name="Normal 7" xfId="11" xr:uid="{00000000-0005-0000-0000-00000B000000}"/>
  </cellStyles>
  <dxfs count="37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7C80"/>
      <color rgb="FF66FFCC"/>
      <color rgb="FF66FF66"/>
      <color rgb="FFFFCC99"/>
      <color rgb="FFCCFFCC"/>
      <color rgb="FF66FFFF"/>
      <color rgb="FFCCECFF"/>
      <color rgb="FFFFFFCC"/>
      <color rgb="FF00FF99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file://C:\Users\APS\Microsoft\Windows\Temporary%20Internet%20Files\Content.Outlook\Microsoft\Windows\Temporary%20Internet%20Files\Content.Outlook\Microsoft\Windows\Users\P15402\AppData\Local\Microsoft\Windows\Temporary%20Internet%20Files\Content.Outlook\BG1OYJEI\ACTA%20PUESTA%20SERVICIO\APS%20LINEAS%20AT\INTERCONEXIONES\Las%20Rosas\12-IN-DL-0001%20D.LEGAL%20APS's%20La%20Elipa-Las%20Rosas.pdf" TargetMode="External"/><Relationship Id="rId1" Type="http://schemas.openxmlformats.org/officeDocument/2006/relationships/hyperlink" Target="file://C:\Users\APS\Microsoft\Windows\Temporary%20Internet%20Files\Content.Outlook\Microsoft\Windows\Temporary%20Internet%20Files\Content.Outlook\Microsoft\Windows\Users\P15402\AppData\Local\Microsoft\Windows\Temporary%20Internet%20Files\Content.Outlook\BG1OYJEI\ACTA%20PUESTA%20SERVICIO\APS%20LINEAS%20AT\INTERCONEXIONES\Las%20Rosas\12-IN-DL-0001%20D.LEGAL%20APS's%20La%20Elipa-Las%20Rosas.pdf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Q360"/>
  <sheetViews>
    <sheetView topLeftCell="C1" zoomScale="140" workbookViewId="0">
      <pane ySplit="1" topLeftCell="A2" activePane="bottomLeft" state="frozen"/>
      <selection pane="bottomLeft" activeCell="G48" sqref="G48"/>
    </sheetView>
  </sheetViews>
  <sheetFormatPr baseColWidth="10" defaultRowHeight="12.75" x14ac:dyDescent="0.2"/>
  <cols>
    <col min="1" max="1" width="20.7109375" style="69" customWidth="1"/>
    <col min="2" max="2" width="33.140625" style="69" customWidth="1"/>
    <col min="3" max="3" width="15.28515625" style="69" customWidth="1"/>
    <col min="4" max="4" width="8.140625" style="69" customWidth="1"/>
    <col min="5" max="5" width="10.42578125" style="69" customWidth="1"/>
    <col min="6" max="6" width="11" style="69" customWidth="1"/>
    <col min="7" max="7" width="20.28515625" style="69" customWidth="1"/>
    <col min="8" max="8" width="14.42578125" style="69" customWidth="1"/>
    <col min="9" max="9" width="15.42578125" style="127" customWidth="1"/>
    <col min="10" max="10" width="15.140625" style="69" customWidth="1"/>
    <col min="11" max="11" width="32.7109375" style="69" customWidth="1"/>
    <col min="12" max="12" width="15.28515625" style="69" customWidth="1"/>
    <col min="13" max="13" width="29.140625" style="69" bestFit="1" customWidth="1"/>
    <col min="14" max="14" width="15.7109375" style="69" customWidth="1"/>
    <col min="15" max="15" width="16.7109375" style="69" bestFit="1" customWidth="1"/>
    <col min="16" max="16" width="26.42578125" style="69" bestFit="1" customWidth="1"/>
    <col min="17" max="256" width="11.42578125" style="69"/>
    <col min="257" max="257" width="20.7109375" style="69" customWidth="1"/>
    <col min="258" max="258" width="33.140625" style="69" customWidth="1"/>
    <col min="259" max="259" width="15.28515625" style="69" customWidth="1"/>
    <col min="260" max="260" width="8.140625" style="69" customWidth="1"/>
    <col min="261" max="261" width="10.42578125" style="69" customWidth="1"/>
    <col min="262" max="262" width="11" style="69" customWidth="1"/>
    <col min="263" max="263" width="20.28515625" style="69" customWidth="1"/>
    <col min="264" max="264" width="14.42578125" style="69" customWidth="1"/>
    <col min="265" max="265" width="15.42578125" style="69" customWidth="1"/>
    <col min="266" max="266" width="15.140625" style="69" customWidth="1"/>
    <col min="267" max="267" width="32.7109375" style="69" customWidth="1"/>
    <col min="268" max="268" width="15.28515625" style="69" customWidth="1"/>
    <col min="269" max="269" width="29.140625" style="69" bestFit="1" customWidth="1"/>
    <col min="270" max="270" width="15.7109375" style="69" customWidth="1"/>
    <col min="271" max="271" width="16.7109375" style="69" bestFit="1" customWidth="1"/>
    <col min="272" max="272" width="26.42578125" style="69" bestFit="1" customWidth="1"/>
    <col min="273" max="512" width="11.42578125" style="69"/>
    <col min="513" max="513" width="20.7109375" style="69" customWidth="1"/>
    <col min="514" max="514" width="33.140625" style="69" customWidth="1"/>
    <col min="515" max="515" width="15.28515625" style="69" customWidth="1"/>
    <col min="516" max="516" width="8.140625" style="69" customWidth="1"/>
    <col min="517" max="517" width="10.42578125" style="69" customWidth="1"/>
    <col min="518" max="518" width="11" style="69" customWidth="1"/>
    <col min="519" max="519" width="20.28515625" style="69" customWidth="1"/>
    <col min="520" max="520" width="14.42578125" style="69" customWidth="1"/>
    <col min="521" max="521" width="15.42578125" style="69" customWidth="1"/>
    <col min="522" max="522" width="15.140625" style="69" customWidth="1"/>
    <col min="523" max="523" width="32.7109375" style="69" customWidth="1"/>
    <col min="524" max="524" width="15.28515625" style="69" customWidth="1"/>
    <col min="525" max="525" width="29.140625" style="69" bestFit="1" customWidth="1"/>
    <col min="526" max="526" width="15.7109375" style="69" customWidth="1"/>
    <col min="527" max="527" width="16.7109375" style="69" bestFit="1" customWidth="1"/>
    <col min="528" max="528" width="26.42578125" style="69" bestFit="1" customWidth="1"/>
    <col min="529" max="768" width="11.42578125" style="69"/>
    <col min="769" max="769" width="20.7109375" style="69" customWidth="1"/>
    <col min="770" max="770" width="33.140625" style="69" customWidth="1"/>
    <col min="771" max="771" width="15.28515625" style="69" customWidth="1"/>
    <col min="772" max="772" width="8.140625" style="69" customWidth="1"/>
    <col min="773" max="773" width="10.42578125" style="69" customWidth="1"/>
    <col min="774" max="774" width="11" style="69" customWidth="1"/>
    <col min="775" max="775" width="20.28515625" style="69" customWidth="1"/>
    <col min="776" max="776" width="14.42578125" style="69" customWidth="1"/>
    <col min="777" max="777" width="15.42578125" style="69" customWidth="1"/>
    <col min="778" max="778" width="15.140625" style="69" customWidth="1"/>
    <col min="779" max="779" width="32.7109375" style="69" customWidth="1"/>
    <col min="780" max="780" width="15.28515625" style="69" customWidth="1"/>
    <col min="781" max="781" width="29.140625" style="69" bestFit="1" customWidth="1"/>
    <col min="782" max="782" width="15.7109375" style="69" customWidth="1"/>
    <col min="783" max="783" width="16.7109375" style="69" bestFit="1" customWidth="1"/>
    <col min="784" max="784" width="26.42578125" style="69" bestFit="1" customWidth="1"/>
    <col min="785" max="1024" width="11.42578125" style="69"/>
    <col min="1025" max="1025" width="20.7109375" style="69" customWidth="1"/>
    <col min="1026" max="1026" width="33.140625" style="69" customWidth="1"/>
    <col min="1027" max="1027" width="15.28515625" style="69" customWidth="1"/>
    <col min="1028" max="1028" width="8.140625" style="69" customWidth="1"/>
    <col min="1029" max="1029" width="10.42578125" style="69" customWidth="1"/>
    <col min="1030" max="1030" width="11" style="69" customWidth="1"/>
    <col min="1031" max="1031" width="20.28515625" style="69" customWidth="1"/>
    <col min="1032" max="1032" width="14.42578125" style="69" customWidth="1"/>
    <col min="1033" max="1033" width="15.42578125" style="69" customWidth="1"/>
    <col min="1034" max="1034" width="15.140625" style="69" customWidth="1"/>
    <col min="1035" max="1035" width="32.7109375" style="69" customWidth="1"/>
    <col min="1036" max="1036" width="15.28515625" style="69" customWidth="1"/>
    <col min="1037" max="1037" width="29.140625" style="69" bestFit="1" customWidth="1"/>
    <col min="1038" max="1038" width="15.7109375" style="69" customWidth="1"/>
    <col min="1039" max="1039" width="16.7109375" style="69" bestFit="1" customWidth="1"/>
    <col min="1040" max="1040" width="26.42578125" style="69" bestFit="1" customWidth="1"/>
    <col min="1041" max="1280" width="11.42578125" style="69"/>
    <col min="1281" max="1281" width="20.7109375" style="69" customWidth="1"/>
    <col min="1282" max="1282" width="33.140625" style="69" customWidth="1"/>
    <col min="1283" max="1283" width="15.28515625" style="69" customWidth="1"/>
    <col min="1284" max="1284" width="8.140625" style="69" customWidth="1"/>
    <col min="1285" max="1285" width="10.42578125" style="69" customWidth="1"/>
    <col min="1286" max="1286" width="11" style="69" customWidth="1"/>
    <col min="1287" max="1287" width="20.28515625" style="69" customWidth="1"/>
    <col min="1288" max="1288" width="14.42578125" style="69" customWidth="1"/>
    <col min="1289" max="1289" width="15.42578125" style="69" customWidth="1"/>
    <col min="1290" max="1290" width="15.140625" style="69" customWidth="1"/>
    <col min="1291" max="1291" width="32.7109375" style="69" customWidth="1"/>
    <col min="1292" max="1292" width="15.28515625" style="69" customWidth="1"/>
    <col min="1293" max="1293" width="29.140625" style="69" bestFit="1" customWidth="1"/>
    <col min="1294" max="1294" width="15.7109375" style="69" customWidth="1"/>
    <col min="1295" max="1295" width="16.7109375" style="69" bestFit="1" customWidth="1"/>
    <col min="1296" max="1296" width="26.42578125" style="69" bestFit="1" customWidth="1"/>
    <col min="1297" max="1536" width="11.42578125" style="69"/>
    <col min="1537" max="1537" width="20.7109375" style="69" customWidth="1"/>
    <col min="1538" max="1538" width="33.140625" style="69" customWidth="1"/>
    <col min="1539" max="1539" width="15.28515625" style="69" customWidth="1"/>
    <col min="1540" max="1540" width="8.140625" style="69" customWidth="1"/>
    <col min="1541" max="1541" width="10.42578125" style="69" customWidth="1"/>
    <col min="1542" max="1542" width="11" style="69" customWidth="1"/>
    <col min="1543" max="1543" width="20.28515625" style="69" customWidth="1"/>
    <col min="1544" max="1544" width="14.42578125" style="69" customWidth="1"/>
    <col min="1545" max="1545" width="15.42578125" style="69" customWidth="1"/>
    <col min="1546" max="1546" width="15.140625" style="69" customWidth="1"/>
    <col min="1547" max="1547" width="32.7109375" style="69" customWidth="1"/>
    <col min="1548" max="1548" width="15.28515625" style="69" customWidth="1"/>
    <col min="1549" max="1549" width="29.140625" style="69" bestFit="1" customWidth="1"/>
    <col min="1550" max="1550" width="15.7109375" style="69" customWidth="1"/>
    <col min="1551" max="1551" width="16.7109375" style="69" bestFit="1" customWidth="1"/>
    <col min="1552" max="1552" width="26.42578125" style="69" bestFit="1" customWidth="1"/>
    <col min="1553" max="1792" width="11.42578125" style="69"/>
    <col min="1793" max="1793" width="20.7109375" style="69" customWidth="1"/>
    <col min="1794" max="1794" width="33.140625" style="69" customWidth="1"/>
    <col min="1795" max="1795" width="15.28515625" style="69" customWidth="1"/>
    <col min="1796" max="1796" width="8.140625" style="69" customWidth="1"/>
    <col min="1797" max="1797" width="10.42578125" style="69" customWidth="1"/>
    <col min="1798" max="1798" width="11" style="69" customWidth="1"/>
    <col min="1799" max="1799" width="20.28515625" style="69" customWidth="1"/>
    <col min="1800" max="1800" width="14.42578125" style="69" customWidth="1"/>
    <col min="1801" max="1801" width="15.42578125" style="69" customWidth="1"/>
    <col min="1802" max="1802" width="15.140625" style="69" customWidth="1"/>
    <col min="1803" max="1803" width="32.7109375" style="69" customWidth="1"/>
    <col min="1804" max="1804" width="15.28515625" style="69" customWidth="1"/>
    <col min="1805" max="1805" width="29.140625" style="69" bestFit="1" customWidth="1"/>
    <col min="1806" max="1806" width="15.7109375" style="69" customWidth="1"/>
    <col min="1807" max="1807" width="16.7109375" style="69" bestFit="1" customWidth="1"/>
    <col min="1808" max="1808" width="26.42578125" style="69" bestFit="1" customWidth="1"/>
    <col min="1809" max="2048" width="11.42578125" style="69"/>
    <col min="2049" max="2049" width="20.7109375" style="69" customWidth="1"/>
    <col min="2050" max="2050" width="33.140625" style="69" customWidth="1"/>
    <col min="2051" max="2051" width="15.28515625" style="69" customWidth="1"/>
    <col min="2052" max="2052" width="8.140625" style="69" customWidth="1"/>
    <col min="2053" max="2053" width="10.42578125" style="69" customWidth="1"/>
    <col min="2054" max="2054" width="11" style="69" customWidth="1"/>
    <col min="2055" max="2055" width="20.28515625" style="69" customWidth="1"/>
    <col min="2056" max="2056" width="14.42578125" style="69" customWidth="1"/>
    <col min="2057" max="2057" width="15.42578125" style="69" customWidth="1"/>
    <col min="2058" max="2058" width="15.140625" style="69" customWidth="1"/>
    <col min="2059" max="2059" width="32.7109375" style="69" customWidth="1"/>
    <col min="2060" max="2060" width="15.28515625" style="69" customWidth="1"/>
    <col min="2061" max="2061" width="29.140625" style="69" bestFit="1" customWidth="1"/>
    <col min="2062" max="2062" width="15.7109375" style="69" customWidth="1"/>
    <col min="2063" max="2063" width="16.7109375" style="69" bestFit="1" customWidth="1"/>
    <col min="2064" max="2064" width="26.42578125" style="69" bestFit="1" customWidth="1"/>
    <col min="2065" max="2304" width="11.42578125" style="69"/>
    <col min="2305" max="2305" width="20.7109375" style="69" customWidth="1"/>
    <col min="2306" max="2306" width="33.140625" style="69" customWidth="1"/>
    <col min="2307" max="2307" width="15.28515625" style="69" customWidth="1"/>
    <col min="2308" max="2308" width="8.140625" style="69" customWidth="1"/>
    <col min="2309" max="2309" width="10.42578125" style="69" customWidth="1"/>
    <col min="2310" max="2310" width="11" style="69" customWidth="1"/>
    <col min="2311" max="2311" width="20.28515625" style="69" customWidth="1"/>
    <col min="2312" max="2312" width="14.42578125" style="69" customWidth="1"/>
    <col min="2313" max="2313" width="15.42578125" style="69" customWidth="1"/>
    <col min="2314" max="2314" width="15.140625" style="69" customWidth="1"/>
    <col min="2315" max="2315" width="32.7109375" style="69" customWidth="1"/>
    <col min="2316" max="2316" width="15.28515625" style="69" customWidth="1"/>
    <col min="2317" max="2317" width="29.140625" style="69" bestFit="1" customWidth="1"/>
    <col min="2318" max="2318" width="15.7109375" style="69" customWidth="1"/>
    <col min="2319" max="2319" width="16.7109375" style="69" bestFit="1" customWidth="1"/>
    <col min="2320" max="2320" width="26.42578125" style="69" bestFit="1" customWidth="1"/>
    <col min="2321" max="2560" width="11.42578125" style="69"/>
    <col min="2561" max="2561" width="20.7109375" style="69" customWidth="1"/>
    <col min="2562" max="2562" width="33.140625" style="69" customWidth="1"/>
    <col min="2563" max="2563" width="15.28515625" style="69" customWidth="1"/>
    <col min="2564" max="2564" width="8.140625" style="69" customWidth="1"/>
    <col min="2565" max="2565" width="10.42578125" style="69" customWidth="1"/>
    <col min="2566" max="2566" width="11" style="69" customWidth="1"/>
    <col min="2567" max="2567" width="20.28515625" style="69" customWidth="1"/>
    <col min="2568" max="2568" width="14.42578125" style="69" customWidth="1"/>
    <col min="2569" max="2569" width="15.42578125" style="69" customWidth="1"/>
    <col min="2570" max="2570" width="15.140625" style="69" customWidth="1"/>
    <col min="2571" max="2571" width="32.7109375" style="69" customWidth="1"/>
    <col min="2572" max="2572" width="15.28515625" style="69" customWidth="1"/>
    <col min="2573" max="2573" width="29.140625" style="69" bestFit="1" customWidth="1"/>
    <col min="2574" max="2574" width="15.7109375" style="69" customWidth="1"/>
    <col min="2575" max="2575" width="16.7109375" style="69" bestFit="1" customWidth="1"/>
    <col min="2576" max="2576" width="26.42578125" style="69" bestFit="1" customWidth="1"/>
    <col min="2577" max="2816" width="11.42578125" style="69"/>
    <col min="2817" max="2817" width="20.7109375" style="69" customWidth="1"/>
    <col min="2818" max="2818" width="33.140625" style="69" customWidth="1"/>
    <col min="2819" max="2819" width="15.28515625" style="69" customWidth="1"/>
    <col min="2820" max="2820" width="8.140625" style="69" customWidth="1"/>
    <col min="2821" max="2821" width="10.42578125" style="69" customWidth="1"/>
    <col min="2822" max="2822" width="11" style="69" customWidth="1"/>
    <col min="2823" max="2823" width="20.28515625" style="69" customWidth="1"/>
    <col min="2824" max="2824" width="14.42578125" style="69" customWidth="1"/>
    <col min="2825" max="2825" width="15.42578125" style="69" customWidth="1"/>
    <col min="2826" max="2826" width="15.140625" style="69" customWidth="1"/>
    <col min="2827" max="2827" width="32.7109375" style="69" customWidth="1"/>
    <col min="2828" max="2828" width="15.28515625" style="69" customWidth="1"/>
    <col min="2829" max="2829" width="29.140625" style="69" bestFit="1" customWidth="1"/>
    <col min="2830" max="2830" width="15.7109375" style="69" customWidth="1"/>
    <col min="2831" max="2831" width="16.7109375" style="69" bestFit="1" customWidth="1"/>
    <col min="2832" max="2832" width="26.42578125" style="69" bestFit="1" customWidth="1"/>
    <col min="2833" max="3072" width="11.42578125" style="69"/>
    <col min="3073" max="3073" width="20.7109375" style="69" customWidth="1"/>
    <col min="3074" max="3074" width="33.140625" style="69" customWidth="1"/>
    <col min="3075" max="3075" width="15.28515625" style="69" customWidth="1"/>
    <col min="3076" max="3076" width="8.140625" style="69" customWidth="1"/>
    <col min="3077" max="3077" width="10.42578125" style="69" customWidth="1"/>
    <col min="3078" max="3078" width="11" style="69" customWidth="1"/>
    <col min="3079" max="3079" width="20.28515625" style="69" customWidth="1"/>
    <col min="3080" max="3080" width="14.42578125" style="69" customWidth="1"/>
    <col min="3081" max="3081" width="15.42578125" style="69" customWidth="1"/>
    <col min="3082" max="3082" width="15.140625" style="69" customWidth="1"/>
    <col min="3083" max="3083" width="32.7109375" style="69" customWidth="1"/>
    <col min="3084" max="3084" width="15.28515625" style="69" customWidth="1"/>
    <col min="3085" max="3085" width="29.140625" style="69" bestFit="1" customWidth="1"/>
    <col min="3086" max="3086" width="15.7109375" style="69" customWidth="1"/>
    <col min="3087" max="3087" width="16.7109375" style="69" bestFit="1" customWidth="1"/>
    <col min="3088" max="3088" width="26.42578125" style="69" bestFit="1" customWidth="1"/>
    <col min="3089" max="3328" width="11.42578125" style="69"/>
    <col min="3329" max="3329" width="20.7109375" style="69" customWidth="1"/>
    <col min="3330" max="3330" width="33.140625" style="69" customWidth="1"/>
    <col min="3331" max="3331" width="15.28515625" style="69" customWidth="1"/>
    <col min="3332" max="3332" width="8.140625" style="69" customWidth="1"/>
    <col min="3333" max="3333" width="10.42578125" style="69" customWidth="1"/>
    <col min="3334" max="3334" width="11" style="69" customWidth="1"/>
    <col min="3335" max="3335" width="20.28515625" style="69" customWidth="1"/>
    <col min="3336" max="3336" width="14.42578125" style="69" customWidth="1"/>
    <col min="3337" max="3337" width="15.42578125" style="69" customWidth="1"/>
    <col min="3338" max="3338" width="15.140625" style="69" customWidth="1"/>
    <col min="3339" max="3339" width="32.7109375" style="69" customWidth="1"/>
    <col min="3340" max="3340" width="15.28515625" style="69" customWidth="1"/>
    <col min="3341" max="3341" width="29.140625" style="69" bestFit="1" customWidth="1"/>
    <col min="3342" max="3342" width="15.7109375" style="69" customWidth="1"/>
    <col min="3343" max="3343" width="16.7109375" style="69" bestFit="1" customWidth="1"/>
    <col min="3344" max="3344" width="26.42578125" style="69" bestFit="1" customWidth="1"/>
    <col min="3345" max="3584" width="11.42578125" style="69"/>
    <col min="3585" max="3585" width="20.7109375" style="69" customWidth="1"/>
    <col min="3586" max="3586" width="33.140625" style="69" customWidth="1"/>
    <col min="3587" max="3587" width="15.28515625" style="69" customWidth="1"/>
    <col min="3588" max="3588" width="8.140625" style="69" customWidth="1"/>
    <col min="3589" max="3589" width="10.42578125" style="69" customWidth="1"/>
    <col min="3590" max="3590" width="11" style="69" customWidth="1"/>
    <col min="3591" max="3591" width="20.28515625" style="69" customWidth="1"/>
    <col min="3592" max="3592" width="14.42578125" style="69" customWidth="1"/>
    <col min="3593" max="3593" width="15.42578125" style="69" customWidth="1"/>
    <col min="3594" max="3594" width="15.140625" style="69" customWidth="1"/>
    <col min="3595" max="3595" width="32.7109375" style="69" customWidth="1"/>
    <col min="3596" max="3596" width="15.28515625" style="69" customWidth="1"/>
    <col min="3597" max="3597" width="29.140625" style="69" bestFit="1" customWidth="1"/>
    <col min="3598" max="3598" width="15.7109375" style="69" customWidth="1"/>
    <col min="3599" max="3599" width="16.7109375" style="69" bestFit="1" customWidth="1"/>
    <col min="3600" max="3600" width="26.42578125" style="69" bestFit="1" customWidth="1"/>
    <col min="3601" max="3840" width="11.42578125" style="69"/>
    <col min="3841" max="3841" width="20.7109375" style="69" customWidth="1"/>
    <col min="3842" max="3842" width="33.140625" style="69" customWidth="1"/>
    <col min="3843" max="3843" width="15.28515625" style="69" customWidth="1"/>
    <col min="3844" max="3844" width="8.140625" style="69" customWidth="1"/>
    <col min="3845" max="3845" width="10.42578125" style="69" customWidth="1"/>
    <col min="3846" max="3846" width="11" style="69" customWidth="1"/>
    <col min="3847" max="3847" width="20.28515625" style="69" customWidth="1"/>
    <col min="3848" max="3848" width="14.42578125" style="69" customWidth="1"/>
    <col min="3849" max="3849" width="15.42578125" style="69" customWidth="1"/>
    <col min="3850" max="3850" width="15.140625" style="69" customWidth="1"/>
    <col min="3851" max="3851" width="32.7109375" style="69" customWidth="1"/>
    <col min="3852" max="3852" width="15.28515625" style="69" customWidth="1"/>
    <col min="3853" max="3853" width="29.140625" style="69" bestFit="1" customWidth="1"/>
    <col min="3854" max="3854" width="15.7109375" style="69" customWidth="1"/>
    <col min="3855" max="3855" width="16.7109375" style="69" bestFit="1" customWidth="1"/>
    <col min="3856" max="3856" width="26.42578125" style="69" bestFit="1" customWidth="1"/>
    <col min="3857" max="4096" width="11.42578125" style="69"/>
    <col min="4097" max="4097" width="20.7109375" style="69" customWidth="1"/>
    <col min="4098" max="4098" width="33.140625" style="69" customWidth="1"/>
    <col min="4099" max="4099" width="15.28515625" style="69" customWidth="1"/>
    <col min="4100" max="4100" width="8.140625" style="69" customWidth="1"/>
    <col min="4101" max="4101" width="10.42578125" style="69" customWidth="1"/>
    <col min="4102" max="4102" width="11" style="69" customWidth="1"/>
    <col min="4103" max="4103" width="20.28515625" style="69" customWidth="1"/>
    <col min="4104" max="4104" width="14.42578125" style="69" customWidth="1"/>
    <col min="4105" max="4105" width="15.42578125" style="69" customWidth="1"/>
    <col min="4106" max="4106" width="15.140625" style="69" customWidth="1"/>
    <col min="4107" max="4107" width="32.7109375" style="69" customWidth="1"/>
    <col min="4108" max="4108" width="15.28515625" style="69" customWidth="1"/>
    <col min="4109" max="4109" width="29.140625" style="69" bestFit="1" customWidth="1"/>
    <col min="4110" max="4110" width="15.7109375" style="69" customWidth="1"/>
    <col min="4111" max="4111" width="16.7109375" style="69" bestFit="1" customWidth="1"/>
    <col min="4112" max="4112" width="26.42578125" style="69" bestFit="1" customWidth="1"/>
    <col min="4113" max="4352" width="11.42578125" style="69"/>
    <col min="4353" max="4353" width="20.7109375" style="69" customWidth="1"/>
    <col min="4354" max="4354" width="33.140625" style="69" customWidth="1"/>
    <col min="4355" max="4355" width="15.28515625" style="69" customWidth="1"/>
    <col min="4356" max="4356" width="8.140625" style="69" customWidth="1"/>
    <col min="4357" max="4357" width="10.42578125" style="69" customWidth="1"/>
    <col min="4358" max="4358" width="11" style="69" customWidth="1"/>
    <col min="4359" max="4359" width="20.28515625" style="69" customWidth="1"/>
    <col min="4360" max="4360" width="14.42578125" style="69" customWidth="1"/>
    <col min="4361" max="4361" width="15.42578125" style="69" customWidth="1"/>
    <col min="4362" max="4362" width="15.140625" style="69" customWidth="1"/>
    <col min="4363" max="4363" width="32.7109375" style="69" customWidth="1"/>
    <col min="4364" max="4364" width="15.28515625" style="69" customWidth="1"/>
    <col min="4365" max="4365" width="29.140625" style="69" bestFit="1" customWidth="1"/>
    <col min="4366" max="4366" width="15.7109375" style="69" customWidth="1"/>
    <col min="4367" max="4367" width="16.7109375" style="69" bestFit="1" customWidth="1"/>
    <col min="4368" max="4368" width="26.42578125" style="69" bestFit="1" customWidth="1"/>
    <col min="4369" max="4608" width="11.42578125" style="69"/>
    <col min="4609" max="4609" width="20.7109375" style="69" customWidth="1"/>
    <col min="4610" max="4610" width="33.140625" style="69" customWidth="1"/>
    <col min="4611" max="4611" width="15.28515625" style="69" customWidth="1"/>
    <col min="4612" max="4612" width="8.140625" style="69" customWidth="1"/>
    <col min="4613" max="4613" width="10.42578125" style="69" customWidth="1"/>
    <col min="4614" max="4614" width="11" style="69" customWidth="1"/>
    <col min="4615" max="4615" width="20.28515625" style="69" customWidth="1"/>
    <col min="4616" max="4616" width="14.42578125" style="69" customWidth="1"/>
    <col min="4617" max="4617" width="15.42578125" style="69" customWidth="1"/>
    <col min="4618" max="4618" width="15.140625" style="69" customWidth="1"/>
    <col min="4619" max="4619" width="32.7109375" style="69" customWidth="1"/>
    <col min="4620" max="4620" width="15.28515625" style="69" customWidth="1"/>
    <col min="4621" max="4621" width="29.140625" style="69" bestFit="1" customWidth="1"/>
    <col min="4622" max="4622" width="15.7109375" style="69" customWidth="1"/>
    <col min="4623" max="4623" width="16.7109375" style="69" bestFit="1" customWidth="1"/>
    <col min="4624" max="4624" width="26.42578125" style="69" bestFit="1" customWidth="1"/>
    <col min="4625" max="4864" width="11.42578125" style="69"/>
    <col min="4865" max="4865" width="20.7109375" style="69" customWidth="1"/>
    <col min="4866" max="4866" width="33.140625" style="69" customWidth="1"/>
    <col min="4867" max="4867" width="15.28515625" style="69" customWidth="1"/>
    <col min="4868" max="4868" width="8.140625" style="69" customWidth="1"/>
    <col min="4869" max="4869" width="10.42578125" style="69" customWidth="1"/>
    <col min="4870" max="4870" width="11" style="69" customWidth="1"/>
    <col min="4871" max="4871" width="20.28515625" style="69" customWidth="1"/>
    <col min="4872" max="4872" width="14.42578125" style="69" customWidth="1"/>
    <col min="4873" max="4873" width="15.42578125" style="69" customWidth="1"/>
    <col min="4874" max="4874" width="15.140625" style="69" customWidth="1"/>
    <col min="4875" max="4875" width="32.7109375" style="69" customWidth="1"/>
    <col min="4876" max="4876" width="15.28515625" style="69" customWidth="1"/>
    <col min="4877" max="4877" width="29.140625" style="69" bestFit="1" customWidth="1"/>
    <col min="4878" max="4878" width="15.7109375" style="69" customWidth="1"/>
    <col min="4879" max="4879" width="16.7109375" style="69" bestFit="1" customWidth="1"/>
    <col min="4880" max="4880" width="26.42578125" style="69" bestFit="1" customWidth="1"/>
    <col min="4881" max="5120" width="11.42578125" style="69"/>
    <col min="5121" max="5121" width="20.7109375" style="69" customWidth="1"/>
    <col min="5122" max="5122" width="33.140625" style="69" customWidth="1"/>
    <col min="5123" max="5123" width="15.28515625" style="69" customWidth="1"/>
    <col min="5124" max="5124" width="8.140625" style="69" customWidth="1"/>
    <col min="5125" max="5125" width="10.42578125" style="69" customWidth="1"/>
    <col min="5126" max="5126" width="11" style="69" customWidth="1"/>
    <col min="5127" max="5127" width="20.28515625" style="69" customWidth="1"/>
    <col min="5128" max="5128" width="14.42578125" style="69" customWidth="1"/>
    <col min="5129" max="5129" width="15.42578125" style="69" customWidth="1"/>
    <col min="5130" max="5130" width="15.140625" style="69" customWidth="1"/>
    <col min="5131" max="5131" width="32.7109375" style="69" customWidth="1"/>
    <col min="5132" max="5132" width="15.28515625" style="69" customWidth="1"/>
    <col min="5133" max="5133" width="29.140625" style="69" bestFit="1" customWidth="1"/>
    <col min="5134" max="5134" width="15.7109375" style="69" customWidth="1"/>
    <col min="5135" max="5135" width="16.7109375" style="69" bestFit="1" customWidth="1"/>
    <col min="5136" max="5136" width="26.42578125" style="69" bestFit="1" customWidth="1"/>
    <col min="5137" max="5376" width="11.42578125" style="69"/>
    <col min="5377" max="5377" width="20.7109375" style="69" customWidth="1"/>
    <col min="5378" max="5378" width="33.140625" style="69" customWidth="1"/>
    <col min="5379" max="5379" width="15.28515625" style="69" customWidth="1"/>
    <col min="5380" max="5380" width="8.140625" style="69" customWidth="1"/>
    <col min="5381" max="5381" width="10.42578125" style="69" customWidth="1"/>
    <col min="5382" max="5382" width="11" style="69" customWidth="1"/>
    <col min="5383" max="5383" width="20.28515625" style="69" customWidth="1"/>
    <col min="5384" max="5384" width="14.42578125" style="69" customWidth="1"/>
    <col min="5385" max="5385" width="15.42578125" style="69" customWidth="1"/>
    <col min="5386" max="5386" width="15.140625" style="69" customWidth="1"/>
    <col min="5387" max="5387" width="32.7109375" style="69" customWidth="1"/>
    <col min="5388" max="5388" width="15.28515625" style="69" customWidth="1"/>
    <col min="5389" max="5389" width="29.140625" style="69" bestFit="1" customWidth="1"/>
    <col min="5390" max="5390" width="15.7109375" style="69" customWidth="1"/>
    <col min="5391" max="5391" width="16.7109375" style="69" bestFit="1" customWidth="1"/>
    <col min="5392" max="5392" width="26.42578125" style="69" bestFit="1" customWidth="1"/>
    <col min="5393" max="5632" width="11.42578125" style="69"/>
    <col min="5633" max="5633" width="20.7109375" style="69" customWidth="1"/>
    <col min="5634" max="5634" width="33.140625" style="69" customWidth="1"/>
    <col min="5635" max="5635" width="15.28515625" style="69" customWidth="1"/>
    <col min="5636" max="5636" width="8.140625" style="69" customWidth="1"/>
    <col min="5637" max="5637" width="10.42578125" style="69" customWidth="1"/>
    <col min="5638" max="5638" width="11" style="69" customWidth="1"/>
    <col min="5639" max="5639" width="20.28515625" style="69" customWidth="1"/>
    <col min="5640" max="5640" width="14.42578125" style="69" customWidth="1"/>
    <col min="5641" max="5641" width="15.42578125" style="69" customWidth="1"/>
    <col min="5642" max="5642" width="15.140625" style="69" customWidth="1"/>
    <col min="5643" max="5643" width="32.7109375" style="69" customWidth="1"/>
    <col min="5644" max="5644" width="15.28515625" style="69" customWidth="1"/>
    <col min="5645" max="5645" width="29.140625" style="69" bestFit="1" customWidth="1"/>
    <col min="5646" max="5646" width="15.7109375" style="69" customWidth="1"/>
    <col min="5647" max="5647" width="16.7109375" style="69" bestFit="1" customWidth="1"/>
    <col min="5648" max="5648" width="26.42578125" style="69" bestFit="1" customWidth="1"/>
    <col min="5649" max="5888" width="11.42578125" style="69"/>
    <col min="5889" max="5889" width="20.7109375" style="69" customWidth="1"/>
    <col min="5890" max="5890" width="33.140625" style="69" customWidth="1"/>
    <col min="5891" max="5891" width="15.28515625" style="69" customWidth="1"/>
    <col min="5892" max="5892" width="8.140625" style="69" customWidth="1"/>
    <col min="5893" max="5893" width="10.42578125" style="69" customWidth="1"/>
    <col min="5894" max="5894" width="11" style="69" customWidth="1"/>
    <col min="5895" max="5895" width="20.28515625" style="69" customWidth="1"/>
    <col min="5896" max="5896" width="14.42578125" style="69" customWidth="1"/>
    <col min="5897" max="5897" width="15.42578125" style="69" customWidth="1"/>
    <col min="5898" max="5898" width="15.140625" style="69" customWidth="1"/>
    <col min="5899" max="5899" width="32.7109375" style="69" customWidth="1"/>
    <col min="5900" max="5900" width="15.28515625" style="69" customWidth="1"/>
    <col min="5901" max="5901" width="29.140625" style="69" bestFit="1" customWidth="1"/>
    <col min="5902" max="5902" width="15.7109375" style="69" customWidth="1"/>
    <col min="5903" max="5903" width="16.7109375" style="69" bestFit="1" customWidth="1"/>
    <col min="5904" max="5904" width="26.42578125" style="69" bestFit="1" customWidth="1"/>
    <col min="5905" max="6144" width="11.42578125" style="69"/>
    <col min="6145" max="6145" width="20.7109375" style="69" customWidth="1"/>
    <col min="6146" max="6146" width="33.140625" style="69" customWidth="1"/>
    <col min="6147" max="6147" width="15.28515625" style="69" customWidth="1"/>
    <col min="6148" max="6148" width="8.140625" style="69" customWidth="1"/>
    <col min="6149" max="6149" width="10.42578125" style="69" customWidth="1"/>
    <col min="6150" max="6150" width="11" style="69" customWidth="1"/>
    <col min="6151" max="6151" width="20.28515625" style="69" customWidth="1"/>
    <col min="6152" max="6152" width="14.42578125" style="69" customWidth="1"/>
    <col min="6153" max="6153" width="15.42578125" style="69" customWidth="1"/>
    <col min="6154" max="6154" width="15.140625" style="69" customWidth="1"/>
    <col min="6155" max="6155" width="32.7109375" style="69" customWidth="1"/>
    <col min="6156" max="6156" width="15.28515625" style="69" customWidth="1"/>
    <col min="6157" max="6157" width="29.140625" style="69" bestFit="1" customWidth="1"/>
    <col min="6158" max="6158" width="15.7109375" style="69" customWidth="1"/>
    <col min="6159" max="6159" width="16.7109375" style="69" bestFit="1" customWidth="1"/>
    <col min="6160" max="6160" width="26.42578125" style="69" bestFit="1" customWidth="1"/>
    <col min="6161" max="6400" width="11.42578125" style="69"/>
    <col min="6401" max="6401" width="20.7109375" style="69" customWidth="1"/>
    <col min="6402" max="6402" width="33.140625" style="69" customWidth="1"/>
    <col min="6403" max="6403" width="15.28515625" style="69" customWidth="1"/>
    <col min="6404" max="6404" width="8.140625" style="69" customWidth="1"/>
    <col min="6405" max="6405" width="10.42578125" style="69" customWidth="1"/>
    <col min="6406" max="6406" width="11" style="69" customWidth="1"/>
    <col min="6407" max="6407" width="20.28515625" style="69" customWidth="1"/>
    <col min="6408" max="6408" width="14.42578125" style="69" customWidth="1"/>
    <col min="6409" max="6409" width="15.42578125" style="69" customWidth="1"/>
    <col min="6410" max="6410" width="15.140625" style="69" customWidth="1"/>
    <col min="6411" max="6411" width="32.7109375" style="69" customWidth="1"/>
    <col min="6412" max="6412" width="15.28515625" style="69" customWidth="1"/>
    <col min="6413" max="6413" width="29.140625" style="69" bestFit="1" customWidth="1"/>
    <col min="6414" max="6414" width="15.7109375" style="69" customWidth="1"/>
    <col min="6415" max="6415" width="16.7109375" style="69" bestFit="1" customWidth="1"/>
    <col min="6416" max="6416" width="26.42578125" style="69" bestFit="1" customWidth="1"/>
    <col min="6417" max="6656" width="11.42578125" style="69"/>
    <col min="6657" max="6657" width="20.7109375" style="69" customWidth="1"/>
    <col min="6658" max="6658" width="33.140625" style="69" customWidth="1"/>
    <col min="6659" max="6659" width="15.28515625" style="69" customWidth="1"/>
    <col min="6660" max="6660" width="8.140625" style="69" customWidth="1"/>
    <col min="6661" max="6661" width="10.42578125" style="69" customWidth="1"/>
    <col min="6662" max="6662" width="11" style="69" customWidth="1"/>
    <col min="6663" max="6663" width="20.28515625" style="69" customWidth="1"/>
    <col min="6664" max="6664" width="14.42578125" style="69" customWidth="1"/>
    <col min="6665" max="6665" width="15.42578125" style="69" customWidth="1"/>
    <col min="6666" max="6666" width="15.140625" style="69" customWidth="1"/>
    <col min="6667" max="6667" width="32.7109375" style="69" customWidth="1"/>
    <col min="6668" max="6668" width="15.28515625" style="69" customWidth="1"/>
    <col min="6669" max="6669" width="29.140625" style="69" bestFit="1" customWidth="1"/>
    <col min="6670" max="6670" width="15.7109375" style="69" customWidth="1"/>
    <col min="6671" max="6671" width="16.7109375" style="69" bestFit="1" customWidth="1"/>
    <col min="6672" max="6672" width="26.42578125" style="69" bestFit="1" customWidth="1"/>
    <col min="6673" max="6912" width="11.42578125" style="69"/>
    <col min="6913" max="6913" width="20.7109375" style="69" customWidth="1"/>
    <col min="6914" max="6914" width="33.140625" style="69" customWidth="1"/>
    <col min="6915" max="6915" width="15.28515625" style="69" customWidth="1"/>
    <col min="6916" max="6916" width="8.140625" style="69" customWidth="1"/>
    <col min="6917" max="6917" width="10.42578125" style="69" customWidth="1"/>
    <col min="6918" max="6918" width="11" style="69" customWidth="1"/>
    <col min="6919" max="6919" width="20.28515625" style="69" customWidth="1"/>
    <col min="6920" max="6920" width="14.42578125" style="69" customWidth="1"/>
    <col min="6921" max="6921" width="15.42578125" style="69" customWidth="1"/>
    <col min="6922" max="6922" width="15.140625" style="69" customWidth="1"/>
    <col min="6923" max="6923" width="32.7109375" style="69" customWidth="1"/>
    <col min="6924" max="6924" width="15.28515625" style="69" customWidth="1"/>
    <col min="6925" max="6925" width="29.140625" style="69" bestFit="1" customWidth="1"/>
    <col min="6926" max="6926" width="15.7109375" style="69" customWidth="1"/>
    <col min="6927" max="6927" width="16.7109375" style="69" bestFit="1" customWidth="1"/>
    <col min="6928" max="6928" width="26.42578125" style="69" bestFit="1" customWidth="1"/>
    <col min="6929" max="7168" width="11.42578125" style="69"/>
    <col min="7169" max="7169" width="20.7109375" style="69" customWidth="1"/>
    <col min="7170" max="7170" width="33.140625" style="69" customWidth="1"/>
    <col min="7171" max="7171" width="15.28515625" style="69" customWidth="1"/>
    <col min="7172" max="7172" width="8.140625" style="69" customWidth="1"/>
    <col min="7173" max="7173" width="10.42578125" style="69" customWidth="1"/>
    <col min="7174" max="7174" width="11" style="69" customWidth="1"/>
    <col min="7175" max="7175" width="20.28515625" style="69" customWidth="1"/>
    <col min="7176" max="7176" width="14.42578125" style="69" customWidth="1"/>
    <col min="7177" max="7177" width="15.42578125" style="69" customWidth="1"/>
    <col min="7178" max="7178" width="15.140625" style="69" customWidth="1"/>
    <col min="7179" max="7179" width="32.7109375" style="69" customWidth="1"/>
    <col min="7180" max="7180" width="15.28515625" style="69" customWidth="1"/>
    <col min="7181" max="7181" width="29.140625" style="69" bestFit="1" customWidth="1"/>
    <col min="7182" max="7182" width="15.7109375" style="69" customWidth="1"/>
    <col min="7183" max="7183" width="16.7109375" style="69" bestFit="1" customWidth="1"/>
    <col min="7184" max="7184" width="26.42578125" style="69" bestFit="1" customWidth="1"/>
    <col min="7185" max="7424" width="11.42578125" style="69"/>
    <col min="7425" max="7425" width="20.7109375" style="69" customWidth="1"/>
    <col min="7426" max="7426" width="33.140625" style="69" customWidth="1"/>
    <col min="7427" max="7427" width="15.28515625" style="69" customWidth="1"/>
    <col min="7428" max="7428" width="8.140625" style="69" customWidth="1"/>
    <col min="7429" max="7429" width="10.42578125" style="69" customWidth="1"/>
    <col min="7430" max="7430" width="11" style="69" customWidth="1"/>
    <col min="7431" max="7431" width="20.28515625" style="69" customWidth="1"/>
    <col min="7432" max="7432" width="14.42578125" style="69" customWidth="1"/>
    <col min="7433" max="7433" width="15.42578125" style="69" customWidth="1"/>
    <col min="7434" max="7434" width="15.140625" style="69" customWidth="1"/>
    <col min="7435" max="7435" width="32.7109375" style="69" customWidth="1"/>
    <col min="7436" max="7436" width="15.28515625" style="69" customWidth="1"/>
    <col min="7437" max="7437" width="29.140625" style="69" bestFit="1" customWidth="1"/>
    <col min="7438" max="7438" width="15.7109375" style="69" customWidth="1"/>
    <col min="7439" max="7439" width="16.7109375" style="69" bestFit="1" customWidth="1"/>
    <col min="7440" max="7440" width="26.42578125" style="69" bestFit="1" customWidth="1"/>
    <col min="7441" max="7680" width="11.42578125" style="69"/>
    <col min="7681" max="7681" width="20.7109375" style="69" customWidth="1"/>
    <col min="7682" max="7682" width="33.140625" style="69" customWidth="1"/>
    <col min="7683" max="7683" width="15.28515625" style="69" customWidth="1"/>
    <col min="7684" max="7684" width="8.140625" style="69" customWidth="1"/>
    <col min="7685" max="7685" width="10.42578125" style="69" customWidth="1"/>
    <col min="7686" max="7686" width="11" style="69" customWidth="1"/>
    <col min="7687" max="7687" width="20.28515625" style="69" customWidth="1"/>
    <col min="7688" max="7688" width="14.42578125" style="69" customWidth="1"/>
    <col min="7689" max="7689" width="15.42578125" style="69" customWidth="1"/>
    <col min="7690" max="7690" width="15.140625" style="69" customWidth="1"/>
    <col min="7691" max="7691" width="32.7109375" style="69" customWidth="1"/>
    <col min="7692" max="7692" width="15.28515625" style="69" customWidth="1"/>
    <col min="7693" max="7693" width="29.140625" style="69" bestFit="1" customWidth="1"/>
    <col min="7694" max="7694" width="15.7109375" style="69" customWidth="1"/>
    <col min="7695" max="7695" width="16.7109375" style="69" bestFit="1" customWidth="1"/>
    <col min="7696" max="7696" width="26.42578125" style="69" bestFit="1" customWidth="1"/>
    <col min="7697" max="7936" width="11.42578125" style="69"/>
    <col min="7937" max="7937" width="20.7109375" style="69" customWidth="1"/>
    <col min="7938" max="7938" width="33.140625" style="69" customWidth="1"/>
    <col min="7939" max="7939" width="15.28515625" style="69" customWidth="1"/>
    <col min="7940" max="7940" width="8.140625" style="69" customWidth="1"/>
    <col min="7941" max="7941" width="10.42578125" style="69" customWidth="1"/>
    <col min="7942" max="7942" width="11" style="69" customWidth="1"/>
    <col min="7943" max="7943" width="20.28515625" style="69" customWidth="1"/>
    <col min="7944" max="7944" width="14.42578125" style="69" customWidth="1"/>
    <col min="7945" max="7945" width="15.42578125" style="69" customWidth="1"/>
    <col min="7946" max="7946" width="15.140625" style="69" customWidth="1"/>
    <col min="7947" max="7947" width="32.7109375" style="69" customWidth="1"/>
    <col min="7948" max="7948" width="15.28515625" style="69" customWidth="1"/>
    <col min="7949" max="7949" width="29.140625" style="69" bestFit="1" customWidth="1"/>
    <col min="7950" max="7950" width="15.7109375" style="69" customWidth="1"/>
    <col min="7951" max="7951" width="16.7109375" style="69" bestFit="1" customWidth="1"/>
    <col min="7952" max="7952" width="26.42578125" style="69" bestFit="1" customWidth="1"/>
    <col min="7953" max="8192" width="11.42578125" style="69"/>
    <col min="8193" max="8193" width="20.7109375" style="69" customWidth="1"/>
    <col min="8194" max="8194" width="33.140625" style="69" customWidth="1"/>
    <col min="8195" max="8195" width="15.28515625" style="69" customWidth="1"/>
    <col min="8196" max="8196" width="8.140625" style="69" customWidth="1"/>
    <col min="8197" max="8197" width="10.42578125" style="69" customWidth="1"/>
    <col min="8198" max="8198" width="11" style="69" customWidth="1"/>
    <col min="8199" max="8199" width="20.28515625" style="69" customWidth="1"/>
    <col min="8200" max="8200" width="14.42578125" style="69" customWidth="1"/>
    <col min="8201" max="8201" width="15.42578125" style="69" customWidth="1"/>
    <col min="8202" max="8202" width="15.140625" style="69" customWidth="1"/>
    <col min="8203" max="8203" width="32.7109375" style="69" customWidth="1"/>
    <col min="8204" max="8204" width="15.28515625" style="69" customWidth="1"/>
    <col min="8205" max="8205" width="29.140625" style="69" bestFit="1" customWidth="1"/>
    <col min="8206" max="8206" width="15.7109375" style="69" customWidth="1"/>
    <col min="8207" max="8207" width="16.7109375" style="69" bestFit="1" customWidth="1"/>
    <col min="8208" max="8208" width="26.42578125" style="69" bestFit="1" customWidth="1"/>
    <col min="8209" max="8448" width="11.42578125" style="69"/>
    <col min="8449" max="8449" width="20.7109375" style="69" customWidth="1"/>
    <col min="8450" max="8450" width="33.140625" style="69" customWidth="1"/>
    <col min="8451" max="8451" width="15.28515625" style="69" customWidth="1"/>
    <col min="8452" max="8452" width="8.140625" style="69" customWidth="1"/>
    <col min="8453" max="8453" width="10.42578125" style="69" customWidth="1"/>
    <col min="8454" max="8454" width="11" style="69" customWidth="1"/>
    <col min="8455" max="8455" width="20.28515625" style="69" customWidth="1"/>
    <col min="8456" max="8456" width="14.42578125" style="69" customWidth="1"/>
    <col min="8457" max="8457" width="15.42578125" style="69" customWidth="1"/>
    <col min="8458" max="8458" width="15.140625" style="69" customWidth="1"/>
    <col min="8459" max="8459" width="32.7109375" style="69" customWidth="1"/>
    <col min="8460" max="8460" width="15.28515625" style="69" customWidth="1"/>
    <col min="8461" max="8461" width="29.140625" style="69" bestFit="1" customWidth="1"/>
    <col min="8462" max="8462" width="15.7109375" style="69" customWidth="1"/>
    <col min="8463" max="8463" width="16.7109375" style="69" bestFit="1" customWidth="1"/>
    <col min="8464" max="8464" width="26.42578125" style="69" bestFit="1" customWidth="1"/>
    <col min="8465" max="8704" width="11.42578125" style="69"/>
    <col min="8705" max="8705" width="20.7109375" style="69" customWidth="1"/>
    <col min="8706" max="8706" width="33.140625" style="69" customWidth="1"/>
    <col min="8707" max="8707" width="15.28515625" style="69" customWidth="1"/>
    <col min="8708" max="8708" width="8.140625" style="69" customWidth="1"/>
    <col min="8709" max="8709" width="10.42578125" style="69" customWidth="1"/>
    <col min="8710" max="8710" width="11" style="69" customWidth="1"/>
    <col min="8711" max="8711" width="20.28515625" style="69" customWidth="1"/>
    <col min="8712" max="8712" width="14.42578125" style="69" customWidth="1"/>
    <col min="8713" max="8713" width="15.42578125" style="69" customWidth="1"/>
    <col min="8714" max="8714" width="15.140625" style="69" customWidth="1"/>
    <col min="8715" max="8715" width="32.7109375" style="69" customWidth="1"/>
    <col min="8716" max="8716" width="15.28515625" style="69" customWidth="1"/>
    <col min="8717" max="8717" width="29.140625" style="69" bestFit="1" customWidth="1"/>
    <col min="8718" max="8718" width="15.7109375" style="69" customWidth="1"/>
    <col min="8719" max="8719" width="16.7109375" style="69" bestFit="1" customWidth="1"/>
    <col min="8720" max="8720" width="26.42578125" style="69" bestFit="1" customWidth="1"/>
    <col min="8721" max="8960" width="11.42578125" style="69"/>
    <col min="8961" max="8961" width="20.7109375" style="69" customWidth="1"/>
    <col min="8962" max="8962" width="33.140625" style="69" customWidth="1"/>
    <col min="8963" max="8963" width="15.28515625" style="69" customWidth="1"/>
    <col min="8964" max="8964" width="8.140625" style="69" customWidth="1"/>
    <col min="8965" max="8965" width="10.42578125" style="69" customWidth="1"/>
    <col min="8966" max="8966" width="11" style="69" customWidth="1"/>
    <col min="8967" max="8967" width="20.28515625" style="69" customWidth="1"/>
    <col min="8968" max="8968" width="14.42578125" style="69" customWidth="1"/>
    <col min="8969" max="8969" width="15.42578125" style="69" customWidth="1"/>
    <col min="8970" max="8970" width="15.140625" style="69" customWidth="1"/>
    <col min="8971" max="8971" width="32.7109375" style="69" customWidth="1"/>
    <col min="8972" max="8972" width="15.28515625" style="69" customWidth="1"/>
    <col min="8973" max="8973" width="29.140625" style="69" bestFit="1" customWidth="1"/>
    <col min="8974" max="8974" width="15.7109375" style="69" customWidth="1"/>
    <col min="8975" max="8975" width="16.7109375" style="69" bestFit="1" customWidth="1"/>
    <col min="8976" max="8976" width="26.42578125" style="69" bestFit="1" customWidth="1"/>
    <col min="8977" max="9216" width="11.42578125" style="69"/>
    <col min="9217" max="9217" width="20.7109375" style="69" customWidth="1"/>
    <col min="9218" max="9218" width="33.140625" style="69" customWidth="1"/>
    <col min="9219" max="9219" width="15.28515625" style="69" customWidth="1"/>
    <col min="9220" max="9220" width="8.140625" style="69" customWidth="1"/>
    <col min="9221" max="9221" width="10.42578125" style="69" customWidth="1"/>
    <col min="9222" max="9222" width="11" style="69" customWidth="1"/>
    <col min="9223" max="9223" width="20.28515625" style="69" customWidth="1"/>
    <col min="9224" max="9224" width="14.42578125" style="69" customWidth="1"/>
    <col min="9225" max="9225" width="15.42578125" style="69" customWidth="1"/>
    <col min="9226" max="9226" width="15.140625" style="69" customWidth="1"/>
    <col min="9227" max="9227" width="32.7109375" style="69" customWidth="1"/>
    <col min="9228" max="9228" width="15.28515625" style="69" customWidth="1"/>
    <col min="9229" max="9229" width="29.140625" style="69" bestFit="1" customWidth="1"/>
    <col min="9230" max="9230" width="15.7109375" style="69" customWidth="1"/>
    <col min="9231" max="9231" width="16.7109375" style="69" bestFit="1" customWidth="1"/>
    <col min="9232" max="9232" width="26.42578125" style="69" bestFit="1" customWidth="1"/>
    <col min="9233" max="9472" width="11.42578125" style="69"/>
    <col min="9473" max="9473" width="20.7109375" style="69" customWidth="1"/>
    <col min="9474" max="9474" width="33.140625" style="69" customWidth="1"/>
    <col min="9475" max="9475" width="15.28515625" style="69" customWidth="1"/>
    <col min="9476" max="9476" width="8.140625" style="69" customWidth="1"/>
    <col min="9477" max="9477" width="10.42578125" style="69" customWidth="1"/>
    <col min="9478" max="9478" width="11" style="69" customWidth="1"/>
    <col min="9479" max="9479" width="20.28515625" style="69" customWidth="1"/>
    <col min="9480" max="9480" width="14.42578125" style="69" customWidth="1"/>
    <col min="9481" max="9481" width="15.42578125" style="69" customWidth="1"/>
    <col min="9482" max="9482" width="15.140625" style="69" customWidth="1"/>
    <col min="9483" max="9483" width="32.7109375" style="69" customWidth="1"/>
    <col min="9484" max="9484" width="15.28515625" style="69" customWidth="1"/>
    <col min="9485" max="9485" width="29.140625" style="69" bestFit="1" customWidth="1"/>
    <col min="9486" max="9486" width="15.7109375" style="69" customWidth="1"/>
    <col min="9487" max="9487" width="16.7109375" style="69" bestFit="1" customWidth="1"/>
    <col min="9488" max="9488" width="26.42578125" style="69" bestFit="1" customWidth="1"/>
    <col min="9489" max="9728" width="11.42578125" style="69"/>
    <col min="9729" max="9729" width="20.7109375" style="69" customWidth="1"/>
    <col min="9730" max="9730" width="33.140625" style="69" customWidth="1"/>
    <col min="9731" max="9731" width="15.28515625" style="69" customWidth="1"/>
    <col min="9732" max="9732" width="8.140625" style="69" customWidth="1"/>
    <col min="9733" max="9733" width="10.42578125" style="69" customWidth="1"/>
    <col min="9734" max="9734" width="11" style="69" customWidth="1"/>
    <col min="9735" max="9735" width="20.28515625" style="69" customWidth="1"/>
    <col min="9736" max="9736" width="14.42578125" style="69" customWidth="1"/>
    <col min="9737" max="9737" width="15.42578125" style="69" customWidth="1"/>
    <col min="9738" max="9738" width="15.140625" style="69" customWidth="1"/>
    <col min="9739" max="9739" width="32.7109375" style="69" customWidth="1"/>
    <col min="9740" max="9740" width="15.28515625" style="69" customWidth="1"/>
    <col min="9741" max="9741" width="29.140625" style="69" bestFit="1" customWidth="1"/>
    <col min="9742" max="9742" width="15.7109375" style="69" customWidth="1"/>
    <col min="9743" max="9743" width="16.7109375" style="69" bestFit="1" customWidth="1"/>
    <col min="9744" max="9744" width="26.42578125" style="69" bestFit="1" customWidth="1"/>
    <col min="9745" max="9984" width="11.42578125" style="69"/>
    <col min="9985" max="9985" width="20.7109375" style="69" customWidth="1"/>
    <col min="9986" max="9986" width="33.140625" style="69" customWidth="1"/>
    <col min="9987" max="9987" width="15.28515625" style="69" customWidth="1"/>
    <col min="9988" max="9988" width="8.140625" style="69" customWidth="1"/>
    <col min="9989" max="9989" width="10.42578125" style="69" customWidth="1"/>
    <col min="9990" max="9990" width="11" style="69" customWidth="1"/>
    <col min="9991" max="9991" width="20.28515625" style="69" customWidth="1"/>
    <col min="9992" max="9992" width="14.42578125" style="69" customWidth="1"/>
    <col min="9993" max="9993" width="15.42578125" style="69" customWidth="1"/>
    <col min="9994" max="9994" width="15.140625" style="69" customWidth="1"/>
    <col min="9995" max="9995" width="32.7109375" style="69" customWidth="1"/>
    <col min="9996" max="9996" width="15.28515625" style="69" customWidth="1"/>
    <col min="9997" max="9997" width="29.140625" style="69" bestFit="1" customWidth="1"/>
    <col min="9998" max="9998" width="15.7109375" style="69" customWidth="1"/>
    <col min="9999" max="9999" width="16.7109375" style="69" bestFit="1" customWidth="1"/>
    <col min="10000" max="10000" width="26.42578125" style="69" bestFit="1" customWidth="1"/>
    <col min="10001" max="10240" width="11.42578125" style="69"/>
    <col min="10241" max="10241" width="20.7109375" style="69" customWidth="1"/>
    <col min="10242" max="10242" width="33.140625" style="69" customWidth="1"/>
    <col min="10243" max="10243" width="15.28515625" style="69" customWidth="1"/>
    <col min="10244" max="10244" width="8.140625" style="69" customWidth="1"/>
    <col min="10245" max="10245" width="10.42578125" style="69" customWidth="1"/>
    <col min="10246" max="10246" width="11" style="69" customWidth="1"/>
    <col min="10247" max="10247" width="20.28515625" style="69" customWidth="1"/>
    <col min="10248" max="10248" width="14.42578125" style="69" customWidth="1"/>
    <col min="10249" max="10249" width="15.42578125" style="69" customWidth="1"/>
    <col min="10250" max="10250" width="15.140625" style="69" customWidth="1"/>
    <col min="10251" max="10251" width="32.7109375" style="69" customWidth="1"/>
    <col min="10252" max="10252" width="15.28515625" style="69" customWidth="1"/>
    <col min="10253" max="10253" width="29.140625" style="69" bestFit="1" customWidth="1"/>
    <col min="10254" max="10254" width="15.7109375" style="69" customWidth="1"/>
    <col min="10255" max="10255" width="16.7109375" style="69" bestFit="1" customWidth="1"/>
    <col min="10256" max="10256" width="26.42578125" style="69" bestFit="1" customWidth="1"/>
    <col min="10257" max="10496" width="11.42578125" style="69"/>
    <col min="10497" max="10497" width="20.7109375" style="69" customWidth="1"/>
    <col min="10498" max="10498" width="33.140625" style="69" customWidth="1"/>
    <col min="10499" max="10499" width="15.28515625" style="69" customWidth="1"/>
    <col min="10500" max="10500" width="8.140625" style="69" customWidth="1"/>
    <col min="10501" max="10501" width="10.42578125" style="69" customWidth="1"/>
    <col min="10502" max="10502" width="11" style="69" customWidth="1"/>
    <col min="10503" max="10503" width="20.28515625" style="69" customWidth="1"/>
    <col min="10504" max="10504" width="14.42578125" style="69" customWidth="1"/>
    <col min="10505" max="10505" width="15.42578125" style="69" customWidth="1"/>
    <col min="10506" max="10506" width="15.140625" style="69" customWidth="1"/>
    <col min="10507" max="10507" width="32.7109375" style="69" customWidth="1"/>
    <col min="10508" max="10508" width="15.28515625" style="69" customWidth="1"/>
    <col min="10509" max="10509" width="29.140625" style="69" bestFit="1" customWidth="1"/>
    <col min="10510" max="10510" width="15.7109375" style="69" customWidth="1"/>
    <col min="10511" max="10511" width="16.7109375" style="69" bestFit="1" customWidth="1"/>
    <col min="10512" max="10512" width="26.42578125" style="69" bestFit="1" customWidth="1"/>
    <col min="10513" max="10752" width="11.42578125" style="69"/>
    <col min="10753" max="10753" width="20.7109375" style="69" customWidth="1"/>
    <col min="10754" max="10754" width="33.140625" style="69" customWidth="1"/>
    <col min="10755" max="10755" width="15.28515625" style="69" customWidth="1"/>
    <col min="10756" max="10756" width="8.140625" style="69" customWidth="1"/>
    <col min="10757" max="10757" width="10.42578125" style="69" customWidth="1"/>
    <col min="10758" max="10758" width="11" style="69" customWidth="1"/>
    <col min="10759" max="10759" width="20.28515625" style="69" customWidth="1"/>
    <col min="10760" max="10760" width="14.42578125" style="69" customWidth="1"/>
    <col min="10761" max="10761" width="15.42578125" style="69" customWidth="1"/>
    <col min="10762" max="10762" width="15.140625" style="69" customWidth="1"/>
    <col min="10763" max="10763" width="32.7109375" style="69" customWidth="1"/>
    <col min="10764" max="10764" width="15.28515625" style="69" customWidth="1"/>
    <col min="10765" max="10765" width="29.140625" style="69" bestFit="1" customWidth="1"/>
    <col min="10766" max="10766" width="15.7109375" style="69" customWidth="1"/>
    <col min="10767" max="10767" width="16.7109375" style="69" bestFit="1" customWidth="1"/>
    <col min="10768" max="10768" width="26.42578125" style="69" bestFit="1" customWidth="1"/>
    <col min="10769" max="11008" width="11.42578125" style="69"/>
    <col min="11009" max="11009" width="20.7109375" style="69" customWidth="1"/>
    <col min="11010" max="11010" width="33.140625" style="69" customWidth="1"/>
    <col min="11011" max="11011" width="15.28515625" style="69" customWidth="1"/>
    <col min="11012" max="11012" width="8.140625" style="69" customWidth="1"/>
    <col min="11013" max="11013" width="10.42578125" style="69" customWidth="1"/>
    <col min="11014" max="11014" width="11" style="69" customWidth="1"/>
    <col min="11015" max="11015" width="20.28515625" style="69" customWidth="1"/>
    <col min="11016" max="11016" width="14.42578125" style="69" customWidth="1"/>
    <col min="11017" max="11017" width="15.42578125" style="69" customWidth="1"/>
    <col min="11018" max="11018" width="15.140625" style="69" customWidth="1"/>
    <col min="11019" max="11019" width="32.7109375" style="69" customWidth="1"/>
    <col min="11020" max="11020" width="15.28515625" style="69" customWidth="1"/>
    <col min="11021" max="11021" width="29.140625" style="69" bestFit="1" customWidth="1"/>
    <col min="11022" max="11022" width="15.7109375" style="69" customWidth="1"/>
    <col min="11023" max="11023" width="16.7109375" style="69" bestFit="1" customWidth="1"/>
    <col min="11024" max="11024" width="26.42578125" style="69" bestFit="1" customWidth="1"/>
    <col min="11025" max="11264" width="11.42578125" style="69"/>
    <col min="11265" max="11265" width="20.7109375" style="69" customWidth="1"/>
    <col min="11266" max="11266" width="33.140625" style="69" customWidth="1"/>
    <col min="11267" max="11267" width="15.28515625" style="69" customWidth="1"/>
    <col min="11268" max="11268" width="8.140625" style="69" customWidth="1"/>
    <col min="11269" max="11269" width="10.42578125" style="69" customWidth="1"/>
    <col min="11270" max="11270" width="11" style="69" customWidth="1"/>
    <col min="11271" max="11271" width="20.28515625" style="69" customWidth="1"/>
    <col min="11272" max="11272" width="14.42578125" style="69" customWidth="1"/>
    <col min="11273" max="11273" width="15.42578125" style="69" customWidth="1"/>
    <col min="11274" max="11274" width="15.140625" style="69" customWidth="1"/>
    <col min="11275" max="11275" width="32.7109375" style="69" customWidth="1"/>
    <col min="11276" max="11276" width="15.28515625" style="69" customWidth="1"/>
    <col min="11277" max="11277" width="29.140625" style="69" bestFit="1" customWidth="1"/>
    <col min="11278" max="11278" width="15.7109375" style="69" customWidth="1"/>
    <col min="11279" max="11279" width="16.7109375" style="69" bestFit="1" customWidth="1"/>
    <col min="11280" max="11280" width="26.42578125" style="69" bestFit="1" customWidth="1"/>
    <col min="11281" max="11520" width="11.42578125" style="69"/>
    <col min="11521" max="11521" width="20.7109375" style="69" customWidth="1"/>
    <col min="11522" max="11522" width="33.140625" style="69" customWidth="1"/>
    <col min="11523" max="11523" width="15.28515625" style="69" customWidth="1"/>
    <col min="11524" max="11524" width="8.140625" style="69" customWidth="1"/>
    <col min="11525" max="11525" width="10.42578125" style="69" customWidth="1"/>
    <col min="11526" max="11526" width="11" style="69" customWidth="1"/>
    <col min="11527" max="11527" width="20.28515625" style="69" customWidth="1"/>
    <col min="11528" max="11528" width="14.42578125" style="69" customWidth="1"/>
    <col min="11529" max="11529" width="15.42578125" style="69" customWidth="1"/>
    <col min="11530" max="11530" width="15.140625" style="69" customWidth="1"/>
    <col min="11531" max="11531" width="32.7109375" style="69" customWidth="1"/>
    <col min="11532" max="11532" width="15.28515625" style="69" customWidth="1"/>
    <col min="11533" max="11533" width="29.140625" style="69" bestFit="1" customWidth="1"/>
    <col min="11534" max="11534" width="15.7109375" style="69" customWidth="1"/>
    <col min="11535" max="11535" width="16.7109375" style="69" bestFit="1" customWidth="1"/>
    <col min="11536" max="11536" width="26.42578125" style="69" bestFit="1" customWidth="1"/>
    <col min="11537" max="11776" width="11.42578125" style="69"/>
    <col min="11777" max="11777" width="20.7109375" style="69" customWidth="1"/>
    <col min="11778" max="11778" width="33.140625" style="69" customWidth="1"/>
    <col min="11779" max="11779" width="15.28515625" style="69" customWidth="1"/>
    <col min="11780" max="11780" width="8.140625" style="69" customWidth="1"/>
    <col min="11781" max="11781" width="10.42578125" style="69" customWidth="1"/>
    <col min="11782" max="11782" width="11" style="69" customWidth="1"/>
    <col min="11783" max="11783" width="20.28515625" style="69" customWidth="1"/>
    <col min="11784" max="11784" width="14.42578125" style="69" customWidth="1"/>
    <col min="11785" max="11785" width="15.42578125" style="69" customWidth="1"/>
    <col min="11786" max="11786" width="15.140625" style="69" customWidth="1"/>
    <col min="11787" max="11787" width="32.7109375" style="69" customWidth="1"/>
    <col min="11788" max="11788" width="15.28515625" style="69" customWidth="1"/>
    <col min="11789" max="11789" width="29.140625" style="69" bestFit="1" customWidth="1"/>
    <col min="11790" max="11790" width="15.7109375" style="69" customWidth="1"/>
    <col min="11791" max="11791" width="16.7109375" style="69" bestFit="1" customWidth="1"/>
    <col min="11792" max="11792" width="26.42578125" style="69" bestFit="1" customWidth="1"/>
    <col min="11793" max="12032" width="11.42578125" style="69"/>
    <col min="12033" max="12033" width="20.7109375" style="69" customWidth="1"/>
    <col min="12034" max="12034" width="33.140625" style="69" customWidth="1"/>
    <col min="12035" max="12035" width="15.28515625" style="69" customWidth="1"/>
    <col min="12036" max="12036" width="8.140625" style="69" customWidth="1"/>
    <col min="12037" max="12037" width="10.42578125" style="69" customWidth="1"/>
    <col min="12038" max="12038" width="11" style="69" customWidth="1"/>
    <col min="12039" max="12039" width="20.28515625" style="69" customWidth="1"/>
    <col min="12040" max="12040" width="14.42578125" style="69" customWidth="1"/>
    <col min="12041" max="12041" width="15.42578125" style="69" customWidth="1"/>
    <col min="12042" max="12042" width="15.140625" style="69" customWidth="1"/>
    <col min="12043" max="12043" width="32.7109375" style="69" customWidth="1"/>
    <col min="12044" max="12044" width="15.28515625" style="69" customWidth="1"/>
    <col min="12045" max="12045" width="29.140625" style="69" bestFit="1" customWidth="1"/>
    <col min="12046" max="12046" width="15.7109375" style="69" customWidth="1"/>
    <col min="12047" max="12047" width="16.7109375" style="69" bestFit="1" customWidth="1"/>
    <col min="12048" max="12048" width="26.42578125" style="69" bestFit="1" customWidth="1"/>
    <col min="12049" max="12288" width="11.42578125" style="69"/>
    <col min="12289" max="12289" width="20.7109375" style="69" customWidth="1"/>
    <col min="12290" max="12290" width="33.140625" style="69" customWidth="1"/>
    <col min="12291" max="12291" width="15.28515625" style="69" customWidth="1"/>
    <col min="12292" max="12292" width="8.140625" style="69" customWidth="1"/>
    <col min="12293" max="12293" width="10.42578125" style="69" customWidth="1"/>
    <col min="12294" max="12294" width="11" style="69" customWidth="1"/>
    <col min="12295" max="12295" width="20.28515625" style="69" customWidth="1"/>
    <col min="12296" max="12296" width="14.42578125" style="69" customWidth="1"/>
    <col min="12297" max="12297" width="15.42578125" style="69" customWidth="1"/>
    <col min="12298" max="12298" width="15.140625" style="69" customWidth="1"/>
    <col min="12299" max="12299" width="32.7109375" style="69" customWidth="1"/>
    <col min="12300" max="12300" width="15.28515625" style="69" customWidth="1"/>
    <col min="12301" max="12301" width="29.140625" style="69" bestFit="1" customWidth="1"/>
    <col min="12302" max="12302" width="15.7109375" style="69" customWidth="1"/>
    <col min="12303" max="12303" width="16.7109375" style="69" bestFit="1" customWidth="1"/>
    <col min="12304" max="12304" width="26.42578125" style="69" bestFit="1" customWidth="1"/>
    <col min="12305" max="12544" width="11.42578125" style="69"/>
    <col min="12545" max="12545" width="20.7109375" style="69" customWidth="1"/>
    <col min="12546" max="12546" width="33.140625" style="69" customWidth="1"/>
    <col min="12547" max="12547" width="15.28515625" style="69" customWidth="1"/>
    <col min="12548" max="12548" width="8.140625" style="69" customWidth="1"/>
    <col min="12549" max="12549" width="10.42578125" style="69" customWidth="1"/>
    <col min="12550" max="12550" width="11" style="69" customWidth="1"/>
    <col min="12551" max="12551" width="20.28515625" style="69" customWidth="1"/>
    <col min="12552" max="12552" width="14.42578125" style="69" customWidth="1"/>
    <col min="12553" max="12553" width="15.42578125" style="69" customWidth="1"/>
    <col min="12554" max="12554" width="15.140625" style="69" customWidth="1"/>
    <col min="12555" max="12555" width="32.7109375" style="69" customWidth="1"/>
    <col min="12556" max="12556" width="15.28515625" style="69" customWidth="1"/>
    <col min="12557" max="12557" width="29.140625" style="69" bestFit="1" customWidth="1"/>
    <col min="12558" max="12558" width="15.7109375" style="69" customWidth="1"/>
    <col min="12559" max="12559" width="16.7109375" style="69" bestFit="1" customWidth="1"/>
    <col min="12560" max="12560" width="26.42578125" style="69" bestFit="1" customWidth="1"/>
    <col min="12561" max="12800" width="11.42578125" style="69"/>
    <col min="12801" max="12801" width="20.7109375" style="69" customWidth="1"/>
    <col min="12802" max="12802" width="33.140625" style="69" customWidth="1"/>
    <col min="12803" max="12803" width="15.28515625" style="69" customWidth="1"/>
    <col min="12804" max="12804" width="8.140625" style="69" customWidth="1"/>
    <col min="12805" max="12805" width="10.42578125" style="69" customWidth="1"/>
    <col min="12806" max="12806" width="11" style="69" customWidth="1"/>
    <col min="12807" max="12807" width="20.28515625" style="69" customWidth="1"/>
    <col min="12808" max="12808" width="14.42578125" style="69" customWidth="1"/>
    <col min="12809" max="12809" width="15.42578125" style="69" customWidth="1"/>
    <col min="12810" max="12810" width="15.140625" style="69" customWidth="1"/>
    <col min="12811" max="12811" width="32.7109375" style="69" customWidth="1"/>
    <col min="12812" max="12812" width="15.28515625" style="69" customWidth="1"/>
    <col min="12813" max="12813" width="29.140625" style="69" bestFit="1" customWidth="1"/>
    <col min="12814" max="12814" width="15.7109375" style="69" customWidth="1"/>
    <col min="12815" max="12815" width="16.7109375" style="69" bestFit="1" customWidth="1"/>
    <col min="12816" max="12816" width="26.42578125" style="69" bestFit="1" customWidth="1"/>
    <col min="12817" max="13056" width="11.42578125" style="69"/>
    <col min="13057" max="13057" width="20.7109375" style="69" customWidth="1"/>
    <col min="13058" max="13058" width="33.140625" style="69" customWidth="1"/>
    <col min="13059" max="13059" width="15.28515625" style="69" customWidth="1"/>
    <col min="13060" max="13060" width="8.140625" style="69" customWidth="1"/>
    <col min="13061" max="13061" width="10.42578125" style="69" customWidth="1"/>
    <col min="13062" max="13062" width="11" style="69" customWidth="1"/>
    <col min="13063" max="13063" width="20.28515625" style="69" customWidth="1"/>
    <col min="13064" max="13064" width="14.42578125" style="69" customWidth="1"/>
    <col min="13065" max="13065" width="15.42578125" style="69" customWidth="1"/>
    <col min="13066" max="13066" width="15.140625" style="69" customWidth="1"/>
    <col min="13067" max="13067" width="32.7109375" style="69" customWidth="1"/>
    <col min="13068" max="13068" width="15.28515625" style="69" customWidth="1"/>
    <col min="13069" max="13069" width="29.140625" style="69" bestFit="1" customWidth="1"/>
    <col min="13070" max="13070" width="15.7109375" style="69" customWidth="1"/>
    <col min="13071" max="13071" width="16.7109375" style="69" bestFit="1" customWidth="1"/>
    <col min="13072" max="13072" width="26.42578125" style="69" bestFit="1" customWidth="1"/>
    <col min="13073" max="13312" width="11.42578125" style="69"/>
    <col min="13313" max="13313" width="20.7109375" style="69" customWidth="1"/>
    <col min="13314" max="13314" width="33.140625" style="69" customWidth="1"/>
    <col min="13315" max="13315" width="15.28515625" style="69" customWidth="1"/>
    <col min="13316" max="13316" width="8.140625" style="69" customWidth="1"/>
    <col min="13317" max="13317" width="10.42578125" style="69" customWidth="1"/>
    <col min="13318" max="13318" width="11" style="69" customWidth="1"/>
    <col min="13319" max="13319" width="20.28515625" style="69" customWidth="1"/>
    <col min="13320" max="13320" width="14.42578125" style="69" customWidth="1"/>
    <col min="13321" max="13321" width="15.42578125" style="69" customWidth="1"/>
    <col min="13322" max="13322" width="15.140625" style="69" customWidth="1"/>
    <col min="13323" max="13323" width="32.7109375" style="69" customWidth="1"/>
    <col min="13324" max="13324" width="15.28515625" style="69" customWidth="1"/>
    <col min="13325" max="13325" width="29.140625" style="69" bestFit="1" customWidth="1"/>
    <col min="13326" max="13326" width="15.7109375" style="69" customWidth="1"/>
    <col min="13327" max="13327" width="16.7109375" style="69" bestFit="1" customWidth="1"/>
    <col min="13328" max="13328" width="26.42578125" style="69" bestFit="1" customWidth="1"/>
    <col min="13329" max="13568" width="11.42578125" style="69"/>
    <col min="13569" max="13569" width="20.7109375" style="69" customWidth="1"/>
    <col min="13570" max="13570" width="33.140625" style="69" customWidth="1"/>
    <col min="13571" max="13571" width="15.28515625" style="69" customWidth="1"/>
    <col min="13572" max="13572" width="8.140625" style="69" customWidth="1"/>
    <col min="13573" max="13573" width="10.42578125" style="69" customWidth="1"/>
    <col min="13574" max="13574" width="11" style="69" customWidth="1"/>
    <col min="13575" max="13575" width="20.28515625" style="69" customWidth="1"/>
    <col min="13576" max="13576" width="14.42578125" style="69" customWidth="1"/>
    <col min="13577" max="13577" width="15.42578125" style="69" customWidth="1"/>
    <col min="13578" max="13578" width="15.140625" style="69" customWidth="1"/>
    <col min="13579" max="13579" width="32.7109375" style="69" customWidth="1"/>
    <col min="13580" max="13580" width="15.28515625" style="69" customWidth="1"/>
    <col min="13581" max="13581" width="29.140625" style="69" bestFit="1" customWidth="1"/>
    <col min="13582" max="13582" width="15.7109375" style="69" customWidth="1"/>
    <col min="13583" max="13583" width="16.7109375" style="69" bestFit="1" customWidth="1"/>
    <col min="13584" max="13584" width="26.42578125" style="69" bestFit="1" customWidth="1"/>
    <col min="13585" max="13824" width="11.42578125" style="69"/>
    <col min="13825" max="13825" width="20.7109375" style="69" customWidth="1"/>
    <col min="13826" max="13826" width="33.140625" style="69" customWidth="1"/>
    <col min="13827" max="13827" width="15.28515625" style="69" customWidth="1"/>
    <col min="13828" max="13828" width="8.140625" style="69" customWidth="1"/>
    <col min="13829" max="13829" width="10.42578125" style="69" customWidth="1"/>
    <col min="13830" max="13830" width="11" style="69" customWidth="1"/>
    <col min="13831" max="13831" width="20.28515625" style="69" customWidth="1"/>
    <col min="13832" max="13832" width="14.42578125" style="69" customWidth="1"/>
    <col min="13833" max="13833" width="15.42578125" style="69" customWidth="1"/>
    <col min="13834" max="13834" width="15.140625" style="69" customWidth="1"/>
    <col min="13835" max="13835" width="32.7109375" style="69" customWidth="1"/>
    <col min="13836" max="13836" width="15.28515625" style="69" customWidth="1"/>
    <col min="13837" max="13837" width="29.140625" style="69" bestFit="1" customWidth="1"/>
    <col min="13838" max="13838" width="15.7109375" style="69" customWidth="1"/>
    <col min="13839" max="13839" width="16.7109375" style="69" bestFit="1" customWidth="1"/>
    <col min="13840" max="13840" width="26.42578125" style="69" bestFit="1" customWidth="1"/>
    <col min="13841" max="14080" width="11.42578125" style="69"/>
    <col min="14081" max="14081" width="20.7109375" style="69" customWidth="1"/>
    <col min="14082" max="14082" width="33.140625" style="69" customWidth="1"/>
    <col min="14083" max="14083" width="15.28515625" style="69" customWidth="1"/>
    <col min="14084" max="14084" width="8.140625" style="69" customWidth="1"/>
    <col min="14085" max="14085" width="10.42578125" style="69" customWidth="1"/>
    <col min="14086" max="14086" width="11" style="69" customWidth="1"/>
    <col min="14087" max="14087" width="20.28515625" style="69" customWidth="1"/>
    <col min="14088" max="14088" width="14.42578125" style="69" customWidth="1"/>
    <col min="14089" max="14089" width="15.42578125" style="69" customWidth="1"/>
    <col min="14090" max="14090" width="15.140625" style="69" customWidth="1"/>
    <col min="14091" max="14091" width="32.7109375" style="69" customWidth="1"/>
    <col min="14092" max="14092" width="15.28515625" style="69" customWidth="1"/>
    <col min="14093" max="14093" width="29.140625" style="69" bestFit="1" customWidth="1"/>
    <col min="14094" max="14094" width="15.7109375" style="69" customWidth="1"/>
    <col min="14095" max="14095" width="16.7109375" style="69" bestFit="1" customWidth="1"/>
    <col min="14096" max="14096" width="26.42578125" style="69" bestFit="1" customWidth="1"/>
    <col min="14097" max="14336" width="11.42578125" style="69"/>
    <col min="14337" max="14337" width="20.7109375" style="69" customWidth="1"/>
    <col min="14338" max="14338" width="33.140625" style="69" customWidth="1"/>
    <col min="14339" max="14339" width="15.28515625" style="69" customWidth="1"/>
    <col min="14340" max="14340" width="8.140625" style="69" customWidth="1"/>
    <col min="14341" max="14341" width="10.42578125" style="69" customWidth="1"/>
    <col min="14342" max="14342" width="11" style="69" customWidth="1"/>
    <col min="14343" max="14343" width="20.28515625" style="69" customWidth="1"/>
    <col min="14344" max="14344" width="14.42578125" style="69" customWidth="1"/>
    <col min="14345" max="14345" width="15.42578125" style="69" customWidth="1"/>
    <col min="14346" max="14346" width="15.140625" style="69" customWidth="1"/>
    <col min="14347" max="14347" width="32.7109375" style="69" customWidth="1"/>
    <col min="14348" max="14348" width="15.28515625" style="69" customWidth="1"/>
    <col min="14349" max="14349" width="29.140625" style="69" bestFit="1" customWidth="1"/>
    <col min="14350" max="14350" width="15.7109375" style="69" customWidth="1"/>
    <col min="14351" max="14351" width="16.7109375" style="69" bestFit="1" customWidth="1"/>
    <col min="14352" max="14352" width="26.42578125" style="69" bestFit="1" customWidth="1"/>
    <col min="14353" max="14592" width="11.42578125" style="69"/>
    <col min="14593" max="14593" width="20.7109375" style="69" customWidth="1"/>
    <col min="14594" max="14594" width="33.140625" style="69" customWidth="1"/>
    <col min="14595" max="14595" width="15.28515625" style="69" customWidth="1"/>
    <col min="14596" max="14596" width="8.140625" style="69" customWidth="1"/>
    <col min="14597" max="14597" width="10.42578125" style="69" customWidth="1"/>
    <col min="14598" max="14598" width="11" style="69" customWidth="1"/>
    <col min="14599" max="14599" width="20.28515625" style="69" customWidth="1"/>
    <col min="14600" max="14600" width="14.42578125" style="69" customWidth="1"/>
    <col min="14601" max="14601" width="15.42578125" style="69" customWidth="1"/>
    <col min="14602" max="14602" width="15.140625" style="69" customWidth="1"/>
    <col min="14603" max="14603" width="32.7109375" style="69" customWidth="1"/>
    <col min="14604" max="14604" width="15.28515625" style="69" customWidth="1"/>
    <col min="14605" max="14605" width="29.140625" style="69" bestFit="1" customWidth="1"/>
    <col min="14606" max="14606" width="15.7109375" style="69" customWidth="1"/>
    <col min="14607" max="14607" width="16.7109375" style="69" bestFit="1" customWidth="1"/>
    <col min="14608" max="14608" width="26.42578125" style="69" bestFit="1" customWidth="1"/>
    <col min="14609" max="14848" width="11.42578125" style="69"/>
    <col min="14849" max="14849" width="20.7109375" style="69" customWidth="1"/>
    <col min="14850" max="14850" width="33.140625" style="69" customWidth="1"/>
    <col min="14851" max="14851" width="15.28515625" style="69" customWidth="1"/>
    <col min="14852" max="14852" width="8.140625" style="69" customWidth="1"/>
    <col min="14853" max="14853" width="10.42578125" style="69" customWidth="1"/>
    <col min="14854" max="14854" width="11" style="69" customWidth="1"/>
    <col min="14855" max="14855" width="20.28515625" style="69" customWidth="1"/>
    <col min="14856" max="14856" width="14.42578125" style="69" customWidth="1"/>
    <col min="14857" max="14857" width="15.42578125" style="69" customWidth="1"/>
    <col min="14858" max="14858" width="15.140625" style="69" customWidth="1"/>
    <col min="14859" max="14859" width="32.7109375" style="69" customWidth="1"/>
    <col min="14860" max="14860" width="15.28515625" style="69" customWidth="1"/>
    <col min="14861" max="14861" width="29.140625" style="69" bestFit="1" customWidth="1"/>
    <col min="14862" max="14862" width="15.7109375" style="69" customWidth="1"/>
    <col min="14863" max="14863" width="16.7109375" style="69" bestFit="1" customWidth="1"/>
    <col min="14864" max="14864" width="26.42578125" style="69" bestFit="1" customWidth="1"/>
    <col min="14865" max="15104" width="11.42578125" style="69"/>
    <col min="15105" max="15105" width="20.7109375" style="69" customWidth="1"/>
    <col min="15106" max="15106" width="33.140625" style="69" customWidth="1"/>
    <col min="15107" max="15107" width="15.28515625" style="69" customWidth="1"/>
    <col min="15108" max="15108" width="8.140625" style="69" customWidth="1"/>
    <col min="15109" max="15109" width="10.42578125" style="69" customWidth="1"/>
    <col min="15110" max="15110" width="11" style="69" customWidth="1"/>
    <col min="15111" max="15111" width="20.28515625" style="69" customWidth="1"/>
    <col min="15112" max="15112" width="14.42578125" style="69" customWidth="1"/>
    <col min="15113" max="15113" width="15.42578125" style="69" customWidth="1"/>
    <col min="15114" max="15114" width="15.140625" style="69" customWidth="1"/>
    <col min="15115" max="15115" width="32.7109375" style="69" customWidth="1"/>
    <col min="15116" max="15116" width="15.28515625" style="69" customWidth="1"/>
    <col min="15117" max="15117" width="29.140625" style="69" bestFit="1" customWidth="1"/>
    <col min="15118" max="15118" width="15.7109375" style="69" customWidth="1"/>
    <col min="15119" max="15119" width="16.7109375" style="69" bestFit="1" customWidth="1"/>
    <col min="15120" max="15120" width="26.42578125" style="69" bestFit="1" customWidth="1"/>
    <col min="15121" max="15360" width="11.42578125" style="69"/>
    <col min="15361" max="15361" width="20.7109375" style="69" customWidth="1"/>
    <col min="15362" max="15362" width="33.140625" style="69" customWidth="1"/>
    <col min="15363" max="15363" width="15.28515625" style="69" customWidth="1"/>
    <col min="15364" max="15364" width="8.140625" style="69" customWidth="1"/>
    <col min="15365" max="15365" width="10.42578125" style="69" customWidth="1"/>
    <col min="15366" max="15366" width="11" style="69" customWidth="1"/>
    <col min="15367" max="15367" width="20.28515625" style="69" customWidth="1"/>
    <col min="15368" max="15368" width="14.42578125" style="69" customWidth="1"/>
    <col min="15369" max="15369" width="15.42578125" style="69" customWidth="1"/>
    <col min="15370" max="15370" width="15.140625" style="69" customWidth="1"/>
    <col min="15371" max="15371" width="32.7109375" style="69" customWidth="1"/>
    <col min="15372" max="15372" width="15.28515625" style="69" customWidth="1"/>
    <col min="15373" max="15373" width="29.140625" style="69" bestFit="1" customWidth="1"/>
    <col min="15374" max="15374" width="15.7109375" style="69" customWidth="1"/>
    <col min="15375" max="15375" width="16.7109375" style="69" bestFit="1" customWidth="1"/>
    <col min="15376" max="15376" width="26.42578125" style="69" bestFit="1" customWidth="1"/>
    <col min="15377" max="15616" width="11.42578125" style="69"/>
    <col min="15617" max="15617" width="20.7109375" style="69" customWidth="1"/>
    <col min="15618" max="15618" width="33.140625" style="69" customWidth="1"/>
    <col min="15619" max="15619" width="15.28515625" style="69" customWidth="1"/>
    <col min="15620" max="15620" width="8.140625" style="69" customWidth="1"/>
    <col min="15621" max="15621" width="10.42578125" style="69" customWidth="1"/>
    <col min="15622" max="15622" width="11" style="69" customWidth="1"/>
    <col min="15623" max="15623" width="20.28515625" style="69" customWidth="1"/>
    <col min="15624" max="15624" width="14.42578125" style="69" customWidth="1"/>
    <col min="15625" max="15625" width="15.42578125" style="69" customWidth="1"/>
    <col min="15626" max="15626" width="15.140625" style="69" customWidth="1"/>
    <col min="15627" max="15627" width="32.7109375" style="69" customWidth="1"/>
    <col min="15628" max="15628" width="15.28515625" style="69" customWidth="1"/>
    <col min="15629" max="15629" width="29.140625" style="69" bestFit="1" customWidth="1"/>
    <col min="15630" max="15630" width="15.7109375" style="69" customWidth="1"/>
    <col min="15631" max="15631" width="16.7109375" style="69" bestFit="1" customWidth="1"/>
    <col min="15632" max="15632" width="26.42578125" style="69" bestFit="1" customWidth="1"/>
    <col min="15633" max="15872" width="11.42578125" style="69"/>
    <col min="15873" max="15873" width="20.7109375" style="69" customWidth="1"/>
    <col min="15874" max="15874" width="33.140625" style="69" customWidth="1"/>
    <col min="15875" max="15875" width="15.28515625" style="69" customWidth="1"/>
    <col min="15876" max="15876" width="8.140625" style="69" customWidth="1"/>
    <col min="15877" max="15877" width="10.42578125" style="69" customWidth="1"/>
    <col min="15878" max="15878" width="11" style="69" customWidth="1"/>
    <col min="15879" max="15879" width="20.28515625" style="69" customWidth="1"/>
    <col min="15880" max="15880" width="14.42578125" style="69" customWidth="1"/>
    <col min="15881" max="15881" width="15.42578125" style="69" customWidth="1"/>
    <col min="15882" max="15882" width="15.140625" style="69" customWidth="1"/>
    <col min="15883" max="15883" width="32.7109375" style="69" customWidth="1"/>
    <col min="15884" max="15884" width="15.28515625" style="69" customWidth="1"/>
    <col min="15885" max="15885" width="29.140625" style="69" bestFit="1" customWidth="1"/>
    <col min="15886" max="15886" width="15.7109375" style="69" customWidth="1"/>
    <col min="15887" max="15887" width="16.7109375" style="69" bestFit="1" customWidth="1"/>
    <col min="15888" max="15888" width="26.42578125" style="69" bestFit="1" customWidth="1"/>
    <col min="15889" max="16128" width="11.42578125" style="69"/>
    <col min="16129" max="16129" width="20.7109375" style="69" customWidth="1"/>
    <col min="16130" max="16130" width="33.140625" style="69" customWidth="1"/>
    <col min="16131" max="16131" width="15.28515625" style="69" customWidth="1"/>
    <col min="16132" max="16132" width="8.140625" style="69" customWidth="1"/>
    <col min="16133" max="16133" width="10.42578125" style="69" customWidth="1"/>
    <col min="16134" max="16134" width="11" style="69" customWidth="1"/>
    <col min="16135" max="16135" width="20.28515625" style="69" customWidth="1"/>
    <col min="16136" max="16136" width="14.42578125" style="69" customWidth="1"/>
    <col min="16137" max="16137" width="15.42578125" style="69" customWidth="1"/>
    <col min="16138" max="16138" width="15.140625" style="69" customWidth="1"/>
    <col min="16139" max="16139" width="32.7109375" style="69" customWidth="1"/>
    <col min="16140" max="16140" width="15.28515625" style="69" customWidth="1"/>
    <col min="16141" max="16141" width="29.140625" style="69" bestFit="1" customWidth="1"/>
    <col min="16142" max="16142" width="15.7109375" style="69" customWidth="1"/>
    <col min="16143" max="16143" width="16.7109375" style="69" bestFit="1" customWidth="1"/>
    <col min="16144" max="16144" width="26.42578125" style="69" bestFit="1" customWidth="1"/>
    <col min="16145" max="16384" width="11.42578125" style="69"/>
  </cols>
  <sheetData>
    <row r="1" spans="1:16" s="60" customFormat="1" ht="36.75" thickBot="1" x14ac:dyDescent="0.25">
      <c r="A1" s="53" t="s">
        <v>962</v>
      </c>
      <c r="B1" s="54" t="s">
        <v>9</v>
      </c>
      <c r="C1" s="54" t="s">
        <v>10</v>
      </c>
      <c r="D1" s="55" t="s">
        <v>846</v>
      </c>
      <c r="E1" s="55" t="s">
        <v>981</v>
      </c>
      <c r="F1" s="55" t="s">
        <v>982</v>
      </c>
      <c r="G1" s="55" t="s">
        <v>983</v>
      </c>
      <c r="H1" s="55" t="s">
        <v>963</v>
      </c>
      <c r="I1" s="56" t="s">
        <v>964</v>
      </c>
      <c r="J1" s="57" t="s">
        <v>965</v>
      </c>
      <c r="K1" s="58" t="s">
        <v>848</v>
      </c>
      <c r="L1" s="58" t="s">
        <v>849</v>
      </c>
      <c r="M1" s="58" t="s">
        <v>850</v>
      </c>
      <c r="N1" s="58" t="s">
        <v>851</v>
      </c>
      <c r="O1" s="59" t="s">
        <v>967</v>
      </c>
      <c r="P1" s="55" t="s">
        <v>966</v>
      </c>
    </row>
    <row r="2" spans="1:16" ht="13.5" hidden="1" thickBot="1" x14ac:dyDescent="0.25">
      <c r="A2" s="61" t="s">
        <v>37</v>
      </c>
      <c r="B2" s="62" t="s">
        <v>38</v>
      </c>
      <c r="C2" s="63" t="s">
        <v>39</v>
      </c>
      <c r="D2" s="63" t="s">
        <v>785</v>
      </c>
      <c r="E2" s="63" t="s">
        <v>844</v>
      </c>
      <c r="F2" s="63" t="s">
        <v>984</v>
      </c>
      <c r="G2" s="63"/>
      <c r="H2" s="64"/>
      <c r="I2" s="65"/>
      <c r="J2" s="66" t="s">
        <v>852</v>
      </c>
      <c r="K2" s="67"/>
      <c r="L2" s="67"/>
      <c r="M2" s="67"/>
      <c r="N2" s="67"/>
      <c r="O2" s="67"/>
      <c r="P2" s="68"/>
    </row>
    <row r="3" spans="1:16" ht="13.5" hidden="1" thickBot="1" x14ac:dyDescent="0.25">
      <c r="A3" s="70" t="s">
        <v>37</v>
      </c>
      <c r="B3" s="71" t="s">
        <v>40</v>
      </c>
      <c r="C3" s="72" t="s">
        <v>41</v>
      </c>
      <c r="D3" s="72" t="s">
        <v>785</v>
      </c>
      <c r="E3" s="72" t="s">
        <v>844</v>
      </c>
      <c r="F3" s="63" t="s">
        <v>984</v>
      </c>
      <c r="G3" s="73"/>
      <c r="H3" s="74"/>
      <c r="I3" s="75"/>
      <c r="J3" s="66" t="s">
        <v>852</v>
      </c>
      <c r="K3" s="76"/>
      <c r="L3" s="76"/>
      <c r="M3" s="76"/>
      <c r="N3" s="76"/>
      <c r="O3" s="76"/>
      <c r="P3" s="77"/>
    </row>
    <row r="4" spans="1:16" ht="13.5" hidden="1" thickBot="1" x14ac:dyDescent="0.25">
      <c r="A4" s="70" t="s">
        <v>37</v>
      </c>
      <c r="B4" s="71" t="s">
        <v>27</v>
      </c>
      <c r="C4" s="72" t="s">
        <v>28</v>
      </c>
      <c r="D4" s="72" t="s">
        <v>786</v>
      </c>
      <c r="E4" s="72">
        <v>0</v>
      </c>
      <c r="F4" s="63"/>
      <c r="G4" s="73"/>
      <c r="H4" s="78">
        <v>42544</v>
      </c>
      <c r="I4" s="79">
        <f>H4+(3*365)</f>
        <v>43639</v>
      </c>
      <c r="J4" s="66" t="s">
        <v>853</v>
      </c>
      <c r="K4" s="66" t="s">
        <v>854</v>
      </c>
      <c r="L4" s="66" t="s">
        <v>29</v>
      </c>
      <c r="M4" s="66" t="s">
        <v>854</v>
      </c>
      <c r="N4" s="80" t="s">
        <v>855</v>
      </c>
      <c r="O4" s="81"/>
      <c r="P4" s="82" t="s">
        <v>985</v>
      </c>
    </row>
    <row r="5" spans="1:16" ht="13.5" hidden="1" thickBot="1" x14ac:dyDescent="0.25">
      <c r="A5" s="70" t="s">
        <v>37</v>
      </c>
      <c r="B5" s="71" t="s">
        <v>30</v>
      </c>
      <c r="C5" s="72" t="s">
        <v>31</v>
      </c>
      <c r="D5" s="72" t="s">
        <v>786</v>
      </c>
      <c r="E5" s="72">
        <v>0</v>
      </c>
      <c r="F5" s="63"/>
      <c r="G5" s="73"/>
      <c r="H5" s="78">
        <v>42544</v>
      </c>
      <c r="I5" s="79">
        <f>H5+(3*365)</f>
        <v>43639</v>
      </c>
      <c r="J5" s="66" t="s">
        <v>856</v>
      </c>
      <c r="K5" s="66" t="s">
        <v>854</v>
      </c>
      <c r="L5" s="66" t="s">
        <v>29</v>
      </c>
      <c r="M5" s="66" t="s">
        <v>854</v>
      </c>
      <c r="N5" s="80" t="s">
        <v>855</v>
      </c>
      <c r="O5" s="81"/>
      <c r="P5" s="82" t="s">
        <v>985</v>
      </c>
    </row>
    <row r="6" spans="1:16" ht="13.5" hidden="1" thickBot="1" x14ac:dyDescent="0.25">
      <c r="A6" s="70" t="s">
        <v>37</v>
      </c>
      <c r="B6" s="71" t="s">
        <v>42</v>
      </c>
      <c r="C6" s="72" t="s">
        <v>43</v>
      </c>
      <c r="D6" s="72" t="s">
        <v>786</v>
      </c>
      <c r="E6" s="72">
        <v>0</v>
      </c>
      <c r="F6" s="63"/>
      <c r="G6" s="73"/>
      <c r="H6" s="78"/>
      <c r="I6" s="79"/>
      <c r="J6" s="66" t="s">
        <v>857</v>
      </c>
      <c r="K6" s="66" t="s">
        <v>854</v>
      </c>
      <c r="L6" s="66" t="s">
        <v>29</v>
      </c>
      <c r="M6" s="81"/>
      <c r="N6" s="81"/>
      <c r="O6" s="81"/>
      <c r="P6" s="83"/>
    </row>
    <row r="7" spans="1:16" ht="13.5" hidden="1" thickBot="1" x14ac:dyDescent="0.25">
      <c r="A7" s="70" t="s">
        <v>37</v>
      </c>
      <c r="B7" s="71" t="s">
        <v>44</v>
      </c>
      <c r="C7" s="72" t="s">
        <v>45</v>
      </c>
      <c r="D7" s="72" t="s">
        <v>786</v>
      </c>
      <c r="E7" s="72">
        <v>0</v>
      </c>
      <c r="F7" s="63"/>
      <c r="G7" s="73"/>
      <c r="H7" s="78"/>
      <c r="I7" s="79"/>
      <c r="J7" s="66" t="s">
        <v>858</v>
      </c>
      <c r="K7" s="66" t="s">
        <v>854</v>
      </c>
      <c r="L7" s="66"/>
      <c r="M7" s="81"/>
      <c r="N7" s="81"/>
      <c r="O7" s="81"/>
      <c r="P7" s="83"/>
    </row>
    <row r="8" spans="1:16" ht="13.5" hidden="1" thickBot="1" x14ac:dyDescent="0.25">
      <c r="A8" s="70" t="s">
        <v>46</v>
      </c>
      <c r="B8" s="71" t="s">
        <v>47</v>
      </c>
      <c r="C8" s="72" t="s">
        <v>48</v>
      </c>
      <c r="D8" s="72" t="s">
        <v>785</v>
      </c>
      <c r="E8" s="72" t="s">
        <v>844</v>
      </c>
      <c r="F8" s="63" t="s">
        <v>986</v>
      </c>
      <c r="G8" s="73"/>
      <c r="H8" s="78"/>
      <c r="I8" s="79"/>
      <c r="J8" s="66"/>
      <c r="K8" s="66"/>
      <c r="L8" s="66"/>
      <c r="M8" s="81"/>
      <c r="N8" s="81"/>
      <c r="O8" s="81"/>
      <c r="P8" s="83"/>
    </row>
    <row r="9" spans="1:16" ht="13.5" hidden="1" thickBot="1" x14ac:dyDescent="0.25">
      <c r="A9" s="70" t="s">
        <v>46</v>
      </c>
      <c r="B9" s="71" t="s">
        <v>49</v>
      </c>
      <c r="C9" s="72" t="s">
        <v>50</v>
      </c>
      <c r="D9" s="72" t="s">
        <v>785</v>
      </c>
      <c r="E9" s="72" t="s">
        <v>844</v>
      </c>
      <c r="F9" s="63" t="s">
        <v>986</v>
      </c>
      <c r="G9" s="73"/>
      <c r="H9" s="78"/>
      <c r="I9" s="79"/>
      <c r="J9" s="66"/>
      <c r="K9" s="66"/>
      <c r="L9" s="66"/>
      <c r="M9" s="81"/>
      <c r="N9" s="81"/>
      <c r="O9" s="81"/>
      <c r="P9" s="83"/>
    </row>
    <row r="10" spans="1:16" ht="13.5" hidden="1" thickBot="1" x14ac:dyDescent="0.25">
      <c r="A10" s="70" t="s">
        <v>46</v>
      </c>
      <c r="B10" s="71" t="s">
        <v>51</v>
      </c>
      <c r="C10" s="72" t="s">
        <v>52</v>
      </c>
      <c r="D10" s="72" t="s">
        <v>786</v>
      </c>
      <c r="E10" s="72">
        <v>0</v>
      </c>
      <c r="F10" s="63"/>
      <c r="G10" s="73"/>
      <c r="H10" s="78">
        <v>42347</v>
      </c>
      <c r="I10" s="79">
        <f>H10+(3*365)</f>
        <v>43442</v>
      </c>
      <c r="J10" s="66"/>
      <c r="K10" s="66" t="s">
        <v>53</v>
      </c>
      <c r="L10" s="66" t="s">
        <v>53</v>
      </c>
      <c r="M10" s="66" t="s">
        <v>859</v>
      </c>
      <c r="N10" s="66" t="s">
        <v>53</v>
      </c>
      <c r="O10" s="81"/>
      <c r="P10" s="83"/>
    </row>
    <row r="11" spans="1:16" ht="13.5" thickBot="1" x14ac:dyDescent="0.25">
      <c r="A11" s="84" t="s">
        <v>54</v>
      </c>
      <c r="B11" s="85" t="s">
        <v>55</v>
      </c>
      <c r="C11" s="86" t="s">
        <v>56</v>
      </c>
      <c r="D11" s="86" t="s">
        <v>785</v>
      </c>
      <c r="E11" s="86" t="s">
        <v>844</v>
      </c>
      <c r="F11" s="63" t="s">
        <v>844</v>
      </c>
      <c r="G11" s="73"/>
      <c r="H11" s="86" t="s">
        <v>57</v>
      </c>
      <c r="I11" s="87"/>
      <c r="J11" s="88"/>
      <c r="K11" s="88"/>
      <c r="L11" s="88"/>
      <c r="M11" s="89"/>
      <c r="N11" s="89"/>
      <c r="O11" s="89"/>
      <c r="P11" s="90"/>
    </row>
    <row r="12" spans="1:16" ht="13.5" hidden="1" thickBot="1" x14ac:dyDescent="0.25">
      <c r="A12" s="84" t="s">
        <v>54</v>
      </c>
      <c r="B12" s="85" t="s">
        <v>58</v>
      </c>
      <c r="C12" s="86" t="s">
        <v>59</v>
      </c>
      <c r="D12" s="86" t="s">
        <v>785</v>
      </c>
      <c r="E12" s="86" t="s">
        <v>844</v>
      </c>
      <c r="F12" s="63" t="s">
        <v>844</v>
      </c>
      <c r="G12" s="73"/>
      <c r="H12" s="86" t="s">
        <v>60</v>
      </c>
      <c r="I12" s="87"/>
      <c r="J12" s="88"/>
      <c r="K12" s="88"/>
      <c r="L12" s="88"/>
      <c r="M12" s="89"/>
      <c r="N12" s="89"/>
      <c r="O12" s="89"/>
      <c r="P12" s="90"/>
    </row>
    <row r="13" spans="1:16" ht="13.5" hidden="1" thickBot="1" x14ac:dyDescent="0.25">
      <c r="A13" s="70" t="s">
        <v>54</v>
      </c>
      <c r="B13" s="71" t="s">
        <v>61</v>
      </c>
      <c r="C13" s="72" t="s">
        <v>62</v>
      </c>
      <c r="D13" s="72" t="s">
        <v>786</v>
      </c>
      <c r="E13" s="72">
        <v>0</v>
      </c>
      <c r="F13" s="63"/>
      <c r="G13" s="73"/>
      <c r="H13" s="78">
        <v>42020</v>
      </c>
      <c r="I13" s="79">
        <f t="shared" ref="I13:I19" si="0">H13+(3*365)</f>
        <v>43115</v>
      </c>
      <c r="J13" s="66" t="s">
        <v>860</v>
      </c>
      <c r="K13" s="66" t="s">
        <v>861</v>
      </c>
      <c r="L13" s="66" t="s">
        <v>29</v>
      </c>
      <c r="M13" s="66" t="s">
        <v>861</v>
      </c>
      <c r="N13" s="66" t="s">
        <v>29</v>
      </c>
      <c r="O13" s="81"/>
      <c r="P13" s="83"/>
    </row>
    <row r="14" spans="1:16" ht="13.5" hidden="1" thickBot="1" x14ac:dyDescent="0.25">
      <c r="A14" s="70" t="s">
        <v>54</v>
      </c>
      <c r="B14" s="71" t="s">
        <v>63</v>
      </c>
      <c r="C14" s="72" t="s">
        <v>64</v>
      </c>
      <c r="D14" s="72" t="s">
        <v>786</v>
      </c>
      <c r="E14" s="72">
        <v>0</v>
      </c>
      <c r="F14" s="63"/>
      <c r="G14" s="73"/>
      <c r="H14" s="78">
        <v>42020</v>
      </c>
      <c r="I14" s="79">
        <f t="shared" si="0"/>
        <v>43115</v>
      </c>
      <c r="J14" s="66" t="s">
        <v>860</v>
      </c>
      <c r="K14" s="66" t="s">
        <v>861</v>
      </c>
      <c r="L14" s="66" t="s">
        <v>29</v>
      </c>
      <c r="M14" s="66" t="s">
        <v>861</v>
      </c>
      <c r="N14" s="66" t="s">
        <v>29</v>
      </c>
      <c r="O14" s="81"/>
      <c r="P14" s="83"/>
    </row>
    <row r="15" spans="1:16" ht="13.5" hidden="1" thickBot="1" x14ac:dyDescent="0.25">
      <c r="A15" s="70" t="s">
        <v>54</v>
      </c>
      <c r="B15" s="71" t="s">
        <v>65</v>
      </c>
      <c r="C15" s="72" t="s">
        <v>66</v>
      </c>
      <c r="D15" s="72" t="s">
        <v>786</v>
      </c>
      <c r="E15" s="72">
        <v>0</v>
      </c>
      <c r="F15" s="63"/>
      <c r="G15" s="73"/>
      <c r="H15" s="78">
        <v>42030</v>
      </c>
      <c r="I15" s="79">
        <f t="shared" si="0"/>
        <v>43125</v>
      </c>
      <c r="J15" s="66" t="s">
        <v>862</v>
      </c>
      <c r="K15" s="66" t="s">
        <v>861</v>
      </c>
      <c r="L15" s="66" t="s">
        <v>29</v>
      </c>
      <c r="M15" s="66" t="s">
        <v>861</v>
      </c>
      <c r="N15" s="66" t="s">
        <v>29</v>
      </c>
      <c r="O15" s="81"/>
      <c r="P15" s="83"/>
    </row>
    <row r="16" spans="1:16" ht="13.5" hidden="1" thickBot="1" x14ac:dyDescent="0.25">
      <c r="A16" s="70" t="s">
        <v>54</v>
      </c>
      <c r="B16" s="71" t="s">
        <v>67</v>
      </c>
      <c r="C16" s="72" t="s">
        <v>68</v>
      </c>
      <c r="D16" s="72" t="s">
        <v>786</v>
      </c>
      <c r="E16" s="72">
        <v>0</v>
      </c>
      <c r="F16" s="63"/>
      <c r="G16" s="73"/>
      <c r="H16" s="78">
        <v>42030</v>
      </c>
      <c r="I16" s="79">
        <f t="shared" si="0"/>
        <v>43125</v>
      </c>
      <c r="J16" s="66" t="s">
        <v>862</v>
      </c>
      <c r="K16" s="66" t="s">
        <v>861</v>
      </c>
      <c r="L16" s="66" t="s">
        <v>29</v>
      </c>
      <c r="M16" s="66" t="s">
        <v>861</v>
      </c>
      <c r="N16" s="66" t="s">
        <v>29</v>
      </c>
      <c r="O16" s="81"/>
      <c r="P16" s="83"/>
    </row>
    <row r="17" spans="1:16" ht="13.5" hidden="1" thickBot="1" x14ac:dyDescent="0.25">
      <c r="A17" s="70" t="s">
        <v>69</v>
      </c>
      <c r="B17" s="71" t="s">
        <v>70</v>
      </c>
      <c r="C17" s="72" t="s">
        <v>71</v>
      </c>
      <c r="D17" s="72" t="s">
        <v>786</v>
      </c>
      <c r="E17" s="72">
        <v>0</v>
      </c>
      <c r="F17" s="63"/>
      <c r="G17" s="73"/>
      <c r="H17" s="78">
        <v>42508</v>
      </c>
      <c r="I17" s="79">
        <f t="shared" si="0"/>
        <v>43603</v>
      </c>
      <c r="J17" s="66"/>
      <c r="K17" s="66"/>
      <c r="L17" s="66"/>
      <c r="M17" s="81"/>
      <c r="N17" s="81"/>
      <c r="O17" s="81"/>
      <c r="P17" s="83"/>
    </row>
    <row r="18" spans="1:16" ht="13.5" hidden="1" thickBot="1" x14ac:dyDescent="0.25">
      <c r="A18" s="70" t="s">
        <v>69</v>
      </c>
      <c r="B18" s="71" t="s">
        <v>72</v>
      </c>
      <c r="C18" s="72" t="s">
        <v>73</v>
      </c>
      <c r="D18" s="72" t="s">
        <v>786</v>
      </c>
      <c r="E18" s="72">
        <v>0</v>
      </c>
      <c r="F18" s="63"/>
      <c r="G18" s="73"/>
      <c r="H18" s="78">
        <v>42508</v>
      </c>
      <c r="I18" s="79">
        <f t="shared" si="0"/>
        <v>43603</v>
      </c>
      <c r="J18" s="66"/>
      <c r="K18" s="66"/>
      <c r="L18" s="66"/>
      <c r="M18" s="81"/>
      <c r="N18" s="81"/>
      <c r="O18" s="81"/>
      <c r="P18" s="83"/>
    </row>
    <row r="19" spans="1:16" ht="13.5" hidden="1" thickBot="1" x14ac:dyDescent="0.25">
      <c r="A19" s="70" t="s">
        <v>968</v>
      </c>
      <c r="B19" s="71" t="s">
        <v>74</v>
      </c>
      <c r="C19" s="72" t="s">
        <v>75</v>
      </c>
      <c r="D19" s="72" t="s">
        <v>786</v>
      </c>
      <c r="E19" s="72">
        <v>0</v>
      </c>
      <c r="F19" s="63"/>
      <c r="G19" s="73"/>
      <c r="H19" s="78">
        <v>42482</v>
      </c>
      <c r="I19" s="79">
        <f t="shared" si="0"/>
        <v>43577</v>
      </c>
      <c r="J19" s="66" t="s">
        <v>76</v>
      </c>
      <c r="K19" s="66" t="s">
        <v>863</v>
      </c>
      <c r="L19" s="80" t="s">
        <v>29</v>
      </c>
      <c r="M19" s="81"/>
      <c r="N19" s="81"/>
      <c r="O19" s="81"/>
      <c r="P19" s="83"/>
    </row>
    <row r="20" spans="1:16" ht="13.5" hidden="1" thickBot="1" x14ac:dyDescent="0.25">
      <c r="A20" s="70" t="s">
        <v>968</v>
      </c>
      <c r="B20" s="71" t="s">
        <v>77</v>
      </c>
      <c r="C20" s="72" t="s">
        <v>78</v>
      </c>
      <c r="D20" s="72" t="s">
        <v>786</v>
      </c>
      <c r="E20" s="72">
        <v>0</v>
      </c>
      <c r="F20" s="63"/>
      <c r="G20" s="73"/>
      <c r="H20" s="78">
        <v>42564</v>
      </c>
      <c r="I20" s="79">
        <f>H20+(3*365)</f>
        <v>43659</v>
      </c>
      <c r="J20" s="66" t="s">
        <v>76</v>
      </c>
      <c r="K20" s="66" t="s">
        <v>863</v>
      </c>
      <c r="L20" s="80" t="s">
        <v>29</v>
      </c>
      <c r="M20" s="81"/>
      <c r="N20" s="81"/>
      <c r="O20" s="81"/>
      <c r="P20" s="91" t="s">
        <v>985</v>
      </c>
    </row>
    <row r="21" spans="1:16" ht="13.5" hidden="1" thickBot="1" x14ac:dyDescent="0.25">
      <c r="A21" s="70" t="s">
        <v>79</v>
      </c>
      <c r="B21" s="71" t="s">
        <v>80</v>
      </c>
      <c r="C21" s="72" t="s">
        <v>81</v>
      </c>
      <c r="D21" s="72" t="s">
        <v>786</v>
      </c>
      <c r="E21" s="72">
        <v>0</v>
      </c>
      <c r="F21" s="63"/>
      <c r="G21" s="73"/>
      <c r="H21" s="78">
        <v>42024</v>
      </c>
      <c r="I21" s="79">
        <f>H21+(3*365)</f>
        <v>43119</v>
      </c>
      <c r="J21" s="66" t="s">
        <v>864</v>
      </c>
      <c r="K21" s="66" t="s">
        <v>865</v>
      </c>
      <c r="L21" s="66"/>
      <c r="M21" s="66" t="s">
        <v>865</v>
      </c>
      <c r="N21" s="80" t="s">
        <v>29</v>
      </c>
      <c r="O21" s="81"/>
      <c r="P21" s="83"/>
    </row>
    <row r="22" spans="1:16" ht="13.5" hidden="1" thickBot="1" x14ac:dyDescent="0.25">
      <c r="A22" s="70" t="s">
        <v>79</v>
      </c>
      <c r="B22" s="71" t="s">
        <v>82</v>
      </c>
      <c r="C22" s="72" t="s">
        <v>83</v>
      </c>
      <c r="D22" s="72" t="s">
        <v>786</v>
      </c>
      <c r="E22" s="72">
        <v>0</v>
      </c>
      <c r="F22" s="63"/>
      <c r="G22" s="73"/>
      <c r="H22" s="78">
        <v>42024</v>
      </c>
      <c r="I22" s="79">
        <f>H22+(3*365)</f>
        <v>43119</v>
      </c>
      <c r="J22" s="66" t="s">
        <v>864</v>
      </c>
      <c r="K22" s="66" t="s">
        <v>865</v>
      </c>
      <c r="L22" s="66"/>
      <c r="M22" s="66" t="s">
        <v>865</v>
      </c>
      <c r="N22" s="80" t="s">
        <v>29</v>
      </c>
      <c r="O22" s="81"/>
      <c r="P22" s="83"/>
    </row>
    <row r="23" spans="1:16" ht="13.5" hidden="1" thickBot="1" x14ac:dyDescent="0.25">
      <c r="A23" s="70" t="s">
        <v>79</v>
      </c>
      <c r="B23" s="71" t="s">
        <v>84</v>
      </c>
      <c r="C23" s="72" t="s">
        <v>85</v>
      </c>
      <c r="D23" s="72" t="s">
        <v>786</v>
      </c>
      <c r="E23" s="72">
        <v>0</v>
      </c>
      <c r="F23" s="63"/>
      <c r="G23" s="73"/>
      <c r="H23" s="78">
        <v>42024</v>
      </c>
      <c r="I23" s="79">
        <f>H23+(3*365)</f>
        <v>43119</v>
      </c>
      <c r="J23" s="66" t="s">
        <v>866</v>
      </c>
      <c r="K23" s="66" t="s">
        <v>865</v>
      </c>
      <c r="L23" s="66"/>
      <c r="M23" s="66" t="s">
        <v>865</v>
      </c>
      <c r="N23" s="80" t="s">
        <v>29</v>
      </c>
      <c r="O23" s="81"/>
      <c r="P23" s="83"/>
    </row>
    <row r="24" spans="1:16" ht="13.5" hidden="1" thickBot="1" x14ac:dyDescent="0.25">
      <c r="A24" s="70" t="s">
        <v>79</v>
      </c>
      <c r="B24" s="71" t="s">
        <v>86</v>
      </c>
      <c r="C24" s="72" t="s">
        <v>87</v>
      </c>
      <c r="D24" s="72" t="s">
        <v>786</v>
      </c>
      <c r="E24" s="72">
        <v>0</v>
      </c>
      <c r="F24" s="63"/>
      <c r="G24" s="73"/>
      <c r="H24" s="78">
        <v>42024</v>
      </c>
      <c r="I24" s="79">
        <f>H24+(3*365)</f>
        <v>43119</v>
      </c>
      <c r="J24" s="66" t="s">
        <v>866</v>
      </c>
      <c r="K24" s="66" t="s">
        <v>865</v>
      </c>
      <c r="L24" s="66"/>
      <c r="M24" s="66" t="s">
        <v>865</v>
      </c>
      <c r="N24" s="80" t="s">
        <v>29</v>
      </c>
      <c r="O24" s="81"/>
      <c r="P24" s="83"/>
    </row>
    <row r="25" spans="1:16" ht="21.2" hidden="1" customHeight="1" thickBot="1" x14ac:dyDescent="0.25">
      <c r="A25" s="92" t="s">
        <v>88</v>
      </c>
      <c r="B25" s="93" t="s">
        <v>987</v>
      </c>
      <c r="C25" s="94" t="s">
        <v>89</v>
      </c>
      <c r="D25" s="94" t="s">
        <v>785</v>
      </c>
      <c r="E25" s="94" t="s">
        <v>843</v>
      </c>
      <c r="F25" s="63" t="s">
        <v>988</v>
      </c>
      <c r="G25" s="73" t="s">
        <v>845</v>
      </c>
      <c r="H25" s="78"/>
      <c r="I25" s="79"/>
      <c r="J25" s="95" t="s">
        <v>989</v>
      </c>
      <c r="K25" s="96" t="s">
        <v>990</v>
      </c>
      <c r="L25" s="96" t="s">
        <v>29</v>
      </c>
      <c r="M25" s="81"/>
      <c r="N25" s="81"/>
      <c r="O25" s="81"/>
      <c r="P25" s="83"/>
    </row>
    <row r="26" spans="1:16" ht="13.5" hidden="1" thickBot="1" x14ac:dyDescent="0.25">
      <c r="A26" s="70" t="s">
        <v>88</v>
      </c>
      <c r="B26" s="71" t="s">
        <v>90</v>
      </c>
      <c r="C26" s="97" t="s">
        <v>91</v>
      </c>
      <c r="D26" s="94" t="s">
        <v>786</v>
      </c>
      <c r="E26" s="94">
        <v>0</v>
      </c>
      <c r="F26" s="63"/>
      <c r="G26" s="73"/>
      <c r="H26" s="78">
        <v>42480</v>
      </c>
      <c r="I26" s="79">
        <f>H26+(3*365)</f>
        <v>43575</v>
      </c>
      <c r="J26" s="66" t="s">
        <v>991</v>
      </c>
      <c r="K26" s="66" t="s">
        <v>961</v>
      </c>
      <c r="L26" s="66" t="s">
        <v>29</v>
      </c>
      <c r="M26" s="81"/>
      <c r="N26" s="81"/>
      <c r="O26" s="81"/>
      <c r="P26" s="83"/>
    </row>
    <row r="27" spans="1:16" ht="13.5" hidden="1" thickBot="1" x14ac:dyDescent="0.25">
      <c r="A27" s="70" t="s">
        <v>88</v>
      </c>
      <c r="B27" s="71" t="s">
        <v>92</v>
      </c>
      <c r="C27" s="72" t="s">
        <v>93</v>
      </c>
      <c r="D27" s="94" t="s">
        <v>786</v>
      </c>
      <c r="E27" s="94">
        <v>0</v>
      </c>
      <c r="F27" s="63"/>
      <c r="G27" s="73"/>
      <c r="H27" s="78">
        <v>42480</v>
      </c>
      <c r="I27" s="79">
        <f>H27+(3*365)</f>
        <v>43575</v>
      </c>
      <c r="J27" s="66" t="s">
        <v>991</v>
      </c>
      <c r="K27" s="66" t="s">
        <v>961</v>
      </c>
      <c r="L27" s="66" t="s">
        <v>29</v>
      </c>
      <c r="M27" s="81"/>
      <c r="N27" s="81"/>
      <c r="O27" s="81"/>
      <c r="P27" s="83"/>
    </row>
    <row r="28" spans="1:16" ht="13.5" hidden="1" thickBot="1" x14ac:dyDescent="0.25">
      <c r="A28" s="70" t="s">
        <v>94</v>
      </c>
      <c r="B28" s="71" t="s">
        <v>95</v>
      </c>
      <c r="C28" s="72" t="s">
        <v>96</v>
      </c>
      <c r="D28" s="72" t="s">
        <v>785</v>
      </c>
      <c r="E28" s="72" t="s">
        <v>844</v>
      </c>
      <c r="F28" s="63" t="s">
        <v>988</v>
      </c>
      <c r="G28" s="73"/>
      <c r="H28" s="78"/>
      <c r="I28" s="79"/>
      <c r="J28" s="66"/>
      <c r="K28" s="66"/>
      <c r="L28" s="66"/>
      <c r="M28" s="81"/>
      <c r="N28" s="81"/>
      <c r="O28" s="81"/>
      <c r="P28" s="83"/>
    </row>
    <row r="29" spans="1:16" ht="13.5" hidden="1" thickBot="1" x14ac:dyDescent="0.25">
      <c r="A29" s="70" t="s">
        <v>94</v>
      </c>
      <c r="B29" s="71" t="s">
        <v>95</v>
      </c>
      <c r="C29" s="72" t="s">
        <v>97</v>
      </c>
      <c r="D29" s="72" t="s">
        <v>785</v>
      </c>
      <c r="E29" s="72" t="s">
        <v>844</v>
      </c>
      <c r="F29" s="63" t="s">
        <v>988</v>
      </c>
      <c r="G29" s="73"/>
      <c r="H29" s="78"/>
      <c r="I29" s="79"/>
      <c r="J29" s="66"/>
      <c r="K29" s="66"/>
      <c r="L29" s="66"/>
      <c r="M29" s="81"/>
      <c r="N29" s="81"/>
      <c r="O29" s="81"/>
      <c r="P29" s="83"/>
    </row>
    <row r="30" spans="1:16" ht="13.5" hidden="1" thickBot="1" x14ac:dyDescent="0.25">
      <c r="A30" s="70" t="s">
        <v>94</v>
      </c>
      <c r="B30" s="71" t="s">
        <v>98</v>
      </c>
      <c r="C30" s="72" t="s">
        <v>99</v>
      </c>
      <c r="D30" s="72" t="s">
        <v>786</v>
      </c>
      <c r="E30" s="72">
        <v>0</v>
      </c>
      <c r="F30" s="63"/>
      <c r="G30" s="73"/>
      <c r="H30" s="78"/>
      <c r="I30" s="79"/>
      <c r="J30" s="66" t="s">
        <v>100</v>
      </c>
      <c r="K30" s="66"/>
      <c r="L30" s="66"/>
      <c r="M30" s="81"/>
      <c r="N30" s="81"/>
      <c r="O30" s="81"/>
      <c r="P30" s="83"/>
    </row>
    <row r="31" spans="1:16" ht="13.5" hidden="1" thickBot="1" x14ac:dyDescent="0.25">
      <c r="A31" s="70" t="s">
        <v>94</v>
      </c>
      <c r="B31" s="71" t="s">
        <v>101</v>
      </c>
      <c r="C31" s="72" t="s">
        <v>102</v>
      </c>
      <c r="D31" s="72" t="s">
        <v>786</v>
      </c>
      <c r="E31" s="72">
        <v>0</v>
      </c>
      <c r="F31" s="63"/>
      <c r="G31" s="73"/>
      <c r="H31" s="78">
        <v>42093</v>
      </c>
      <c r="I31" s="79">
        <f t="shared" ref="I31:I38" si="1">H31+(3*365)</f>
        <v>43188</v>
      </c>
      <c r="J31" s="66" t="s">
        <v>100</v>
      </c>
      <c r="K31" s="66" t="s">
        <v>867</v>
      </c>
      <c r="L31" s="66" t="s">
        <v>29</v>
      </c>
      <c r="M31" s="66" t="s">
        <v>867</v>
      </c>
      <c r="N31" s="66" t="s">
        <v>29</v>
      </c>
      <c r="O31" s="81"/>
      <c r="P31" s="83"/>
    </row>
    <row r="32" spans="1:16" ht="13.5" hidden="1" thickBot="1" x14ac:dyDescent="0.25">
      <c r="A32" s="70" t="s">
        <v>103</v>
      </c>
      <c r="B32" s="71" t="s">
        <v>104</v>
      </c>
      <c r="C32" s="72" t="s">
        <v>105</v>
      </c>
      <c r="D32" s="72" t="s">
        <v>786</v>
      </c>
      <c r="E32" s="72">
        <v>0</v>
      </c>
      <c r="F32" s="63"/>
      <c r="G32" s="73"/>
      <c r="H32" s="78">
        <v>42487</v>
      </c>
      <c r="I32" s="79">
        <f t="shared" si="1"/>
        <v>43582</v>
      </c>
      <c r="J32" s="98"/>
      <c r="K32" s="66" t="s">
        <v>53</v>
      </c>
      <c r="L32" s="66" t="s">
        <v>53</v>
      </c>
      <c r="M32" s="81"/>
      <c r="N32" s="81"/>
      <c r="O32" s="81"/>
      <c r="P32" s="83"/>
    </row>
    <row r="33" spans="1:16" ht="13.5" hidden="1" thickBot="1" x14ac:dyDescent="0.25">
      <c r="A33" s="70" t="s">
        <v>103</v>
      </c>
      <c r="B33" s="71" t="s">
        <v>106</v>
      </c>
      <c r="C33" s="72" t="s">
        <v>107</v>
      </c>
      <c r="D33" s="72" t="s">
        <v>786</v>
      </c>
      <c r="E33" s="72">
        <v>0</v>
      </c>
      <c r="F33" s="63"/>
      <c r="G33" s="73"/>
      <c r="H33" s="78">
        <v>42486</v>
      </c>
      <c r="I33" s="79">
        <f t="shared" si="1"/>
        <v>43581</v>
      </c>
      <c r="J33" s="66"/>
      <c r="K33" s="66"/>
      <c r="L33" s="66"/>
      <c r="M33" s="81"/>
      <c r="N33" s="81"/>
      <c r="O33" s="81"/>
      <c r="P33" s="83"/>
    </row>
    <row r="34" spans="1:16" ht="13.5" hidden="1" thickBot="1" x14ac:dyDescent="0.25">
      <c r="A34" s="70" t="s">
        <v>103</v>
      </c>
      <c r="B34" s="71" t="s">
        <v>108</v>
      </c>
      <c r="C34" s="72" t="s">
        <v>109</v>
      </c>
      <c r="D34" s="72" t="s">
        <v>786</v>
      </c>
      <c r="E34" s="72">
        <v>0</v>
      </c>
      <c r="F34" s="63"/>
      <c r="G34" s="73"/>
      <c r="H34" s="78">
        <v>42486</v>
      </c>
      <c r="I34" s="79">
        <f t="shared" si="1"/>
        <v>43581</v>
      </c>
      <c r="J34" s="66"/>
      <c r="K34" s="66"/>
      <c r="L34" s="66"/>
      <c r="M34" s="81"/>
      <c r="N34" s="81"/>
      <c r="O34" s="81"/>
      <c r="P34" s="83"/>
    </row>
    <row r="35" spans="1:16" ht="13.5" hidden="1" thickBot="1" x14ac:dyDescent="0.25">
      <c r="A35" s="70" t="s">
        <v>103</v>
      </c>
      <c r="B35" s="71" t="s">
        <v>110</v>
      </c>
      <c r="C35" s="72" t="s">
        <v>111</v>
      </c>
      <c r="D35" s="72" t="s">
        <v>786</v>
      </c>
      <c r="E35" s="72">
        <v>0</v>
      </c>
      <c r="F35" s="63"/>
      <c r="G35" s="73"/>
      <c r="H35" s="78">
        <v>42486</v>
      </c>
      <c r="I35" s="79">
        <f t="shared" si="1"/>
        <v>43581</v>
      </c>
      <c r="J35" s="66"/>
      <c r="K35" s="66"/>
      <c r="L35" s="66"/>
      <c r="M35" s="81"/>
      <c r="N35" s="81"/>
      <c r="O35" s="81"/>
      <c r="P35" s="83"/>
    </row>
    <row r="36" spans="1:16" ht="13.5" hidden="1" thickBot="1" x14ac:dyDescent="0.25">
      <c r="A36" s="70" t="s">
        <v>103</v>
      </c>
      <c r="B36" s="71" t="s">
        <v>112</v>
      </c>
      <c r="C36" s="72" t="s">
        <v>113</v>
      </c>
      <c r="D36" s="72" t="s">
        <v>786</v>
      </c>
      <c r="E36" s="72">
        <v>0</v>
      </c>
      <c r="F36" s="63"/>
      <c r="G36" s="73"/>
      <c r="H36" s="78">
        <v>42486</v>
      </c>
      <c r="I36" s="79">
        <f t="shared" si="1"/>
        <v>43581</v>
      </c>
      <c r="J36" s="66"/>
      <c r="K36" s="66"/>
      <c r="L36" s="66"/>
      <c r="M36" s="81"/>
      <c r="N36" s="81"/>
      <c r="O36" s="81"/>
      <c r="P36" s="83"/>
    </row>
    <row r="37" spans="1:16" ht="13.5" hidden="1" thickBot="1" x14ac:dyDescent="0.25">
      <c r="A37" s="70" t="s">
        <v>103</v>
      </c>
      <c r="B37" s="71" t="s">
        <v>114</v>
      </c>
      <c r="C37" s="72" t="s">
        <v>115</v>
      </c>
      <c r="D37" s="72" t="s">
        <v>785</v>
      </c>
      <c r="E37" s="72" t="s">
        <v>844</v>
      </c>
      <c r="F37" s="63" t="s">
        <v>988</v>
      </c>
      <c r="G37" s="73"/>
      <c r="H37" s="78"/>
      <c r="I37" s="79"/>
      <c r="J37" s="66"/>
      <c r="K37" s="66"/>
      <c r="L37" s="66"/>
      <c r="M37" s="81"/>
      <c r="N37" s="81"/>
      <c r="O37" s="81"/>
      <c r="P37" s="83"/>
    </row>
    <row r="38" spans="1:16" ht="13.5" hidden="1" thickBot="1" x14ac:dyDescent="0.25">
      <c r="A38" s="70" t="s">
        <v>116</v>
      </c>
      <c r="B38" s="71" t="s">
        <v>992</v>
      </c>
      <c r="C38" s="72" t="s">
        <v>117</v>
      </c>
      <c r="D38" s="72" t="s">
        <v>785</v>
      </c>
      <c r="E38" s="72" t="s">
        <v>843</v>
      </c>
      <c r="F38" s="63" t="s">
        <v>988</v>
      </c>
      <c r="G38" s="73" t="s">
        <v>993</v>
      </c>
      <c r="H38" s="78">
        <v>42510</v>
      </c>
      <c r="I38" s="79">
        <f t="shared" si="1"/>
        <v>43605</v>
      </c>
      <c r="J38" s="66"/>
      <c r="K38" s="66"/>
      <c r="L38" s="66"/>
      <c r="M38" s="81"/>
      <c r="N38" s="81"/>
      <c r="O38" s="81"/>
      <c r="P38" s="83"/>
    </row>
    <row r="39" spans="1:16" ht="13.5" hidden="1" thickBot="1" x14ac:dyDescent="0.25">
      <c r="A39" s="70" t="s">
        <v>116</v>
      </c>
      <c r="B39" s="71" t="s">
        <v>994</v>
      </c>
      <c r="C39" s="72" t="s">
        <v>118</v>
      </c>
      <c r="D39" s="72" t="s">
        <v>785</v>
      </c>
      <c r="E39" s="72" t="s">
        <v>843</v>
      </c>
      <c r="F39" s="63" t="s">
        <v>988</v>
      </c>
      <c r="G39" s="73" t="s">
        <v>993</v>
      </c>
      <c r="H39" s="78">
        <v>42510</v>
      </c>
      <c r="I39" s="79">
        <f>H39+(3*365)</f>
        <v>43605</v>
      </c>
      <c r="J39" s="66"/>
      <c r="K39" s="66"/>
      <c r="L39" s="66"/>
      <c r="M39" s="81"/>
      <c r="N39" s="81"/>
      <c r="O39" s="81"/>
      <c r="P39" s="83"/>
    </row>
    <row r="40" spans="1:16" ht="13.5" hidden="1" thickBot="1" x14ac:dyDescent="0.25">
      <c r="A40" s="70" t="s">
        <v>116</v>
      </c>
      <c r="B40" s="71" t="s">
        <v>119</v>
      </c>
      <c r="C40" s="72" t="s">
        <v>120</v>
      </c>
      <c r="D40" s="72" t="s">
        <v>786</v>
      </c>
      <c r="E40" s="72">
        <v>0</v>
      </c>
      <c r="F40" s="63"/>
      <c r="G40" s="73"/>
      <c r="H40" s="78">
        <v>42510</v>
      </c>
      <c r="I40" s="79">
        <f>H40+(3*365)</f>
        <v>43605</v>
      </c>
      <c r="J40" s="66"/>
      <c r="K40" s="66"/>
      <c r="L40" s="66"/>
      <c r="M40" s="81"/>
      <c r="N40" s="81"/>
      <c r="O40" s="81"/>
      <c r="P40" s="83"/>
    </row>
    <row r="41" spans="1:16" ht="13.5" hidden="1" thickBot="1" x14ac:dyDescent="0.25">
      <c r="A41" s="70" t="s">
        <v>121</v>
      </c>
      <c r="B41" s="71" t="s">
        <v>122</v>
      </c>
      <c r="C41" s="72" t="s">
        <v>123</v>
      </c>
      <c r="D41" s="72" t="s">
        <v>785</v>
      </c>
      <c r="E41" s="72" t="s">
        <v>844</v>
      </c>
      <c r="F41" s="63" t="s">
        <v>988</v>
      </c>
      <c r="G41" s="73"/>
      <c r="H41" s="78"/>
      <c r="I41" s="79"/>
      <c r="J41" s="66"/>
      <c r="K41" s="66"/>
      <c r="L41" s="66"/>
      <c r="M41" s="81"/>
      <c r="N41" s="81"/>
      <c r="O41" s="81"/>
      <c r="P41" s="83"/>
    </row>
    <row r="42" spans="1:16" ht="13.5" hidden="1" thickBot="1" x14ac:dyDescent="0.25">
      <c r="A42" s="70" t="s">
        <v>121</v>
      </c>
      <c r="B42" s="71" t="s">
        <v>124</v>
      </c>
      <c r="C42" s="72" t="s">
        <v>125</v>
      </c>
      <c r="D42" s="72" t="s">
        <v>786</v>
      </c>
      <c r="E42" s="72">
        <v>0</v>
      </c>
      <c r="F42" s="63"/>
      <c r="G42" s="73"/>
      <c r="H42" s="78">
        <v>42479</v>
      </c>
      <c r="I42" s="79">
        <f>H42+(3*365)</f>
        <v>43574</v>
      </c>
      <c r="J42" s="66"/>
      <c r="K42" s="66"/>
      <c r="L42" s="66"/>
      <c r="M42" s="81"/>
      <c r="N42" s="81"/>
      <c r="O42" s="81"/>
      <c r="P42" s="83"/>
    </row>
    <row r="43" spans="1:16" ht="13.5" hidden="1" thickBot="1" x14ac:dyDescent="0.25">
      <c r="A43" s="70" t="s">
        <v>121</v>
      </c>
      <c r="B43" s="71" t="s">
        <v>126</v>
      </c>
      <c r="C43" s="72" t="s">
        <v>127</v>
      </c>
      <c r="D43" s="72" t="s">
        <v>786</v>
      </c>
      <c r="E43" s="72">
        <v>0</v>
      </c>
      <c r="F43" s="63"/>
      <c r="G43" s="73"/>
      <c r="H43" s="78">
        <v>42347</v>
      </c>
      <c r="I43" s="79">
        <f>H43+(3*365)</f>
        <v>43442</v>
      </c>
      <c r="J43" s="66"/>
      <c r="K43" s="66" t="s">
        <v>53</v>
      </c>
      <c r="L43" s="66" t="s">
        <v>53</v>
      </c>
      <c r="M43" s="66" t="s">
        <v>868</v>
      </c>
      <c r="N43" s="66" t="s">
        <v>53</v>
      </c>
      <c r="O43" s="81"/>
      <c r="P43" s="83"/>
    </row>
    <row r="44" spans="1:16" ht="13.5" hidden="1" thickBot="1" x14ac:dyDescent="0.25">
      <c r="A44" s="70" t="s">
        <v>128</v>
      </c>
      <c r="B44" s="71" t="s">
        <v>995</v>
      </c>
      <c r="C44" s="72" t="s">
        <v>129</v>
      </c>
      <c r="D44" s="72" t="s">
        <v>785</v>
      </c>
      <c r="E44" s="72" t="s">
        <v>843</v>
      </c>
      <c r="F44" s="63" t="s">
        <v>988</v>
      </c>
      <c r="G44" s="73" t="s">
        <v>993</v>
      </c>
      <c r="H44" s="78"/>
      <c r="I44" s="79"/>
      <c r="J44" s="66"/>
      <c r="K44" s="66"/>
      <c r="L44" s="66"/>
      <c r="M44" s="81"/>
      <c r="N44" s="81"/>
      <c r="O44" s="81"/>
      <c r="P44" s="83"/>
    </row>
    <row r="45" spans="1:16" ht="13.5" hidden="1" thickBot="1" x14ac:dyDescent="0.25">
      <c r="A45" s="70" t="s">
        <v>128</v>
      </c>
      <c r="B45" s="71" t="s">
        <v>996</v>
      </c>
      <c r="C45" s="72" t="s">
        <v>130</v>
      </c>
      <c r="D45" s="72" t="s">
        <v>785</v>
      </c>
      <c r="E45" s="72" t="s">
        <v>843</v>
      </c>
      <c r="F45" s="63" t="s">
        <v>988</v>
      </c>
      <c r="G45" s="73" t="s">
        <v>993</v>
      </c>
      <c r="H45" s="78"/>
      <c r="I45" s="79"/>
      <c r="J45" s="66"/>
      <c r="K45" s="66"/>
      <c r="L45" s="66"/>
      <c r="M45" s="81"/>
      <c r="N45" s="81"/>
      <c r="O45" s="81"/>
      <c r="P45" s="83"/>
    </row>
    <row r="46" spans="1:16" ht="13.5" hidden="1" thickBot="1" x14ac:dyDescent="0.25">
      <c r="A46" s="70" t="s">
        <v>128</v>
      </c>
      <c r="B46" s="71" t="s">
        <v>131</v>
      </c>
      <c r="C46" s="72" t="s">
        <v>132</v>
      </c>
      <c r="D46" s="72" t="s">
        <v>786</v>
      </c>
      <c r="E46" s="72">
        <v>0</v>
      </c>
      <c r="F46" s="63"/>
      <c r="G46" s="73"/>
      <c r="H46" s="78">
        <v>42094</v>
      </c>
      <c r="I46" s="79">
        <f>H46+(3*365)</f>
        <v>43189</v>
      </c>
      <c r="J46" s="66" t="s">
        <v>869</v>
      </c>
      <c r="K46" s="66" t="s">
        <v>870</v>
      </c>
      <c r="L46" s="66" t="s">
        <v>53</v>
      </c>
      <c r="M46" s="66" t="s">
        <v>870</v>
      </c>
      <c r="N46" s="66" t="s">
        <v>29</v>
      </c>
      <c r="O46" s="81"/>
      <c r="P46" s="83"/>
    </row>
    <row r="47" spans="1:16" ht="13.5" hidden="1" thickBot="1" x14ac:dyDescent="0.25">
      <c r="A47" s="70" t="s">
        <v>128</v>
      </c>
      <c r="B47" s="71" t="s">
        <v>133</v>
      </c>
      <c r="C47" s="72" t="s">
        <v>134</v>
      </c>
      <c r="D47" s="72" t="s">
        <v>786</v>
      </c>
      <c r="E47" s="72">
        <v>0</v>
      </c>
      <c r="F47" s="63"/>
      <c r="G47" s="73"/>
      <c r="H47" s="78">
        <v>42564</v>
      </c>
      <c r="I47" s="79">
        <f>H47+(3*365)</f>
        <v>43659</v>
      </c>
      <c r="J47" s="66"/>
      <c r="K47" s="66"/>
      <c r="L47" s="66"/>
      <c r="M47" s="81"/>
      <c r="N47" s="81"/>
      <c r="O47" s="81"/>
      <c r="P47" s="91" t="s">
        <v>985</v>
      </c>
    </row>
    <row r="48" spans="1:16" ht="13.5" hidden="1" thickBot="1" x14ac:dyDescent="0.25">
      <c r="A48" s="70" t="s">
        <v>135</v>
      </c>
      <c r="B48" s="71" t="s">
        <v>997</v>
      </c>
      <c r="C48" s="72" t="s">
        <v>136</v>
      </c>
      <c r="D48" s="72" t="s">
        <v>785</v>
      </c>
      <c r="E48" s="72" t="s">
        <v>843</v>
      </c>
      <c r="F48" s="63" t="s">
        <v>988</v>
      </c>
      <c r="G48" s="73" t="s">
        <v>993</v>
      </c>
      <c r="H48" s="78"/>
      <c r="I48" s="79"/>
      <c r="J48" s="66"/>
      <c r="K48" s="66"/>
      <c r="L48" s="66"/>
      <c r="M48" s="81"/>
      <c r="N48" s="81"/>
      <c r="O48" s="81"/>
      <c r="P48" s="83"/>
    </row>
    <row r="49" spans="1:16" ht="13.5" hidden="1" thickBot="1" x14ac:dyDescent="0.25">
      <c r="A49" s="70" t="s">
        <v>135</v>
      </c>
      <c r="B49" s="71" t="s">
        <v>998</v>
      </c>
      <c r="C49" s="72" t="s">
        <v>137</v>
      </c>
      <c r="D49" s="72" t="s">
        <v>785</v>
      </c>
      <c r="E49" s="72" t="s">
        <v>843</v>
      </c>
      <c r="F49" s="63" t="s">
        <v>988</v>
      </c>
      <c r="G49" s="73" t="s">
        <v>845</v>
      </c>
      <c r="H49" s="78"/>
      <c r="I49" s="79"/>
      <c r="J49" s="66"/>
      <c r="K49" s="66"/>
      <c r="L49" s="66"/>
      <c r="M49" s="81"/>
      <c r="N49" s="81"/>
      <c r="O49" s="81"/>
      <c r="P49" s="83"/>
    </row>
    <row r="50" spans="1:16" ht="13.5" hidden="1" thickBot="1" x14ac:dyDescent="0.25">
      <c r="A50" s="70" t="s">
        <v>135</v>
      </c>
      <c r="B50" s="71" t="s">
        <v>999</v>
      </c>
      <c r="C50" s="72" t="s">
        <v>138</v>
      </c>
      <c r="D50" s="72" t="s">
        <v>785</v>
      </c>
      <c r="E50" s="72" t="s">
        <v>843</v>
      </c>
      <c r="F50" s="63" t="s">
        <v>988</v>
      </c>
      <c r="G50" s="73" t="s">
        <v>845</v>
      </c>
      <c r="H50" s="78"/>
      <c r="I50" s="79"/>
      <c r="J50" s="66"/>
      <c r="K50" s="66"/>
      <c r="L50" s="66"/>
      <c r="M50" s="81"/>
      <c r="N50" s="81"/>
      <c r="O50" s="81"/>
      <c r="P50" s="83"/>
    </row>
    <row r="51" spans="1:16" ht="13.5" hidden="1" thickBot="1" x14ac:dyDescent="0.25">
      <c r="A51" s="70" t="s">
        <v>135</v>
      </c>
      <c r="B51" s="71" t="s">
        <v>139</v>
      </c>
      <c r="C51" s="72" t="s">
        <v>140</v>
      </c>
      <c r="D51" s="72" t="s">
        <v>786</v>
      </c>
      <c r="E51" s="72">
        <v>0</v>
      </c>
      <c r="F51" s="63"/>
      <c r="G51" s="73"/>
      <c r="H51" s="78">
        <v>42489</v>
      </c>
      <c r="I51" s="79">
        <f t="shared" ref="I51:I58" si="2">H51+(3*365)</f>
        <v>43584</v>
      </c>
      <c r="J51" s="66"/>
      <c r="K51" s="66"/>
      <c r="L51" s="66"/>
      <c r="M51" s="81"/>
      <c r="N51" s="81"/>
      <c r="O51" s="81"/>
      <c r="P51" s="83"/>
    </row>
    <row r="52" spans="1:16" ht="13.5" hidden="1" thickBot="1" x14ac:dyDescent="0.25">
      <c r="A52" s="70" t="s">
        <v>135</v>
      </c>
      <c r="B52" s="71" t="s">
        <v>141</v>
      </c>
      <c r="C52" s="72" t="s">
        <v>142</v>
      </c>
      <c r="D52" s="72" t="s">
        <v>786</v>
      </c>
      <c r="E52" s="72">
        <v>0</v>
      </c>
      <c r="F52" s="63"/>
      <c r="G52" s="73"/>
      <c r="H52" s="78">
        <v>42563</v>
      </c>
      <c r="I52" s="79">
        <f t="shared" si="2"/>
        <v>43658</v>
      </c>
      <c r="J52" s="66"/>
      <c r="K52" s="66"/>
      <c r="L52" s="66"/>
      <c r="M52" s="81"/>
      <c r="N52" s="81"/>
      <c r="O52" s="81"/>
      <c r="P52" s="91" t="s">
        <v>985</v>
      </c>
    </row>
    <row r="53" spans="1:16" ht="13.5" hidden="1" thickBot="1" x14ac:dyDescent="0.25">
      <c r="A53" s="70" t="s">
        <v>135</v>
      </c>
      <c r="B53" s="71" t="s">
        <v>143</v>
      </c>
      <c r="C53" s="72" t="s">
        <v>144</v>
      </c>
      <c r="D53" s="72" t="s">
        <v>786</v>
      </c>
      <c r="E53" s="72">
        <v>0</v>
      </c>
      <c r="F53" s="63"/>
      <c r="G53" s="73"/>
      <c r="H53" s="78">
        <v>42502</v>
      </c>
      <c r="I53" s="79">
        <f t="shared" si="2"/>
        <v>43597</v>
      </c>
      <c r="J53" s="66"/>
      <c r="K53" s="66"/>
      <c r="L53" s="66"/>
      <c r="M53" s="81"/>
      <c r="N53" s="81"/>
      <c r="O53" s="81"/>
      <c r="P53" s="83"/>
    </row>
    <row r="54" spans="1:16" ht="13.5" hidden="1" thickBot="1" x14ac:dyDescent="0.25">
      <c r="A54" s="70" t="s">
        <v>0</v>
      </c>
      <c r="B54" s="71" t="s">
        <v>145</v>
      </c>
      <c r="C54" s="72" t="s">
        <v>146</v>
      </c>
      <c r="D54" s="72" t="s">
        <v>786</v>
      </c>
      <c r="E54" s="72">
        <v>0</v>
      </c>
      <c r="F54" s="63"/>
      <c r="G54" s="73"/>
      <c r="H54" s="78">
        <v>42347</v>
      </c>
      <c r="I54" s="79">
        <f t="shared" si="2"/>
        <v>43442</v>
      </c>
      <c r="J54" s="66"/>
      <c r="K54" s="66" t="s">
        <v>53</v>
      </c>
      <c r="L54" s="66" t="s">
        <v>53</v>
      </c>
      <c r="M54" s="66" t="s">
        <v>871</v>
      </c>
      <c r="N54" s="80" t="s">
        <v>53</v>
      </c>
      <c r="O54" s="81"/>
      <c r="P54" s="83"/>
    </row>
    <row r="55" spans="1:16" ht="13.5" hidden="1" thickBot="1" x14ac:dyDescent="0.25">
      <c r="A55" s="70" t="s">
        <v>0</v>
      </c>
      <c r="B55" s="71" t="s">
        <v>147</v>
      </c>
      <c r="C55" s="72" t="s">
        <v>148</v>
      </c>
      <c r="D55" s="72" t="s">
        <v>786</v>
      </c>
      <c r="E55" s="72">
        <v>0</v>
      </c>
      <c r="F55" s="63"/>
      <c r="G55" s="73"/>
      <c r="H55" s="78">
        <v>42565</v>
      </c>
      <c r="I55" s="79">
        <f t="shared" si="2"/>
        <v>43660</v>
      </c>
      <c r="J55" s="66"/>
      <c r="K55" s="66"/>
      <c r="L55" s="66"/>
      <c r="M55" s="81"/>
      <c r="N55" s="81"/>
      <c r="O55" s="81"/>
      <c r="P55" s="83"/>
    </row>
    <row r="56" spans="1:16" ht="13.5" hidden="1" thickBot="1" x14ac:dyDescent="0.25">
      <c r="A56" s="70" t="s">
        <v>149</v>
      </c>
      <c r="B56" s="71" t="s">
        <v>150</v>
      </c>
      <c r="C56" s="72" t="s">
        <v>151</v>
      </c>
      <c r="D56" s="72" t="s">
        <v>786</v>
      </c>
      <c r="E56" s="72">
        <v>0</v>
      </c>
      <c r="F56" s="63"/>
      <c r="G56" s="73"/>
      <c r="H56" s="78">
        <v>42348</v>
      </c>
      <c r="I56" s="79">
        <f t="shared" si="2"/>
        <v>43443</v>
      </c>
      <c r="J56" s="66"/>
      <c r="K56" s="66" t="s">
        <v>53</v>
      </c>
      <c r="L56" s="66" t="s">
        <v>53</v>
      </c>
      <c r="M56" s="66" t="s">
        <v>872</v>
      </c>
      <c r="N56" s="80" t="s">
        <v>53</v>
      </c>
      <c r="O56" s="81"/>
      <c r="P56" s="83"/>
    </row>
    <row r="57" spans="1:16" ht="13.5" hidden="1" thickBot="1" x14ac:dyDescent="0.25">
      <c r="A57" s="70" t="s">
        <v>149</v>
      </c>
      <c r="B57" s="71" t="s">
        <v>152</v>
      </c>
      <c r="C57" s="72" t="s">
        <v>153</v>
      </c>
      <c r="D57" s="72" t="s">
        <v>786</v>
      </c>
      <c r="E57" s="72">
        <v>0</v>
      </c>
      <c r="F57" s="63"/>
      <c r="G57" s="73"/>
      <c r="H57" s="78">
        <v>42479</v>
      </c>
      <c r="I57" s="79">
        <f t="shared" si="2"/>
        <v>43574</v>
      </c>
      <c r="J57" s="66"/>
      <c r="K57" s="66"/>
      <c r="L57" s="66"/>
      <c r="M57" s="81"/>
      <c r="N57" s="81"/>
      <c r="O57" s="81"/>
      <c r="P57" s="83"/>
    </row>
    <row r="58" spans="1:16" ht="13.5" hidden="1" thickBot="1" x14ac:dyDescent="0.25">
      <c r="A58" s="70" t="s">
        <v>149</v>
      </c>
      <c r="B58" s="71" t="s">
        <v>154</v>
      </c>
      <c r="C58" s="72" t="s">
        <v>155</v>
      </c>
      <c r="D58" s="72" t="s">
        <v>786</v>
      </c>
      <c r="E58" s="72">
        <v>0</v>
      </c>
      <c r="F58" s="63"/>
      <c r="G58" s="73"/>
      <c r="H58" s="78">
        <v>42479</v>
      </c>
      <c r="I58" s="79">
        <f t="shared" si="2"/>
        <v>43574</v>
      </c>
      <c r="J58" s="66"/>
      <c r="K58" s="66"/>
      <c r="L58" s="66"/>
      <c r="M58" s="81"/>
      <c r="N58" s="81"/>
      <c r="O58" s="81"/>
      <c r="P58" s="83"/>
    </row>
    <row r="59" spans="1:16" ht="13.5" hidden="1" thickBot="1" x14ac:dyDescent="0.25">
      <c r="A59" s="70" t="s">
        <v>149</v>
      </c>
      <c r="B59" s="71" t="s">
        <v>156</v>
      </c>
      <c r="C59" s="72" t="s">
        <v>157</v>
      </c>
      <c r="D59" s="72" t="s">
        <v>786</v>
      </c>
      <c r="E59" s="72">
        <v>0</v>
      </c>
      <c r="F59" s="63"/>
      <c r="G59" s="73"/>
      <c r="H59" s="72" t="s">
        <v>60</v>
      </c>
      <c r="I59" s="79"/>
      <c r="J59" s="66"/>
      <c r="K59" s="66"/>
      <c r="L59" s="66"/>
      <c r="M59" s="81"/>
      <c r="N59" s="81"/>
      <c r="O59" s="80" t="s">
        <v>1000</v>
      </c>
      <c r="P59" s="99" t="s">
        <v>1001</v>
      </c>
    </row>
    <row r="60" spans="1:16" ht="13.5" hidden="1" thickBot="1" x14ac:dyDescent="0.25">
      <c r="A60" s="70" t="s">
        <v>149</v>
      </c>
      <c r="B60" s="71" t="s">
        <v>158</v>
      </c>
      <c r="C60" s="72" t="s">
        <v>159</v>
      </c>
      <c r="D60" s="72" t="s">
        <v>786</v>
      </c>
      <c r="E60" s="72">
        <v>0</v>
      </c>
      <c r="F60" s="63"/>
      <c r="G60" s="73"/>
      <c r="H60" s="78"/>
      <c r="I60" s="79"/>
      <c r="J60" s="66"/>
      <c r="K60" s="66"/>
      <c r="L60" s="66"/>
      <c r="M60" s="81"/>
      <c r="N60" s="81"/>
      <c r="O60" s="80" t="s">
        <v>1002</v>
      </c>
      <c r="P60" s="99" t="s">
        <v>1003</v>
      </c>
    </row>
    <row r="61" spans="1:16" ht="13.5" hidden="1" thickBot="1" x14ac:dyDescent="0.25">
      <c r="A61" s="70" t="s">
        <v>19</v>
      </c>
      <c r="B61" s="71" t="s">
        <v>160</v>
      </c>
      <c r="C61" s="72" t="s">
        <v>161</v>
      </c>
      <c r="D61" s="72" t="s">
        <v>786</v>
      </c>
      <c r="E61" s="72">
        <v>0</v>
      </c>
      <c r="F61" s="63"/>
      <c r="G61" s="73"/>
      <c r="H61" s="78"/>
      <c r="I61" s="79"/>
      <c r="J61" s="66" t="s">
        <v>162</v>
      </c>
      <c r="K61" s="66" t="s">
        <v>873</v>
      </c>
      <c r="L61" s="66" t="s">
        <v>29</v>
      </c>
      <c r="M61" s="81"/>
      <c r="N61" s="81"/>
      <c r="O61" s="81"/>
      <c r="P61" s="83"/>
    </row>
    <row r="62" spans="1:16" ht="13.5" hidden="1" thickBot="1" x14ac:dyDescent="0.25">
      <c r="A62" s="70" t="s">
        <v>19</v>
      </c>
      <c r="B62" s="71" t="s">
        <v>163</v>
      </c>
      <c r="C62" s="72" t="s">
        <v>164</v>
      </c>
      <c r="D62" s="72" t="s">
        <v>786</v>
      </c>
      <c r="E62" s="72">
        <v>0</v>
      </c>
      <c r="F62" s="63"/>
      <c r="G62" s="73"/>
      <c r="H62" s="78"/>
      <c r="I62" s="79"/>
      <c r="J62" s="66" t="s">
        <v>874</v>
      </c>
      <c r="K62" s="66" t="s">
        <v>873</v>
      </c>
      <c r="L62" s="66" t="s">
        <v>29</v>
      </c>
      <c r="M62" s="81"/>
      <c r="N62" s="81"/>
      <c r="O62" s="81"/>
      <c r="P62" s="83"/>
    </row>
    <row r="63" spans="1:16" ht="13.5" hidden="1" thickBot="1" x14ac:dyDescent="0.25">
      <c r="A63" s="70" t="s">
        <v>165</v>
      </c>
      <c r="B63" s="71" t="s">
        <v>166</v>
      </c>
      <c r="C63" s="72" t="s">
        <v>167</v>
      </c>
      <c r="D63" s="72" t="s">
        <v>786</v>
      </c>
      <c r="E63" s="72">
        <v>0</v>
      </c>
      <c r="F63" s="63"/>
      <c r="G63" s="73"/>
      <c r="H63" s="78">
        <v>42508</v>
      </c>
      <c r="I63" s="79">
        <f t="shared" ref="I63:I69" si="3">H63+(3*365)</f>
        <v>43603</v>
      </c>
      <c r="J63" s="66"/>
      <c r="K63" s="66"/>
      <c r="L63" s="66"/>
      <c r="M63" s="81"/>
      <c r="N63" s="81"/>
      <c r="O63" s="81"/>
      <c r="P63" s="83"/>
    </row>
    <row r="64" spans="1:16" ht="13.5" hidden="1" thickBot="1" x14ac:dyDescent="0.25">
      <c r="A64" s="70" t="s">
        <v>165</v>
      </c>
      <c r="B64" s="71" t="s">
        <v>168</v>
      </c>
      <c r="C64" s="72" t="s">
        <v>169</v>
      </c>
      <c r="D64" s="72" t="s">
        <v>786</v>
      </c>
      <c r="E64" s="72">
        <v>0</v>
      </c>
      <c r="F64" s="63"/>
      <c r="G64" s="73"/>
      <c r="H64" s="78">
        <v>42508</v>
      </c>
      <c r="I64" s="79">
        <f t="shared" si="3"/>
        <v>43603</v>
      </c>
      <c r="J64" s="66"/>
      <c r="K64" s="66"/>
      <c r="L64" s="66"/>
      <c r="M64" s="81"/>
      <c r="N64" s="81"/>
      <c r="O64" s="81"/>
      <c r="P64" s="83"/>
    </row>
    <row r="65" spans="1:16" ht="13.5" hidden="1" thickBot="1" x14ac:dyDescent="0.25">
      <c r="A65" s="70" t="s">
        <v>165</v>
      </c>
      <c r="B65" s="71" t="s">
        <v>170</v>
      </c>
      <c r="C65" s="72" t="s">
        <v>171</v>
      </c>
      <c r="D65" s="72" t="s">
        <v>786</v>
      </c>
      <c r="E65" s="72">
        <v>0</v>
      </c>
      <c r="F65" s="63"/>
      <c r="G65" s="73"/>
      <c r="H65" s="78">
        <v>42501</v>
      </c>
      <c r="I65" s="79">
        <f t="shared" si="3"/>
        <v>43596</v>
      </c>
      <c r="J65" s="66"/>
      <c r="K65" s="66"/>
      <c r="L65" s="66"/>
      <c r="M65" s="81"/>
      <c r="N65" s="81"/>
      <c r="O65" s="81"/>
      <c r="P65" s="83"/>
    </row>
    <row r="66" spans="1:16" ht="13.5" hidden="1" thickBot="1" x14ac:dyDescent="0.25">
      <c r="A66" s="70" t="s">
        <v>165</v>
      </c>
      <c r="B66" s="71" t="s">
        <v>172</v>
      </c>
      <c r="C66" s="72" t="s">
        <v>173</v>
      </c>
      <c r="D66" s="72" t="s">
        <v>786</v>
      </c>
      <c r="E66" s="72">
        <v>0</v>
      </c>
      <c r="F66" s="63"/>
      <c r="G66" s="73"/>
      <c r="H66" s="78">
        <v>42501</v>
      </c>
      <c r="I66" s="79">
        <f t="shared" si="3"/>
        <v>43596</v>
      </c>
      <c r="J66" s="66"/>
      <c r="K66" s="66"/>
      <c r="L66" s="66"/>
      <c r="M66" s="81"/>
      <c r="N66" s="81"/>
      <c r="O66" s="81"/>
      <c r="P66" s="83"/>
    </row>
    <row r="67" spans="1:16" ht="13.5" hidden="1" thickBot="1" x14ac:dyDescent="0.25">
      <c r="A67" s="70" t="s">
        <v>165</v>
      </c>
      <c r="B67" s="71" t="s">
        <v>174</v>
      </c>
      <c r="C67" s="72" t="s">
        <v>175</v>
      </c>
      <c r="D67" s="72" t="s">
        <v>786</v>
      </c>
      <c r="E67" s="72">
        <v>0</v>
      </c>
      <c r="F67" s="63"/>
      <c r="G67" s="73"/>
      <c r="H67" s="78">
        <v>42509</v>
      </c>
      <c r="I67" s="79">
        <f t="shared" si="3"/>
        <v>43604</v>
      </c>
      <c r="J67" s="66"/>
      <c r="K67" s="66"/>
      <c r="L67" s="66"/>
      <c r="M67" s="81"/>
      <c r="N67" s="81"/>
      <c r="O67" s="81"/>
      <c r="P67" s="83"/>
    </row>
    <row r="68" spans="1:16" ht="13.5" hidden="1" thickBot="1" x14ac:dyDescent="0.25">
      <c r="A68" s="70" t="s">
        <v>1</v>
      </c>
      <c r="B68" s="71" t="s">
        <v>32</v>
      </c>
      <c r="C68" s="72" t="s">
        <v>33</v>
      </c>
      <c r="D68" s="72" t="s">
        <v>786</v>
      </c>
      <c r="E68" s="72">
        <v>0</v>
      </c>
      <c r="F68" s="63"/>
      <c r="G68" s="73"/>
      <c r="H68" s="78">
        <v>42543</v>
      </c>
      <c r="I68" s="79">
        <f t="shared" si="3"/>
        <v>43638</v>
      </c>
      <c r="J68" s="66" t="s">
        <v>34</v>
      </c>
      <c r="K68" s="81"/>
      <c r="L68" s="66" t="s">
        <v>29</v>
      </c>
      <c r="M68" s="66" t="s">
        <v>875</v>
      </c>
      <c r="N68" s="80" t="s">
        <v>855</v>
      </c>
      <c r="O68" s="81"/>
      <c r="P68" s="100" t="s">
        <v>1004</v>
      </c>
    </row>
    <row r="69" spans="1:16" ht="13.5" hidden="1" thickBot="1" x14ac:dyDescent="0.25">
      <c r="A69" s="70" t="s">
        <v>1</v>
      </c>
      <c r="B69" s="71" t="s">
        <v>35</v>
      </c>
      <c r="C69" s="72" t="s">
        <v>36</v>
      </c>
      <c r="D69" s="72" t="s">
        <v>786</v>
      </c>
      <c r="E69" s="72">
        <v>0</v>
      </c>
      <c r="F69" s="63"/>
      <c r="G69" s="73"/>
      <c r="H69" s="78">
        <v>42543</v>
      </c>
      <c r="I69" s="79">
        <f t="shared" si="3"/>
        <v>43638</v>
      </c>
      <c r="J69" s="66" t="s">
        <v>876</v>
      </c>
      <c r="K69" s="81"/>
      <c r="L69" s="66" t="s">
        <v>29</v>
      </c>
      <c r="M69" s="66" t="s">
        <v>875</v>
      </c>
      <c r="N69" s="80" t="s">
        <v>855</v>
      </c>
      <c r="O69" s="81"/>
      <c r="P69" s="100" t="s">
        <v>1004</v>
      </c>
    </row>
    <row r="70" spans="1:16" ht="13.5" hidden="1" thickBot="1" x14ac:dyDescent="0.25">
      <c r="A70" s="101" t="s">
        <v>176</v>
      </c>
      <c r="B70" s="71" t="s">
        <v>177</v>
      </c>
      <c r="C70" s="72" t="s">
        <v>178</v>
      </c>
      <c r="D70" s="72" t="s">
        <v>786</v>
      </c>
      <c r="E70" s="72"/>
      <c r="F70" s="63"/>
      <c r="G70" s="73"/>
      <c r="H70" s="81"/>
      <c r="I70" s="102"/>
      <c r="J70" s="66" t="s">
        <v>877</v>
      </c>
      <c r="K70" s="81"/>
      <c r="L70" s="81"/>
      <c r="M70" s="81"/>
      <c r="N70" s="81"/>
      <c r="O70" s="81"/>
      <c r="P70" s="83"/>
    </row>
    <row r="71" spans="1:16" ht="13.5" hidden="1" thickBot="1" x14ac:dyDescent="0.25">
      <c r="A71" s="101" t="s">
        <v>176</v>
      </c>
      <c r="B71" s="71" t="s">
        <v>179</v>
      </c>
      <c r="C71" s="72" t="s">
        <v>180</v>
      </c>
      <c r="D71" s="72" t="s">
        <v>786</v>
      </c>
      <c r="E71" s="72"/>
      <c r="F71" s="63"/>
      <c r="G71" s="73"/>
      <c r="H71" s="81"/>
      <c r="I71" s="102"/>
      <c r="J71" s="66" t="s">
        <v>878</v>
      </c>
      <c r="K71" s="81"/>
      <c r="L71" s="81"/>
      <c r="M71" s="81"/>
      <c r="N71" s="81"/>
      <c r="O71" s="81"/>
      <c r="P71" s="83"/>
    </row>
    <row r="72" spans="1:16" ht="13.5" hidden="1" thickBot="1" x14ac:dyDescent="0.25">
      <c r="A72" s="70" t="s">
        <v>181</v>
      </c>
      <c r="B72" s="71" t="s">
        <v>1005</v>
      </c>
      <c r="C72" s="72" t="s">
        <v>182</v>
      </c>
      <c r="D72" s="72" t="s">
        <v>785</v>
      </c>
      <c r="E72" s="72" t="s">
        <v>843</v>
      </c>
      <c r="F72" s="63" t="s">
        <v>988</v>
      </c>
      <c r="G72" s="73" t="s">
        <v>993</v>
      </c>
      <c r="H72" s="78"/>
      <c r="I72" s="79"/>
      <c r="J72" s="66" t="s">
        <v>879</v>
      </c>
      <c r="K72" s="66" t="s">
        <v>880</v>
      </c>
      <c r="L72" s="66" t="s">
        <v>29</v>
      </c>
      <c r="M72" s="81"/>
      <c r="N72" s="81"/>
      <c r="O72" s="81"/>
      <c r="P72" s="83"/>
    </row>
    <row r="73" spans="1:16" ht="13.5" hidden="1" thickBot="1" x14ac:dyDescent="0.25">
      <c r="A73" s="70" t="s">
        <v>181</v>
      </c>
      <c r="B73" s="71" t="s">
        <v>1006</v>
      </c>
      <c r="C73" s="72" t="s">
        <v>183</v>
      </c>
      <c r="D73" s="72" t="s">
        <v>785</v>
      </c>
      <c r="E73" s="72" t="s">
        <v>843</v>
      </c>
      <c r="F73" s="63" t="s">
        <v>988</v>
      </c>
      <c r="G73" s="73" t="s">
        <v>993</v>
      </c>
      <c r="H73" s="78"/>
      <c r="I73" s="79"/>
      <c r="J73" s="66" t="s">
        <v>879</v>
      </c>
      <c r="K73" s="66" t="s">
        <v>880</v>
      </c>
      <c r="L73" s="66" t="s">
        <v>29</v>
      </c>
      <c r="M73" s="81"/>
      <c r="N73" s="81"/>
      <c r="O73" s="81"/>
      <c r="P73" s="83"/>
    </row>
    <row r="74" spans="1:16" ht="13.5" hidden="1" thickBot="1" x14ac:dyDescent="0.25">
      <c r="A74" s="70" t="s">
        <v>181</v>
      </c>
      <c r="B74" s="71" t="s">
        <v>184</v>
      </c>
      <c r="C74" s="72" t="s">
        <v>185</v>
      </c>
      <c r="D74" s="72" t="s">
        <v>786</v>
      </c>
      <c r="E74" s="72">
        <v>0</v>
      </c>
      <c r="F74" s="63"/>
      <c r="G74" s="73"/>
      <c r="H74" s="78"/>
      <c r="I74" s="79"/>
      <c r="J74" s="66" t="s">
        <v>186</v>
      </c>
      <c r="K74" s="66" t="s">
        <v>880</v>
      </c>
      <c r="L74" s="66" t="s">
        <v>29</v>
      </c>
      <c r="M74" s="81"/>
      <c r="N74" s="81"/>
      <c r="O74" s="81"/>
      <c r="P74" s="83"/>
    </row>
    <row r="75" spans="1:16" ht="13.5" hidden="1" thickBot="1" x14ac:dyDescent="0.25">
      <c r="A75" s="70" t="s">
        <v>181</v>
      </c>
      <c r="B75" s="71" t="s">
        <v>187</v>
      </c>
      <c r="C75" s="72" t="s">
        <v>188</v>
      </c>
      <c r="D75" s="72" t="s">
        <v>786</v>
      </c>
      <c r="E75" s="72">
        <v>0</v>
      </c>
      <c r="F75" s="63"/>
      <c r="G75" s="73"/>
      <c r="H75" s="78"/>
      <c r="I75" s="79"/>
      <c r="J75" s="66" t="s">
        <v>881</v>
      </c>
      <c r="K75" s="66"/>
      <c r="L75" s="66"/>
      <c r="M75" s="81"/>
      <c r="N75" s="81"/>
      <c r="O75" s="81"/>
      <c r="P75" s="83"/>
    </row>
    <row r="76" spans="1:16" ht="13.5" hidden="1" thickBot="1" x14ac:dyDescent="0.25">
      <c r="A76" s="101" t="s">
        <v>189</v>
      </c>
      <c r="B76" s="71" t="s">
        <v>190</v>
      </c>
      <c r="C76" s="72" t="s">
        <v>191</v>
      </c>
      <c r="D76" s="72" t="s">
        <v>786</v>
      </c>
      <c r="E76" s="72">
        <v>0</v>
      </c>
      <c r="F76" s="63"/>
      <c r="G76" s="73"/>
      <c r="H76" s="78">
        <v>42480</v>
      </c>
      <c r="I76" s="79">
        <f t="shared" ref="I76:I81" si="4">H76+(3*365)</f>
        <v>43575</v>
      </c>
      <c r="J76" s="66" t="s">
        <v>991</v>
      </c>
      <c r="K76" s="66" t="s">
        <v>961</v>
      </c>
      <c r="L76" s="66" t="s">
        <v>29</v>
      </c>
      <c r="M76" s="81"/>
      <c r="N76" s="81"/>
      <c r="O76" s="81"/>
      <c r="P76" s="83"/>
    </row>
    <row r="77" spans="1:16" ht="13.5" hidden="1" thickBot="1" x14ac:dyDescent="0.25">
      <c r="A77" s="101" t="s">
        <v>189</v>
      </c>
      <c r="B77" s="71" t="s">
        <v>192</v>
      </c>
      <c r="C77" s="72" t="s">
        <v>193</v>
      </c>
      <c r="D77" s="72" t="s">
        <v>786</v>
      </c>
      <c r="E77" s="72">
        <v>0</v>
      </c>
      <c r="F77" s="63"/>
      <c r="G77" s="73"/>
      <c r="H77" s="78">
        <v>42480</v>
      </c>
      <c r="I77" s="79">
        <f t="shared" si="4"/>
        <v>43575</v>
      </c>
      <c r="J77" s="66" t="s">
        <v>991</v>
      </c>
      <c r="K77" s="66" t="s">
        <v>961</v>
      </c>
      <c r="L77" s="66" t="s">
        <v>29</v>
      </c>
      <c r="M77" s="81"/>
      <c r="N77" s="81"/>
      <c r="O77" s="81"/>
      <c r="P77" s="83"/>
    </row>
    <row r="78" spans="1:16" ht="13.5" hidden="1" thickBot="1" x14ac:dyDescent="0.25">
      <c r="A78" s="101" t="s">
        <v>194</v>
      </c>
      <c r="B78" s="71" t="s">
        <v>195</v>
      </c>
      <c r="C78" s="72" t="s">
        <v>196</v>
      </c>
      <c r="D78" s="72" t="s">
        <v>786</v>
      </c>
      <c r="E78" s="72">
        <v>0</v>
      </c>
      <c r="F78" s="63"/>
      <c r="G78" s="73"/>
      <c r="H78" s="78">
        <v>42509</v>
      </c>
      <c r="I78" s="79">
        <f t="shared" si="4"/>
        <v>43604</v>
      </c>
      <c r="J78" s="66" t="s">
        <v>969</v>
      </c>
      <c r="K78" s="66" t="s">
        <v>970</v>
      </c>
      <c r="L78" s="66" t="s">
        <v>29</v>
      </c>
      <c r="M78" s="81"/>
      <c r="N78" s="81"/>
      <c r="O78" s="81"/>
      <c r="P78" s="83"/>
    </row>
    <row r="79" spans="1:16" ht="13.5" hidden="1" thickBot="1" x14ac:dyDescent="0.25">
      <c r="A79" s="101" t="s">
        <v>194</v>
      </c>
      <c r="B79" s="71" t="s">
        <v>197</v>
      </c>
      <c r="C79" s="72" t="s">
        <v>198</v>
      </c>
      <c r="D79" s="72" t="s">
        <v>786</v>
      </c>
      <c r="E79" s="72">
        <v>0</v>
      </c>
      <c r="F79" s="63"/>
      <c r="G79" s="73"/>
      <c r="H79" s="78">
        <v>42509</v>
      </c>
      <c r="I79" s="79">
        <f t="shared" si="4"/>
        <v>43604</v>
      </c>
      <c r="J79" s="66" t="s">
        <v>971</v>
      </c>
      <c r="K79" s="66" t="s">
        <v>970</v>
      </c>
      <c r="L79" s="66" t="s">
        <v>29</v>
      </c>
      <c r="M79" s="81"/>
      <c r="N79" s="81"/>
      <c r="O79" s="81"/>
      <c r="P79" s="83"/>
    </row>
    <row r="80" spans="1:16" ht="13.5" hidden="1" thickBot="1" x14ac:dyDescent="0.25">
      <c r="A80" s="101" t="s">
        <v>194</v>
      </c>
      <c r="B80" s="71" t="s">
        <v>199</v>
      </c>
      <c r="C80" s="72" t="s">
        <v>200</v>
      </c>
      <c r="D80" s="72" t="s">
        <v>786</v>
      </c>
      <c r="E80" s="72">
        <v>0</v>
      </c>
      <c r="F80" s="63"/>
      <c r="G80" s="73"/>
      <c r="H80" s="78">
        <v>42508</v>
      </c>
      <c r="I80" s="79">
        <f t="shared" si="4"/>
        <v>43603</v>
      </c>
      <c r="J80" s="81"/>
      <c r="K80" s="81"/>
      <c r="L80" s="81"/>
      <c r="M80" s="81"/>
      <c r="N80" s="81"/>
      <c r="O80" s="81"/>
      <c r="P80" s="83"/>
    </row>
    <row r="81" spans="1:16" ht="13.5" hidden="1" thickBot="1" x14ac:dyDescent="0.25">
      <c r="A81" s="101" t="s">
        <v>194</v>
      </c>
      <c r="B81" s="71" t="s">
        <v>201</v>
      </c>
      <c r="C81" s="72" t="s">
        <v>202</v>
      </c>
      <c r="D81" s="72" t="s">
        <v>786</v>
      </c>
      <c r="E81" s="72">
        <v>0</v>
      </c>
      <c r="F81" s="63"/>
      <c r="G81" s="73"/>
      <c r="H81" s="78">
        <v>42488</v>
      </c>
      <c r="I81" s="79">
        <f t="shared" si="4"/>
        <v>43583</v>
      </c>
      <c r="J81" s="81"/>
      <c r="K81" s="81"/>
      <c r="L81" s="81"/>
      <c r="M81" s="81"/>
      <c r="N81" s="81"/>
      <c r="O81" s="81"/>
      <c r="P81" s="83"/>
    </row>
    <row r="82" spans="1:16" ht="13.5" hidden="1" thickBot="1" x14ac:dyDescent="0.25">
      <c r="A82" s="70" t="s">
        <v>203</v>
      </c>
      <c r="B82" s="71" t="s">
        <v>1007</v>
      </c>
      <c r="C82" s="72" t="s">
        <v>204</v>
      </c>
      <c r="D82" s="72" t="s">
        <v>785</v>
      </c>
      <c r="E82" s="72" t="s">
        <v>843</v>
      </c>
      <c r="F82" s="63" t="s">
        <v>988</v>
      </c>
      <c r="G82" s="73" t="s">
        <v>993</v>
      </c>
      <c r="H82" s="78"/>
      <c r="I82" s="79"/>
      <c r="J82" s="66"/>
      <c r="K82" s="81"/>
      <c r="L82" s="66"/>
      <c r="M82" s="81"/>
      <c r="N82" s="81"/>
      <c r="O82" s="81"/>
      <c r="P82" s="83"/>
    </row>
    <row r="83" spans="1:16" ht="13.5" hidden="1" thickBot="1" x14ac:dyDescent="0.25">
      <c r="A83" s="70" t="s">
        <v>203</v>
      </c>
      <c r="B83" s="71" t="s">
        <v>1008</v>
      </c>
      <c r="C83" s="72" t="s">
        <v>205</v>
      </c>
      <c r="D83" s="72" t="s">
        <v>785</v>
      </c>
      <c r="E83" s="72" t="s">
        <v>843</v>
      </c>
      <c r="F83" s="63" t="s">
        <v>988</v>
      </c>
      <c r="G83" s="73" t="s">
        <v>993</v>
      </c>
      <c r="H83" s="78"/>
      <c r="I83" s="79"/>
      <c r="J83" s="66"/>
      <c r="K83" s="81"/>
      <c r="L83" s="66"/>
      <c r="M83" s="81"/>
      <c r="N83" s="81"/>
      <c r="O83" s="81"/>
      <c r="P83" s="83"/>
    </row>
    <row r="84" spans="1:16" ht="13.5" hidden="1" thickBot="1" x14ac:dyDescent="0.25">
      <c r="A84" s="70" t="s">
        <v>203</v>
      </c>
      <c r="B84" s="71" t="s">
        <v>1009</v>
      </c>
      <c r="C84" s="72" t="s">
        <v>206</v>
      </c>
      <c r="D84" s="72" t="s">
        <v>785</v>
      </c>
      <c r="E84" s="72" t="s">
        <v>843</v>
      </c>
      <c r="F84" s="63" t="s">
        <v>988</v>
      </c>
      <c r="G84" s="73" t="s">
        <v>993</v>
      </c>
      <c r="H84" s="78"/>
      <c r="I84" s="79"/>
      <c r="J84" s="66"/>
      <c r="K84" s="81"/>
      <c r="L84" s="66"/>
      <c r="M84" s="81"/>
      <c r="N84" s="81"/>
      <c r="O84" s="81"/>
      <c r="P84" s="83"/>
    </row>
    <row r="85" spans="1:16" ht="13.5" hidden="1" thickBot="1" x14ac:dyDescent="0.25">
      <c r="A85" s="70" t="s">
        <v>203</v>
      </c>
      <c r="B85" s="71" t="s">
        <v>207</v>
      </c>
      <c r="C85" s="72" t="s">
        <v>208</v>
      </c>
      <c r="D85" s="72" t="s">
        <v>786</v>
      </c>
      <c r="E85" s="72">
        <v>0</v>
      </c>
      <c r="F85" s="63"/>
      <c r="G85" s="73"/>
      <c r="H85" s="78">
        <v>42501</v>
      </c>
      <c r="I85" s="79">
        <f t="shared" ref="I85:I100" si="5">H85+(3*365)</f>
        <v>43596</v>
      </c>
      <c r="J85" s="66"/>
      <c r="K85" s="81"/>
      <c r="L85" s="66"/>
      <c r="M85" s="81"/>
      <c r="N85" s="81"/>
      <c r="O85" s="81"/>
      <c r="P85" s="83"/>
    </row>
    <row r="86" spans="1:16" ht="13.5" hidden="1" thickBot="1" x14ac:dyDescent="0.25">
      <c r="A86" s="70" t="s">
        <v>203</v>
      </c>
      <c r="B86" s="71" t="s">
        <v>209</v>
      </c>
      <c r="C86" s="72" t="s">
        <v>210</v>
      </c>
      <c r="D86" s="72" t="s">
        <v>786</v>
      </c>
      <c r="E86" s="72">
        <v>0</v>
      </c>
      <c r="F86" s="63"/>
      <c r="G86" s="73"/>
      <c r="H86" s="78">
        <v>42501</v>
      </c>
      <c r="I86" s="79">
        <f t="shared" si="5"/>
        <v>43596</v>
      </c>
      <c r="J86" s="66"/>
      <c r="K86" s="81"/>
      <c r="L86" s="66"/>
      <c r="M86" s="81"/>
      <c r="N86" s="81"/>
      <c r="O86" s="81"/>
      <c r="P86" s="83"/>
    </row>
    <row r="87" spans="1:16" ht="13.5" hidden="1" thickBot="1" x14ac:dyDescent="0.25">
      <c r="A87" s="70" t="s">
        <v>211</v>
      </c>
      <c r="B87" s="71" t="s">
        <v>212</v>
      </c>
      <c r="C87" s="72" t="s">
        <v>213</v>
      </c>
      <c r="D87" s="72" t="s">
        <v>786</v>
      </c>
      <c r="E87" s="72">
        <v>0</v>
      </c>
      <c r="F87" s="63"/>
      <c r="G87" s="73"/>
      <c r="H87" s="78">
        <v>42503</v>
      </c>
      <c r="I87" s="79">
        <f t="shared" si="5"/>
        <v>43598</v>
      </c>
      <c r="J87" s="66"/>
      <c r="K87" s="66"/>
      <c r="L87" s="66"/>
      <c r="M87" s="66"/>
      <c r="N87" s="81"/>
      <c r="O87" s="81"/>
      <c r="P87" s="83"/>
    </row>
    <row r="88" spans="1:16" ht="13.5" hidden="1" thickBot="1" x14ac:dyDescent="0.25">
      <c r="A88" s="70" t="s">
        <v>211</v>
      </c>
      <c r="B88" s="71" t="s">
        <v>214</v>
      </c>
      <c r="C88" s="72" t="s">
        <v>215</v>
      </c>
      <c r="D88" s="72" t="s">
        <v>786</v>
      </c>
      <c r="E88" s="72">
        <v>0</v>
      </c>
      <c r="F88" s="63"/>
      <c r="G88" s="73"/>
      <c r="H88" s="78">
        <v>42503</v>
      </c>
      <c r="I88" s="79">
        <f t="shared" si="5"/>
        <v>43598</v>
      </c>
      <c r="J88" s="66"/>
      <c r="K88" s="66"/>
      <c r="L88" s="66"/>
      <c r="M88" s="66"/>
      <c r="N88" s="81"/>
      <c r="O88" s="81"/>
      <c r="P88" s="83"/>
    </row>
    <row r="89" spans="1:16" ht="13.5" hidden="1" thickBot="1" x14ac:dyDescent="0.25">
      <c r="A89" s="70" t="s">
        <v>211</v>
      </c>
      <c r="B89" s="71" t="s">
        <v>216</v>
      </c>
      <c r="C89" s="72" t="s">
        <v>217</v>
      </c>
      <c r="D89" s="72" t="s">
        <v>786</v>
      </c>
      <c r="E89" s="72">
        <v>0</v>
      </c>
      <c r="F89" s="63"/>
      <c r="G89" s="73"/>
      <c r="H89" s="78">
        <v>42503</v>
      </c>
      <c r="I89" s="79">
        <f t="shared" si="5"/>
        <v>43598</v>
      </c>
      <c r="J89" s="66"/>
      <c r="K89" s="66"/>
      <c r="L89" s="66"/>
      <c r="M89" s="66"/>
      <c r="N89" s="81"/>
      <c r="O89" s="81"/>
      <c r="P89" s="83"/>
    </row>
    <row r="90" spans="1:16" ht="13.5" hidden="1" thickBot="1" x14ac:dyDescent="0.25">
      <c r="A90" s="70" t="s">
        <v>218</v>
      </c>
      <c r="B90" s="71" t="s">
        <v>219</v>
      </c>
      <c r="C90" s="72" t="s">
        <v>220</v>
      </c>
      <c r="D90" s="72" t="s">
        <v>786</v>
      </c>
      <c r="E90" s="72">
        <v>0</v>
      </c>
      <c r="F90" s="63"/>
      <c r="G90" s="73"/>
      <c r="H90" s="78">
        <v>42488</v>
      </c>
      <c r="I90" s="79">
        <f t="shared" si="5"/>
        <v>43583</v>
      </c>
      <c r="J90" s="66"/>
      <c r="K90" s="66"/>
      <c r="L90" s="66"/>
      <c r="M90" s="66"/>
      <c r="N90" s="81"/>
      <c r="O90" s="81"/>
      <c r="P90" s="83"/>
    </row>
    <row r="91" spans="1:16" ht="13.5" hidden="1" thickBot="1" x14ac:dyDescent="0.25">
      <c r="A91" s="70" t="s">
        <v>218</v>
      </c>
      <c r="B91" s="71" t="s">
        <v>221</v>
      </c>
      <c r="C91" s="72" t="s">
        <v>222</v>
      </c>
      <c r="D91" s="72" t="s">
        <v>786</v>
      </c>
      <c r="E91" s="72">
        <v>0</v>
      </c>
      <c r="F91" s="63"/>
      <c r="G91" s="73"/>
      <c r="H91" s="78">
        <v>42488</v>
      </c>
      <c r="I91" s="79">
        <f t="shared" si="5"/>
        <v>43583</v>
      </c>
      <c r="J91" s="66"/>
      <c r="K91" s="66"/>
      <c r="L91" s="66"/>
      <c r="M91" s="66"/>
      <c r="N91" s="81"/>
      <c r="O91" s="81"/>
      <c r="P91" s="83"/>
    </row>
    <row r="92" spans="1:16" ht="13.5" hidden="1" thickBot="1" x14ac:dyDescent="0.25">
      <c r="A92" s="70" t="s">
        <v>218</v>
      </c>
      <c r="B92" s="71" t="s">
        <v>223</v>
      </c>
      <c r="C92" s="72" t="s">
        <v>224</v>
      </c>
      <c r="D92" s="72" t="s">
        <v>786</v>
      </c>
      <c r="E92" s="72">
        <v>0</v>
      </c>
      <c r="F92" s="63"/>
      <c r="G92" s="73"/>
      <c r="H92" s="78">
        <v>42488</v>
      </c>
      <c r="I92" s="79">
        <f t="shared" si="5"/>
        <v>43583</v>
      </c>
      <c r="J92" s="66" t="s">
        <v>882</v>
      </c>
      <c r="K92" s="66"/>
      <c r="L92" s="66"/>
      <c r="M92" s="66"/>
      <c r="N92" s="81"/>
      <c r="O92" s="81"/>
      <c r="P92" s="83"/>
    </row>
    <row r="93" spans="1:16" ht="13.5" hidden="1" thickBot="1" x14ac:dyDescent="0.25">
      <c r="A93" s="70" t="s">
        <v>218</v>
      </c>
      <c r="B93" s="71" t="s">
        <v>225</v>
      </c>
      <c r="C93" s="72" t="s">
        <v>226</v>
      </c>
      <c r="D93" s="72" t="s">
        <v>786</v>
      </c>
      <c r="E93" s="72">
        <v>0</v>
      </c>
      <c r="F93" s="63"/>
      <c r="G93" s="73"/>
      <c r="H93" s="78">
        <v>42488</v>
      </c>
      <c r="I93" s="79">
        <f t="shared" si="5"/>
        <v>43583</v>
      </c>
      <c r="J93" s="66" t="s">
        <v>882</v>
      </c>
      <c r="K93" s="66"/>
      <c r="L93" s="66"/>
      <c r="M93" s="66"/>
      <c r="N93" s="81"/>
      <c r="O93" s="81"/>
      <c r="P93" s="83"/>
    </row>
    <row r="94" spans="1:16" ht="13.5" hidden="1" thickBot="1" x14ac:dyDescent="0.25">
      <c r="A94" s="70" t="s">
        <v>11</v>
      </c>
      <c r="B94" s="71" t="s">
        <v>227</v>
      </c>
      <c r="C94" s="72" t="s">
        <v>228</v>
      </c>
      <c r="D94" s="72" t="s">
        <v>786</v>
      </c>
      <c r="E94" s="72">
        <v>0</v>
      </c>
      <c r="F94" s="63"/>
      <c r="G94" s="73"/>
      <c r="H94" s="78">
        <v>42481</v>
      </c>
      <c r="I94" s="79">
        <f t="shared" si="5"/>
        <v>43576</v>
      </c>
      <c r="J94" s="66"/>
      <c r="K94" s="66"/>
      <c r="L94" s="66"/>
      <c r="M94" s="66"/>
      <c r="N94" s="81"/>
      <c r="O94" s="81"/>
      <c r="P94" s="83"/>
    </row>
    <row r="95" spans="1:16" ht="13.5" hidden="1" thickBot="1" x14ac:dyDescent="0.25">
      <c r="A95" s="70" t="s">
        <v>11</v>
      </c>
      <c r="B95" s="71" t="s">
        <v>229</v>
      </c>
      <c r="C95" s="72" t="s">
        <v>230</v>
      </c>
      <c r="D95" s="72" t="s">
        <v>786</v>
      </c>
      <c r="E95" s="72">
        <v>0</v>
      </c>
      <c r="F95" s="63"/>
      <c r="G95" s="73"/>
      <c r="H95" s="78">
        <v>42481</v>
      </c>
      <c r="I95" s="79">
        <f t="shared" si="5"/>
        <v>43576</v>
      </c>
      <c r="J95" s="66"/>
      <c r="K95" s="66"/>
      <c r="L95" s="66"/>
      <c r="M95" s="66"/>
      <c r="N95" s="81"/>
      <c r="O95" s="81"/>
      <c r="P95" s="83"/>
    </row>
    <row r="96" spans="1:16" ht="13.5" hidden="1" thickBot="1" x14ac:dyDescent="0.25">
      <c r="A96" s="70" t="s">
        <v>11</v>
      </c>
      <c r="B96" s="71" t="s">
        <v>231</v>
      </c>
      <c r="C96" s="72" t="s">
        <v>232</v>
      </c>
      <c r="D96" s="72" t="s">
        <v>786</v>
      </c>
      <c r="E96" s="72">
        <v>0</v>
      </c>
      <c r="F96" s="63"/>
      <c r="G96" s="73"/>
      <c r="H96" s="78">
        <v>42481</v>
      </c>
      <c r="I96" s="79">
        <f t="shared" si="5"/>
        <v>43576</v>
      </c>
      <c r="J96" s="66"/>
      <c r="K96" s="66"/>
      <c r="L96" s="66"/>
      <c r="M96" s="66"/>
      <c r="N96" s="81"/>
      <c r="O96" s="81"/>
      <c r="P96" s="83"/>
    </row>
    <row r="97" spans="1:16" ht="13.5" hidden="1" thickBot="1" x14ac:dyDescent="0.25">
      <c r="A97" s="70" t="s">
        <v>11</v>
      </c>
      <c r="B97" s="71" t="s">
        <v>233</v>
      </c>
      <c r="C97" s="72" t="s">
        <v>234</v>
      </c>
      <c r="D97" s="72" t="s">
        <v>786</v>
      </c>
      <c r="E97" s="72">
        <v>0</v>
      </c>
      <c r="F97" s="63"/>
      <c r="G97" s="73"/>
      <c r="H97" s="78">
        <v>42481</v>
      </c>
      <c r="I97" s="79">
        <f t="shared" si="5"/>
        <v>43576</v>
      </c>
      <c r="J97" s="66"/>
      <c r="K97" s="66"/>
      <c r="L97" s="66"/>
      <c r="M97" s="66"/>
      <c r="N97" s="81"/>
      <c r="O97" s="81"/>
      <c r="P97" s="83"/>
    </row>
    <row r="98" spans="1:16" ht="13.5" hidden="1" thickBot="1" x14ac:dyDescent="0.25">
      <c r="A98" s="70" t="s">
        <v>11</v>
      </c>
      <c r="B98" s="71" t="s">
        <v>235</v>
      </c>
      <c r="C98" s="72" t="s">
        <v>236</v>
      </c>
      <c r="D98" s="72" t="s">
        <v>786</v>
      </c>
      <c r="E98" s="72">
        <v>0</v>
      </c>
      <c r="F98" s="63"/>
      <c r="G98" s="73"/>
      <c r="H98" s="78">
        <v>42481</v>
      </c>
      <c r="I98" s="79">
        <f t="shared" si="5"/>
        <v>43576</v>
      </c>
      <c r="J98" s="66"/>
      <c r="K98" s="66"/>
      <c r="L98" s="66"/>
      <c r="M98" s="66"/>
      <c r="N98" s="81"/>
      <c r="O98" s="81"/>
      <c r="P98" s="83"/>
    </row>
    <row r="99" spans="1:16" ht="13.5" hidden="1" thickBot="1" x14ac:dyDescent="0.25">
      <c r="A99" s="70" t="s">
        <v>972</v>
      </c>
      <c r="B99" s="71" t="s">
        <v>237</v>
      </c>
      <c r="C99" s="72" t="s">
        <v>238</v>
      </c>
      <c r="D99" s="72" t="s">
        <v>786</v>
      </c>
      <c r="E99" s="72">
        <v>0</v>
      </c>
      <c r="F99" s="63"/>
      <c r="G99" s="73"/>
      <c r="H99" s="78">
        <v>42481</v>
      </c>
      <c r="I99" s="79">
        <f t="shared" si="5"/>
        <v>43576</v>
      </c>
      <c r="J99" s="66"/>
      <c r="K99" s="66"/>
      <c r="L99" s="66"/>
      <c r="M99" s="66"/>
      <c r="N99" s="81"/>
      <c r="O99" s="81"/>
      <c r="P99" s="83"/>
    </row>
    <row r="100" spans="1:16" ht="13.5" hidden="1" thickBot="1" x14ac:dyDescent="0.25">
      <c r="A100" s="70" t="s">
        <v>972</v>
      </c>
      <c r="B100" s="71" t="s">
        <v>239</v>
      </c>
      <c r="C100" s="72" t="s">
        <v>240</v>
      </c>
      <c r="D100" s="72" t="s">
        <v>786</v>
      </c>
      <c r="E100" s="72">
        <v>0</v>
      </c>
      <c r="F100" s="63"/>
      <c r="G100" s="73"/>
      <c r="H100" s="78">
        <v>42481</v>
      </c>
      <c r="I100" s="79">
        <f t="shared" si="5"/>
        <v>43576</v>
      </c>
      <c r="J100" s="66"/>
      <c r="K100" s="66"/>
      <c r="L100" s="66"/>
      <c r="M100" s="66"/>
      <c r="N100" s="81"/>
      <c r="O100" s="81"/>
      <c r="P100" s="83"/>
    </row>
    <row r="101" spans="1:16" ht="13.5" hidden="1" thickBot="1" x14ac:dyDescent="0.25">
      <c r="A101" s="70" t="s">
        <v>241</v>
      </c>
      <c r="B101" s="71" t="s">
        <v>242</v>
      </c>
      <c r="C101" s="72" t="s">
        <v>243</v>
      </c>
      <c r="D101" s="72" t="s">
        <v>785</v>
      </c>
      <c r="E101" s="72" t="s">
        <v>844</v>
      </c>
      <c r="F101" s="63" t="s">
        <v>984</v>
      </c>
      <c r="G101" s="73"/>
      <c r="H101" s="66" t="s">
        <v>60</v>
      </c>
      <c r="I101" s="79"/>
      <c r="J101" s="66" t="s">
        <v>883</v>
      </c>
      <c r="K101" s="66"/>
      <c r="L101" s="66"/>
      <c r="M101" s="66"/>
      <c r="N101" s="81"/>
      <c r="O101" s="81"/>
      <c r="P101" s="83"/>
    </row>
    <row r="102" spans="1:16" ht="13.5" hidden="1" thickBot="1" x14ac:dyDescent="0.25">
      <c r="A102" s="70" t="s">
        <v>241</v>
      </c>
      <c r="B102" s="71" t="s">
        <v>244</v>
      </c>
      <c r="C102" s="72" t="s">
        <v>245</v>
      </c>
      <c r="D102" s="72" t="s">
        <v>785</v>
      </c>
      <c r="E102" s="72" t="s">
        <v>844</v>
      </c>
      <c r="F102" s="63" t="s">
        <v>984</v>
      </c>
      <c r="G102" s="73"/>
      <c r="H102" s="66" t="s">
        <v>60</v>
      </c>
      <c r="I102" s="79"/>
      <c r="J102" s="66" t="s">
        <v>883</v>
      </c>
      <c r="K102" s="66"/>
      <c r="L102" s="66"/>
      <c r="M102" s="66"/>
      <c r="N102" s="81"/>
      <c r="O102" s="81"/>
      <c r="P102" s="83"/>
    </row>
    <row r="103" spans="1:16" ht="13.5" hidden="1" thickBot="1" x14ac:dyDescent="0.25">
      <c r="A103" s="70" t="s">
        <v>246</v>
      </c>
      <c r="B103" s="71" t="s">
        <v>1010</v>
      </c>
      <c r="C103" s="72" t="s">
        <v>247</v>
      </c>
      <c r="D103" s="72" t="s">
        <v>786</v>
      </c>
      <c r="E103" s="72">
        <v>0</v>
      </c>
      <c r="F103" s="63"/>
      <c r="G103" s="73"/>
      <c r="H103" s="78">
        <v>42564</v>
      </c>
      <c r="I103" s="79">
        <f>H103+(3*365)</f>
        <v>43659</v>
      </c>
      <c r="J103" s="66"/>
      <c r="K103" s="66"/>
      <c r="L103" s="66"/>
      <c r="M103" s="66"/>
      <c r="N103" s="81"/>
      <c r="O103" s="81"/>
      <c r="P103" s="91" t="s">
        <v>1011</v>
      </c>
    </row>
    <row r="104" spans="1:16" ht="13.5" hidden="1" thickBot="1" x14ac:dyDescent="0.25">
      <c r="A104" s="70" t="s">
        <v>246</v>
      </c>
      <c r="B104" s="71" t="s">
        <v>1012</v>
      </c>
      <c r="C104" s="72" t="s">
        <v>248</v>
      </c>
      <c r="D104" s="72" t="s">
        <v>786</v>
      </c>
      <c r="E104" s="72">
        <v>0</v>
      </c>
      <c r="F104" s="63"/>
      <c r="G104" s="73"/>
      <c r="H104" s="78">
        <v>42563</v>
      </c>
      <c r="I104" s="79">
        <f>H104+(3*365)</f>
        <v>43658</v>
      </c>
      <c r="J104" s="66"/>
      <c r="K104" s="66"/>
      <c r="L104" s="66"/>
      <c r="M104" s="66"/>
      <c r="N104" s="81"/>
      <c r="O104" s="81"/>
      <c r="P104" s="91" t="s">
        <v>985</v>
      </c>
    </row>
    <row r="105" spans="1:16" ht="13.5" hidden="1" thickBot="1" x14ac:dyDescent="0.25">
      <c r="A105" s="70" t="s">
        <v>249</v>
      </c>
      <c r="B105" s="71" t="s">
        <v>1013</v>
      </c>
      <c r="C105" s="72" t="s">
        <v>250</v>
      </c>
      <c r="D105" s="72" t="s">
        <v>785</v>
      </c>
      <c r="E105" s="72" t="s">
        <v>843</v>
      </c>
      <c r="F105" s="63" t="s">
        <v>988</v>
      </c>
      <c r="G105" s="73" t="s">
        <v>845</v>
      </c>
      <c r="H105" s="78"/>
      <c r="I105" s="79"/>
      <c r="J105" s="66" t="s">
        <v>884</v>
      </c>
      <c r="K105" s="66"/>
      <c r="L105" s="66"/>
      <c r="M105" s="66"/>
      <c r="N105" s="81"/>
      <c r="O105" s="81"/>
      <c r="P105" s="83"/>
    </row>
    <row r="106" spans="1:16" ht="13.5" hidden="1" thickBot="1" x14ac:dyDescent="0.25">
      <c r="A106" s="70" t="s">
        <v>249</v>
      </c>
      <c r="B106" s="71" t="s">
        <v>1014</v>
      </c>
      <c r="C106" s="72" t="s">
        <v>251</v>
      </c>
      <c r="D106" s="72" t="s">
        <v>785</v>
      </c>
      <c r="E106" s="72" t="s">
        <v>843</v>
      </c>
      <c r="F106" s="63" t="s">
        <v>988</v>
      </c>
      <c r="G106" s="73" t="s">
        <v>845</v>
      </c>
      <c r="H106" s="78"/>
      <c r="I106" s="79"/>
      <c r="J106" s="66" t="s">
        <v>885</v>
      </c>
      <c r="K106" s="66"/>
      <c r="L106" s="66"/>
      <c r="M106" s="66"/>
      <c r="N106" s="81"/>
      <c r="O106" s="81"/>
      <c r="P106" s="83"/>
    </row>
    <row r="107" spans="1:16" ht="13.5" hidden="1" thickBot="1" x14ac:dyDescent="0.25">
      <c r="A107" s="70" t="s">
        <v>249</v>
      </c>
      <c r="B107" s="71" t="s">
        <v>252</v>
      </c>
      <c r="C107" s="72" t="s">
        <v>253</v>
      </c>
      <c r="D107" s="72" t="s">
        <v>786</v>
      </c>
      <c r="E107" s="72">
        <v>0</v>
      </c>
      <c r="F107" s="63"/>
      <c r="G107" s="73"/>
      <c r="H107" s="78">
        <v>42564</v>
      </c>
      <c r="I107" s="79">
        <f>H107+(3*365)</f>
        <v>43659</v>
      </c>
      <c r="J107" s="66" t="s">
        <v>254</v>
      </c>
      <c r="K107" s="66"/>
      <c r="L107" s="66"/>
      <c r="M107" s="66"/>
      <c r="N107" s="81"/>
      <c r="O107" s="81"/>
      <c r="P107" s="91" t="s">
        <v>1011</v>
      </c>
    </row>
    <row r="108" spans="1:16" ht="13.5" hidden="1" thickBot="1" x14ac:dyDescent="0.25">
      <c r="A108" s="70" t="s">
        <v>249</v>
      </c>
      <c r="B108" s="71" t="s">
        <v>255</v>
      </c>
      <c r="C108" s="72" t="s">
        <v>256</v>
      </c>
      <c r="D108" s="72" t="s">
        <v>786</v>
      </c>
      <c r="E108" s="72">
        <v>0</v>
      </c>
      <c r="F108" s="63"/>
      <c r="G108" s="73"/>
      <c r="H108" s="78">
        <v>42564</v>
      </c>
      <c r="I108" s="79">
        <f>H108+(3*365)</f>
        <v>43659</v>
      </c>
      <c r="J108" s="66" t="s">
        <v>886</v>
      </c>
      <c r="K108" s="66"/>
      <c r="L108" s="66"/>
      <c r="M108" s="66"/>
      <c r="N108" s="81"/>
      <c r="O108" s="81"/>
      <c r="P108" s="91" t="s">
        <v>1011</v>
      </c>
    </row>
    <row r="109" spans="1:16" ht="13.5" hidden="1" thickBot="1" x14ac:dyDescent="0.25">
      <c r="A109" s="70" t="s">
        <v>973</v>
      </c>
      <c r="B109" s="71" t="s">
        <v>257</v>
      </c>
      <c r="C109" s="72" t="s">
        <v>258</v>
      </c>
      <c r="D109" s="72" t="s">
        <v>786</v>
      </c>
      <c r="E109" s="72">
        <v>0</v>
      </c>
      <c r="F109" s="63"/>
      <c r="G109" s="73"/>
      <c r="H109" s="78">
        <v>42025</v>
      </c>
      <c r="I109" s="79">
        <f>H109+(3*365)</f>
        <v>43120</v>
      </c>
      <c r="J109" s="66" t="s">
        <v>887</v>
      </c>
      <c r="K109" s="66" t="s">
        <v>888</v>
      </c>
      <c r="L109" s="66"/>
      <c r="M109" s="66" t="s">
        <v>888</v>
      </c>
      <c r="N109" s="66" t="s">
        <v>29</v>
      </c>
      <c r="O109" s="81"/>
      <c r="P109" s="83"/>
    </row>
    <row r="110" spans="1:16" ht="13.5" hidden="1" thickBot="1" x14ac:dyDescent="0.25">
      <c r="A110" s="70" t="s">
        <v>973</v>
      </c>
      <c r="B110" s="71" t="s">
        <v>259</v>
      </c>
      <c r="C110" s="72" t="s">
        <v>260</v>
      </c>
      <c r="D110" s="72" t="s">
        <v>786</v>
      </c>
      <c r="E110" s="72">
        <v>0</v>
      </c>
      <c r="F110" s="63"/>
      <c r="G110" s="73"/>
      <c r="H110" s="78">
        <v>42025</v>
      </c>
      <c r="I110" s="79">
        <f>H110+(3*365)</f>
        <v>43120</v>
      </c>
      <c r="J110" s="66" t="s">
        <v>887</v>
      </c>
      <c r="K110" s="66" t="s">
        <v>888</v>
      </c>
      <c r="L110" s="66"/>
      <c r="M110" s="66" t="s">
        <v>888</v>
      </c>
      <c r="N110" s="66" t="s">
        <v>29</v>
      </c>
      <c r="O110" s="81"/>
      <c r="P110" s="83"/>
    </row>
    <row r="111" spans="1:16" ht="13.5" hidden="1" thickBot="1" x14ac:dyDescent="0.25">
      <c r="A111" s="101" t="s">
        <v>261</v>
      </c>
      <c r="B111" s="103" t="s">
        <v>1015</v>
      </c>
      <c r="C111" s="72" t="s">
        <v>262</v>
      </c>
      <c r="D111" s="72" t="s">
        <v>785</v>
      </c>
      <c r="E111" s="72" t="s">
        <v>843</v>
      </c>
      <c r="F111" s="63" t="s">
        <v>988</v>
      </c>
      <c r="G111" s="73" t="s">
        <v>845</v>
      </c>
      <c r="H111" s="81"/>
      <c r="I111" s="102"/>
      <c r="J111" s="98"/>
      <c r="K111" s="66" t="s">
        <v>53</v>
      </c>
      <c r="L111" s="66" t="s">
        <v>53</v>
      </c>
      <c r="M111" s="81"/>
      <c r="N111" s="81"/>
      <c r="O111" s="81"/>
      <c r="P111" s="83"/>
    </row>
    <row r="112" spans="1:16" ht="13.5" hidden="1" thickBot="1" x14ac:dyDescent="0.25">
      <c r="A112" s="101" t="s">
        <v>261</v>
      </c>
      <c r="B112" s="103" t="s">
        <v>1016</v>
      </c>
      <c r="C112" s="72" t="s">
        <v>263</v>
      </c>
      <c r="D112" s="72" t="s">
        <v>785</v>
      </c>
      <c r="E112" s="72" t="s">
        <v>843</v>
      </c>
      <c r="F112" s="63" t="s">
        <v>988</v>
      </c>
      <c r="G112" s="73" t="s">
        <v>845</v>
      </c>
      <c r="H112" s="81"/>
      <c r="I112" s="102"/>
      <c r="J112" s="98"/>
      <c r="K112" s="66" t="s">
        <v>53</v>
      </c>
      <c r="L112" s="66" t="s">
        <v>53</v>
      </c>
      <c r="M112" s="81"/>
      <c r="N112" s="81"/>
      <c r="O112" s="81"/>
      <c r="P112" s="83"/>
    </row>
    <row r="113" spans="1:16" ht="13.5" hidden="1" thickBot="1" x14ac:dyDescent="0.25">
      <c r="A113" s="70" t="s">
        <v>264</v>
      </c>
      <c r="B113" s="71" t="s">
        <v>1017</v>
      </c>
      <c r="C113" s="72" t="s">
        <v>265</v>
      </c>
      <c r="D113" s="72" t="s">
        <v>785</v>
      </c>
      <c r="E113" s="72" t="s">
        <v>843</v>
      </c>
      <c r="F113" s="63" t="s">
        <v>988</v>
      </c>
      <c r="G113" s="73" t="s">
        <v>993</v>
      </c>
      <c r="H113" s="78"/>
      <c r="I113" s="79"/>
      <c r="J113" s="66"/>
      <c r="K113" s="66"/>
      <c r="L113" s="66"/>
      <c r="M113" s="66"/>
      <c r="N113" s="81"/>
      <c r="O113" s="81"/>
      <c r="P113" s="83"/>
    </row>
    <row r="114" spans="1:16" ht="13.5" hidden="1" thickBot="1" x14ac:dyDescent="0.25">
      <c r="A114" s="70" t="s">
        <v>264</v>
      </c>
      <c r="B114" s="71" t="s">
        <v>1018</v>
      </c>
      <c r="C114" s="72" t="s">
        <v>266</v>
      </c>
      <c r="D114" s="72" t="s">
        <v>785</v>
      </c>
      <c r="E114" s="72" t="s">
        <v>843</v>
      </c>
      <c r="F114" s="63" t="s">
        <v>988</v>
      </c>
      <c r="G114" s="73" t="s">
        <v>993</v>
      </c>
      <c r="H114" s="78"/>
      <c r="I114" s="79"/>
      <c r="J114" s="66"/>
      <c r="K114" s="66"/>
      <c r="L114" s="66"/>
      <c r="M114" s="66"/>
      <c r="N114" s="81"/>
      <c r="O114" s="81"/>
      <c r="P114" s="83"/>
    </row>
    <row r="115" spans="1:16" ht="13.5" hidden="1" thickBot="1" x14ac:dyDescent="0.25">
      <c r="A115" s="70" t="s">
        <v>264</v>
      </c>
      <c r="B115" s="71" t="s">
        <v>267</v>
      </c>
      <c r="C115" s="72" t="s">
        <v>268</v>
      </c>
      <c r="D115" s="72" t="s">
        <v>786</v>
      </c>
      <c r="E115" s="72">
        <v>0</v>
      </c>
      <c r="F115" s="63"/>
      <c r="G115" s="73"/>
      <c r="H115" s="78">
        <v>42502</v>
      </c>
      <c r="I115" s="79">
        <f t="shared" ref="I115:I120" si="6">H115+(3*365)</f>
        <v>43597</v>
      </c>
      <c r="J115" s="66"/>
      <c r="K115" s="66"/>
      <c r="L115" s="66"/>
      <c r="M115" s="66"/>
      <c r="N115" s="81"/>
      <c r="O115" s="81"/>
      <c r="P115" s="83"/>
    </row>
    <row r="116" spans="1:16" ht="13.5" hidden="1" thickBot="1" x14ac:dyDescent="0.25">
      <c r="A116" s="70" t="s">
        <v>264</v>
      </c>
      <c r="B116" s="71" t="s">
        <v>269</v>
      </c>
      <c r="C116" s="72" t="s">
        <v>270</v>
      </c>
      <c r="D116" s="72" t="s">
        <v>786</v>
      </c>
      <c r="E116" s="72">
        <v>0</v>
      </c>
      <c r="F116" s="63"/>
      <c r="G116" s="73"/>
      <c r="H116" s="78">
        <v>42502</v>
      </c>
      <c r="I116" s="79">
        <f t="shared" si="6"/>
        <v>43597</v>
      </c>
      <c r="J116" s="66" t="s">
        <v>889</v>
      </c>
      <c r="K116" s="66"/>
      <c r="L116" s="66"/>
      <c r="M116" s="66"/>
      <c r="N116" s="81"/>
      <c r="O116" s="81"/>
      <c r="P116" s="83"/>
    </row>
    <row r="117" spans="1:16" ht="13.5" hidden="1" thickBot="1" x14ac:dyDescent="0.25">
      <c r="A117" s="70" t="s">
        <v>271</v>
      </c>
      <c r="B117" s="71" t="s">
        <v>272</v>
      </c>
      <c r="C117" s="72" t="s">
        <v>273</v>
      </c>
      <c r="D117" s="72" t="s">
        <v>786</v>
      </c>
      <c r="E117" s="72">
        <v>0</v>
      </c>
      <c r="F117" s="63"/>
      <c r="G117" s="73"/>
      <c r="H117" s="78">
        <v>42501</v>
      </c>
      <c r="I117" s="79">
        <f t="shared" si="6"/>
        <v>43596</v>
      </c>
      <c r="J117" s="66" t="s">
        <v>889</v>
      </c>
      <c r="K117" s="66"/>
      <c r="L117" s="66"/>
      <c r="M117" s="81"/>
      <c r="N117" s="81"/>
      <c r="O117" s="81"/>
      <c r="P117" s="83"/>
    </row>
    <row r="118" spans="1:16" ht="13.5" hidden="1" thickBot="1" x14ac:dyDescent="0.25">
      <c r="A118" s="70" t="s">
        <v>271</v>
      </c>
      <c r="B118" s="71" t="s">
        <v>274</v>
      </c>
      <c r="C118" s="72" t="s">
        <v>275</v>
      </c>
      <c r="D118" s="72" t="s">
        <v>786</v>
      </c>
      <c r="E118" s="72">
        <v>0</v>
      </c>
      <c r="F118" s="63"/>
      <c r="G118" s="73"/>
      <c r="H118" s="78">
        <v>42501</v>
      </c>
      <c r="I118" s="79">
        <f t="shared" si="6"/>
        <v>43596</v>
      </c>
      <c r="J118" s="66" t="s">
        <v>889</v>
      </c>
      <c r="K118" s="66"/>
      <c r="L118" s="66"/>
      <c r="M118" s="81"/>
      <c r="N118" s="81"/>
      <c r="O118" s="81"/>
      <c r="P118" s="83"/>
    </row>
    <row r="119" spans="1:16" ht="13.5" hidden="1" thickBot="1" x14ac:dyDescent="0.25">
      <c r="A119" s="70" t="s">
        <v>271</v>
      </c>
      <c r="B119" s="71" t="s">
        <v>276</v>
      </c>
      <c r="C119" s="72" t="s">
        <v>277</v>
      </c>
      <c r="D119" s="72" t="s">
        <v>786</v>
      </c>
      <c r="E119" s="72">
        <v>0</v>
      </c>
      <c r="F119" s="63"/>
      <c r="G119" s="73"/>
      <c r="H119" s="78">
        <v>42563</v>
      </c>
      <c r="I119" s="79">
        <f t="shared" si="6"/>
        <v>43658</v>
      </c>
      <c r="J119" s="66" t="s">
        <v>889</v>
      </c>
      <c r="K119" s="66"/>
      <c r="L119" s="66"/>
      <c r="M119" s="81"/>
      <c r="N119" s="81"/>
      <c r="O119" s="81"/>
      <c r="P119" s="91" t="s">
        <v>985</v>
      </c>
    </row>
    <row r="120" spans="1:16" ht="13.5" hidden="1" thickBot="1" x14ac:dyDescent="0.25">
      <c r="A120" s="70" t="s">
        <v>271</v>
      </c>
      <c r="B120" s="71" t="s">
        <v>278</v>
      </c>
      <c r="C120" s="72" t="s">
        <v>279</v>
      </c>
      <c r="D120" s="72" t="s">
        <v>786</v>
      </c>
      <c r="E120" s="72">
        <v>0</v>
      </c>
      <c r="F120" s="63"/>
      <c r="G120" s="73"/>
      <c r="H120" s="78">
        <v>42563</v>
      </c>
      <c r="I120" s="79">
        <f t="shared" si="6"/>
        <v>43658</v>
      </c>
      <c r="J120" s="66" t="s">
        <v>889</v>
      </c>
      <c r="K120" s="66"/>
      <c r="L120" s="66"/>
      <c r="M120" s="81"/>
      <c r="N120" s="81"/>
      <c r="O120" s="81"/>
      <c r="P120" s="91" t="s">
        <v>985</v>
      </c>
    </row>
    <row r="121" spans="1:16" ht="13.5" hidden="1" thickBot="1" x14ac:dyDescent="0.25">
      <c r="A121" s="70" t="s">
        <v>280</v>
      </c>
      <c r="B121" s="71" t="s">
        <v>281</v>
      </c>
      <c r="C121" s="72" t="s">
        <v>282</v>
      </c>
      <c r="D121" s="72" t="s">
        <v>786</v>
      </c>
      <c r="E121" s="72">
        <v>0</v>
      </c>
      <c r="F121" s="63"/>
      <c r="G121" s="73"/>
      <c r="H121" s="78"/>
      <c r="I121" s="79"/>
      <c r="J121" s="66" t="s">
        <v>283</v>
      </c>
      <c r="K121" s="66" t="s">
        <v>890</v>
      </c>
      <c r="L121" s="66"/>
      <c r="M121" s="81"/>
      <c r="N121" s="81"/>
      <c r="O121" s="81"/>
      <c r="P121" s="83"/>
    </row>
    <row r="122" spans="1:16" ht="13.5" hidden="1" thickBot="1" x14ac:dyDescent="0.25">
      <c r="A122" s="70" t="s">
        <v>284</v>
      </c>
      <c r="B122" s="71" t="s">
        <v>285</v>
      </c>
      <c r="C122" s="72" t="s">
        <v>286</v>
      </c>
      <c r="D122" s="72" t="s">
        <v>786</v>
      </c>
      <c r="E122" s="72">
        <v>0</v>
      </c>
      <c r="F122" s="63"/>
      <c r="G122" s="73"/>
      <c r="H122" s="78">
        <v>42503</v>
      </c>
      <c r="I122" s="79">
        <f>H122+(3*365)</f>
        <v>43598</v>
      </c>
      <c r="J122" s="66"/>
      <c r="K122" s="66"/>
      <c r="L122" s="66"/>
      <c r="M122" s="81"/>
      <c r="N122" s="81"/>
      <c r="O122" s="81"/>
      <c r="P122" s="83"/>
    </row>
    <row r="123" spans="1:16" ht="13.5" hidden="1" thickBot="1" x14ac:dyDescent="0.25">
      <c r="A123" s="70" t="s">
        <v>287</v>
      </c>
      <c r="B123" s="71" t="s">
        <v>1019</v>
      </c>
      <c r="C123" s="72" t="s">
        <v>288</v>
      </c>
      <c r="D123" s="72" t="s">
        <v>785</v>
      </c>
      <c r="E123" s="72" t="s">
        <v>843</v>
      </c>
      <c r="F123" s="63" t="s">
        <v>988</v>
      </c>
      <c r="G123" s="73" t="s">
        <v>845</v>
      </c>
      <c r="H123" s="78"/>
      <c r="I123" s="79"/>
      <c r="J123" s="66"/>
      <c r="K123" s="66"/>
      <c r="L123" s="66"/>
      <c r="M123" s="81"/>
      <c r="N123" s="81"/>
      <c r="O123" s="81"/>
      <c r="P123" s="83"/>
    </row>
    <row r="124" spans="1:16" ht="13.5" hidden="1" thickBot="1" x14ac:dyDescent="0.25">
      <c r="A124" s="70" t="s">
        <v>287</v>
      </c>
      <c r="B124" s="71" t="s">
        <v>289</v>
      </c>
      <c r="C124" s="72" t="s">
        <v>290</v>
      </c>
      <c r="D124" s="72" t="s">
        <v>786</v>
      </c>
      <c r="E124" s="72">
        <v>0</v>
      </c>
      <c r="F124" s="63"/>
      <c r="G124" s="73"/>
      <c r="H124" s="78">
        <v>42501</v>
      </c>
      <c r="I124" s="79">
        <f>H124+(3*365)</f>
        <v>43596</v>
      </c>
      <c r="J124" s="66"/>
      <c r="K124" s="66"/>
      <c r="L124" s="66"/>
      <c r="M124" s="81"/>
      <c r="N124" s="81"/>
      <c r="O124" s="81"/>
      <c r="P124" s="83"/>
    </row>
    <row r="125" spans="1:16" ht="13.5" hidden="1" thickBot="1" x14ac:dyDescent="0.25">
      <c r="A125" s="70" t="s">
        <v>287</v>
      </c>
      <c r="B125" s="71" t="s">
        <v>291</v>
      </c>
      <c r="C125" s="72" t="s">
        <v>292</v>
      </c>
      <c r="D125" s="72" t="s">
        <v>786</v>
      </c>
      <c r="E125" s="72">
        <v>0</v>
      </c>
      <c r="F125" s="63"/>
      <c r="G125" s="73"/>
      <c r="H125" s="78">
        <v>42509</v>
      </c>
      <c r="I125" s="79">
        <f>H125+(3*365)</f>
        <v>43604</v>
      </c>
      <c r="J125" s="66"/>
      <c r="K125" s="66"/>
      <c r="L125" s="66"/>
      <c r="M125" s="81"/>
      <c r="N125" s="81"/>
      <c r="O125" s="81"/>
      <c r="P125" s="83"/>
    </row>
    <row r="126" spans="1:16" ht="13.5" hidden="1" thickBot="1" x14ac:dyDescent="0.25">
      <c r="A126" s="70" t="s">
        <v>293</v>
      </c>
      <c r="B126" s="71" t="s">
        <v>294</v>
      </c>
      <c r="C126" s="72" t="s">
        <v>295</v>
      </c>
      <c r="D126" s="72" t="s">
        <v>786</v>
      </c>
      <c r="E126" s="72">
        <v>0</v>
      </c>
      <c r="F126" s="63"/>
      <c r="G126" s="73"/>
      <c r="H126" s="78"/>
      <c r="I126" s="79"/>
      <c r="J126" s="66" t="s">
        <v>296</v>
      </c>
      <c r="K126" s="66" t="s">
        <v>891</v>
      </c>
      <c r="L126" s="66"/>
      <c r="M126" s="81"/>
      <c r="N126" s="81"/>
      <c r="O126" s="81"/>
      <c r="P126" s="83"/>
    </row>
    <row r="127" spans="1:16" ht="13.5" hidden="1" thickBot="1" x14ac:dyDescent="0.25">
      <c r="A127" s="70" t="s">
        <v>293</v>
      </c>
      <c r="B127" s="71" t="s">
        <v>297</v>
      </c>
      <c r="C127" s="72" t="s">
        <v>298</v>
      </c>
      <c r="D127" s="72" t="s">
        <v>786</v>
      </c>
      <c r="E127" s="72">
        <v>0</v>
      </c>
      <c r="F127" s="63"/>
      <c r="G127" s="73"/>
      <c r="H127" s="78"/>
      <c r="I127" s="79"/>
      <c r="J127" s="66" t="s">
        <v>296</v>
      </c>
      <c r="K127" s="66" t="s">
        <v>891</v>
      </c>
      <c r="L127" s="66"/>
      <c r="M127" s="81"/>
      <c r="N127" s="81"/>
      <c r="O127" s="81"/>
      <c r="P127" s="83"/>
    </row>
    <row r="128" spans="1:16" ht="13.5" hidden="1" thickBot="1" x14ac:dyDescent="0.25">
      <c r="A128" s="70" t="s">
        <v>299</v>
      </c>
      <c r="B128" s="71" t="s">
        <v>300</v>
      </c>
      <c r="C128" s="72" t="s">
        <v>301</v>
      </c>
      <c r="D128" s="72" t="s">
        <v>786</v>
      </c>
      <c r="E128" s="72">
        <v>0</v>
      </c>
      <c r="F128" s="63"/>
      <c r="G128" s="73"/>
      <c r="H128" s="78"/>
      <c r="I128" s="79"/>
      <c r="J128" s="66" t="s">
        <v>302</v>
      </c>
      <c r="K128" s="66" t="s">
        <v>892</v>
      </c>
      <c r="L128" s="66"/>
      <c r="M128" s="81"/>
      <c r="N128" s="81"/>
      <c r="O128" s="81"/>
      <c r="P128" s="83"/>
    </row>
    <row r="129" spans="1:16" ht="13.5" hidden="1" thickBot="1" x14ac:dyDescent="0.25">
      <c r="A129" s="70" t="s">
        <v>299</v>
      </c>
      <c r="B129" s="71" t="s">
        <v>300</v>
      </c>
      <c r="C129" s="72" t="s">
        <v>303</v>
      </c>
      <c r="D129" s="72" t="s">
        <v>786</v>
      </c>
      <c r="E129" s="72">
        <v>0</v>
      </c>
      <c r="F129" s="63"/>
      <c r="G129" s="73"/>
      <c r="H129" s="78"/>
      <c r="I129" s="79"/>
      <c r="J129" s="66" t="s">
        <v>302</v>
      </c>
      <c r="K129" s="66" t="s">
        <v>892</v>
      </c>
      <c r="L129" s="66"/>
      <c r="M129" s="81"/>
      <c r="N129" s="81"/>
      <c r="O129" s="81"/>
      <c r="P129" s="83"/>
    </row>
    <row r="130" spans="1:16" ht="13.5" hidden="1" thickBot="1" x14ac:dyDescent="0.25">
      <c r="A130" s="84" t="s">
        <v>299</v>
      </c>
      <c r="B130" s="85" t="s">
        <v>1020</v>
      </c>
      <c r="C130" s="86" t="s">
        <v>304</v>
      </c>
      <c r="D130" s="86" t="s">
        <v>785</v>
      </c>
      <c r="E130" s="86" t="s">
        <v>844</v>
      </c>
      <c r="F130" s="63" t="s">
        <v>844</v>
      </c>
      <c r="G130" s="73"/>
      <c r="H130" s="88" t="s">
        <v>60</v>
      </c>
      <c r="I130" s="87"/>
      <c r="J130" s="88"/>
      <c r="K130" s="88"/>
      <c r="L130" s="88"/>
      <c r="M130" s="89"/>
      <c r="N130" s="89"/>
      <c r="O130" s="89"/>
      <c r="P130" s="90"/>
    </row>
    <row r="131" spans="1:16" ht="13.5" hidden="1" thickBot="1" x14ac:dyDescent="0.25">
      <c r="A131" s="84" t="s">
        <v>299</v>
      </c>
      <c r="B131" s="85" t="s">
        <v>1021</v>
      </c>
      <c r="C131" s="86" t="s">
        <v>305</v>
      </c>
      <c r="D131" s="86" t="s">
        <v>785</v>
      </c>
      <c r="E131" s="86" t="s">
        <v>844</v>
      </c>
      <c r="F131" s="63" t="s">
        <v>844</v>
      </c>
      <c r="G131" s="73"/>
      <c r="H131" s="88" t="s">
        <v>60</v>
      </c>
      <c r="I131" s="87"/>
      <c r="J131" s="88"/>
      <c r="K131" s="88"/>
      <c r="L131" s="88"/>
      <c r="M131" s="89"/>
      <c r="N131" s="89"/>
      <c r="O131" s="89"/>
      <c r="P131" s="90"/>
    </row>
    <row r="132" spans="1:16" ht="13.5" hidden="1" thickBot="1" x14ac:dyDescent="0.25">
      <c r="A132" s="70" t="s">
        <v>306</v>
      </c>
      <c r="B132" s="71" t="s">
        <v>307</v>
      </c>
      <c r="C132" s="72" t="s">
        <v>308</v>
      </c>
      <c r="D132" s="72" t="s">
        <v>786</v>
      </c>
      <c r="E132" s="72">
        <v>0</v>
      </c>
      <c r="F132" s="63"/>
      <c r="G132" s="73"/>
      <c r="H132" s="78">
        <v>42481</v>
      </c>
      <c r="I132" s="79">
        <f>H132+(3*365)</f>
        <v>43576</v>
      </c>
      <c r="J132" s="66"/>
      <c r="K132" s="66"/>
      <c r="L132" s="66"/>
      <c r="M132" s="81"/>
      <c r="N132" s="81"/>
      <c r="O132" s="81"/>
      <c r="P132" s="83"/>
    </row>
    <row r="133" spans="1:16" ht="13.5" hidden="1" thickBot="1" x14ac:dyDescent="0.25">
      <c r="A133" s="70" t="s">
        <v>306</v>
      </c>
      <c r="B133" s="71" t="s">
        <v>309</v>
      </c>
      <c r="C133" s="72" t="s">
        <v>310</v>
      </c>
      <c r="D133" s="72" t="s">
        <v>786</v>
      </c>
      <c r="E133" s="72">
        <v>0</v>
      </c>
      <c r="F133" s="63"/>
      <c r="G133" s="73"/>
      <c r="H133" s="78"/>
      <c r="I133" s="79"/>
      <c r="J133" s="66" t="s">
        <v>893</v>
      </c>
      <c r="K133" s="66"/>
      <c r="L133" s="66"/>
      <c r="M133" s="81"/>
      <c r="N133" s="81"/>
      <c r="O133" s="81"/>
      <c r="P133" s="83"/>
    </row>
    <row r="134" spans="1:16" ht="13.5" hidden="1" thickBot="1" x14ac:dyDescent="0.25">
      <c r="A134" s="70" t="s">
        <v>306</v>
      </c>
      <c r="B134" s="71" t="s">
        <v>311</v>
      </c>
      <c r="C134" s="72" t="s">
        <v>312</v>
      </c>
      <c r="D134" s="72" t="s">
        <v>786</v>
      </c>
      <c r="E134" s="72">
        <v>0</v>
      </c>
      <c r="F134" s="63"/>
      <c r="G134" s="73"/>
      <c r="H134" s="78">
        <v>42489</v>
      </c>
      <c r="I134" s="79">
        <f>H134+(3*365)</f>
        <v>43584</v>
      </c>
      <c r="J134" s="66"/>
      <c r="K134" s="66"/>
      <c r="L134" s="66"/>
      <c r="M134" s="81"/>
      <c r="N134" s="81"/>
      <c r="O134" s="81"/>
      <c r="P134" s="83"/>
    </row>
    <row r="135" spans="1:16" ht="13.5" hidden="1" thickBot="1" x14ac:dyDescent="0.25">
      <c r="A135" s="70" t="s">
        <v>306</v>
      </c>
      <c r="B135" s="71" t="s">
        <v>313</v>
      </c>
      <c r="C135" s="72" t="s">
        <v>314</v>
      </c>
      <c r="D135" s="72" t="s">
        <v>786</v>
      </c>
      <c r="E135" s="72">
        <v>0</v>
      </c>
      <c r="F135" s="63"/>
      <c r="G135" s="73"/>
      <c r="H135" s="78">
        <v>42481</v>
      </c>
      <c r="I135" s="79">
        <f>H135+(3*365)</f>
        <v>43576</v>
      </c>
      <c r="J135" s="66"/>
      <c r="K135" s="66"/>
      <c r="L135" s="66"/>
      <c r="M135" s="81"/>
      <c r="N135" s="81"/>
      <c r="O135" s="81"/>
      <c r="P135" s="83"/>
    </row>
    <row r="136" spans="1:16" ht="13.5" hidden="1" thickBot="1" x14ac:dyDescent="0.25">
      <c r="A136" s="70" t="s">
        <v>306</v>
      </c>
      <c r="B136" s="71" t="s">
        <v>315</v>
      </c>
      <c r="C136" s="72" t="s">
        <v>316</v>
      </c>
      <c r="D136" s="72" t="s">
        <v>786</v>
      </c>
      <c r="E136" s="72">
        <v>0</v>
      </c>
      <c r="F136" s="63"/>
      <c r="G136" s="73"/>
      <c r="H136" s="78">
        <v>42481</v>
      </c>
      <c r="I136" s="79">
        <f>H136+(3*365)</f>
        <v>43576</v>
      </c>
      <c r="J136" s="66"/>
      <c r="K136" s="66"/>
      <c r="L136" s="66"/>
      <c r="M136" s="81"/>
      <c r="N136" s="81"/>
      <c r="O136" s="81"/>
      <c r="P136" s="83"/>
    </row>
    <row r="137" spans="1:16" ht="13.5" hidden="1" thickBot="1" x14ac:dyDescent="0.25">
      <c r="A137" s="70" t="s">
        <v>306</v>
      </c>
      <c r="B137" s="71" t="s">
        <v>317</v>
      </c>
      <c r="C137" s="72" t="s">
        <v>318</v>
      </c>
      <c r="D137" s="72" t="s">
        <v>786</v>
      </c>
      <c r="E137" s="72">
        <v>0</v>
      </c>
      <c r="F137" s="63"/>
      <c r="G137" s="73"/>
      <c r="H137" s="78">
        <v>42481</v>
      </c>
      <c r="I137" s="79">
        <f>H137+(3*365)</f>
        <v>43576</v>
      </c>
      <c r="J137" s="66"/>
      <c r="K137" s="66"/>
      <c r="L137" s="66"/>
      <c r="M137" s="81"/>
      <c r="N137" s="81"/>
      <c r="O137" s="81"/>
      <c r="P137" s="83"/>
    </row>
    <row r="138" spans="1:16" ht="13.5" hidden="1" thickBot="1" x14ac:dyDescent="0.25">
      <c r="A138" s="101" t="s">
        <v>319</v>
      </c>
      <c r="B138" s="71" t="s">
        <v>320</v>
      </c>
      <c r="C138" s="72" t="s">
        <v>321</v>
      </c>
      <c r="D138" s="72" t="s">
        <v>786</v>
      </c>
      <c r="E138" s="72">
        <v>0</v>
      </c>
      <c r="F138" s="63"/>
      <c r="G138" s="73"/>
      <c r="H138" s="81"/>
      <c r="I138" s="102"/>
      <c r="J138" s="66" t="s">
        <v>894</v>
      </c>
      <c r="K138" s="81"/>
      <c r="L138" s="81"/>
      <c r="M138" s="81"/>
      <c r="N138" s="81"/>
      <c r="O138" s="81"/>
      <c r="P138" s="83"/>
    </row>
    <row r="139" spans="1:16" ht="13.5" hidden="1" thickBot="1" x14ac:dyDescent="0.25">
      <c r="A139" s="101" t="s">
        <v>319</v>
      </c>
      <c r="B139" s="71" t="s">
        <v>322</v>
      </c>
      <c r="C139" s="72" t="s">
        <v>323</v>
      </c>
      <c r="D139" s="72" t="s">
        <v>786</v>
      </c>
      <c r="E139" s="72">
        <v>0</v>
      </c>
      <c r="F139" s="63"/>
      <c r="G139" s="73"/>
      <c r="H139" s="81"/>
      <c r="I139" s="102"/>
      <c r="J139" s="81"/>
      <c r="K139" s="81"/>
      <c r="L139" s="81"/>
      <c r="M139" s="81"/>
      <c r="N139" s="81"/>
      <c r="O139" s="81"/>
      <c r="P139" s="83"/>
    </row>
    <row r="140" spans="1:16" ht="13.5" hidden="1" thickBot="1" x14ac:dyDescent="0.25">
      <c r="A140" s="101" t="s">
        <v>319</v>
      </c>
      <c r="B140" s="71" t="s">
        <v>324</v>
      </c>
      <c r="C140" s="72" t="s">
        <v>325</v>
      </c>
      <c r="D140" s="72" t="s">
        <v>786</v>
      </c>
      <c r="E140" s="72">
        <v>0</v>
      </c>
      <c r="F140" s="63"/>
      <c r="G140" s="73"/>
      <c r="H140" s="81"/>
      <c r="I140" s="102"/>
      <c r="J140" s="81"/>
      <c r="K140" s="81"/>
      <c r="L140" s="81"/>
      <c r="M140" s="81"/>
      <c r="N140" s="81"/>
      <c r="O140" s="81"/>
      <c r="P140" s="83"/>
    </row>
    <row r="141" spans="1:16" ht="13.5" hidden="1" thickBot="1" x14ac:dyDescent="0.25">
      <c r="A141" s="101" t="s">
        <v>319</v>
      </c>
      <c r="B141" s="71" t="s">
        <v>326</v>
      </c>
      <c r="C141" s="72" t="s">
        <v>327</v>
      </c>
      <c r="D141" s="72" t="s">
        <v>786</v>
      </c>
      <c r="E141" s="72">
        <v>0</v>
      </c>
      <c r="F141" s="63"/>
      <c r="G141" s="73"/>
      <c r="H141" s="78">
        <v>42564</v>
      </c>
      <c r="I141" s="79">
        <f>H141+(3*365)</f>
        <v>43659</v>
      </c>
      <c r="J141" s="81"/>
      <c r="K141" s="81"/>
      <c r="L141" s="81"/>
      <c r="M141" s="81"/>
      <c r="N141" s="81"/>
      <c r="O141" s="81"/>
      <c r="P141" s="91" t="s">
        <v>985</v>
      </c>
    </row>
    <row r="142" spans="1:16" ht="13.5" hidden="1" thickBot="1" x14ac:dyDescent="0.25">
      <c r="A142" s="101" t="s">
        <v>319</v>
      </c>
      <c r="B142" s="71" t="s">
        <v>328</v>
      </c>
      <c r="C142" s="72" t="s">
        <v>329</v>
      </c>
      <c r="D142" s="72" t="s">
        <v>786</v>
      </c>
      <c r="E142" s="72">
        <v>0</v>
      </c>
      <c r="F142" s="63"/>
      <c r="G142" s="73"/>
      <c r="H142" s="78">
        <v>42564</v>
      </c>
      <c r="I142" s="79">
        <f>H142+(3*365)</f>
        <v>43659</v>
      </c>
      <c r="J142" s="81"/>
      <c r="K142" s="81"/>
      <c r="L142" s="81"/>
      <c r="M142" s="81"/>
      <c r="N142" s="81"/>
      <c r="O142" s="81"/>
      <c r="P142" s="91" t="s">
        <v>985</v>
      </c>
    </row>
    <row r="143" spans="1:16" ht="13.5" hidden="1" thickBot="1" x14ac:dyDescent="0.25">
      <c r="A143" s="70" t="s">
        <v>2</v>
      </c>
      <c r="B143" s="71" t="s">
        <v>330</v>
      </c>
      <c r="C143" s="72" t="s">
        <v>331</v>
      </c>
      <c r="D143" s="72" t="s">
        <v>786</v>
      </c>
      <c r="E143" s="72">
        <v>0</v>
      </c>
      <c r="F143" s="63"/>
      <c r="G143" s="73"/>
      <c r="H143" s="78"/>
      <c r="I143" s="79"/>
      <c r="J143" s="66" t="s">
        <v>895</v>
      </c>
      <c r="K143" s="66" t="s">
        <v>896</v>
      </c>
      <c r="L143" s="66" t="s">
        <v>29</v>
      </c>
      <c r="M143" s="81"/>
      <c r="N143" s="81"/>
      <c r="O143" s="81"/>
      <c r="P143" s="83"/>
    </row>
    <row r="144" spans="1:16" ht="13.5" hidden="1" thickBot="1" x14ac:dyDescent="0.25">
      <c r="A144" s="70" t="s">
        <v>2</v>
      </c>
      <c r="B144" s="71" t="s">
        <v>332</v>
      </c>
      <c r="C144" s="72" t="s">
        <v>333</v>
      </c>
      <c r="D144" s="72" t="s">
        <v>786</v>
      </c>
      <c r="E144" s="72">
        <v>0</v>
      </c>
      <c r="F144" s="63"/>
      <c r="G144" s="73"/>
      <c r="H144" s="78"/>
      <c r="I144" s="79"/>
      <c r="J144" s="66" t="s">
        <v>897</v>
      </c>
      <c r="K144" s="66" t="s">
        <v>896</v>
      </c>
      <c r="L144" s="66" t="s">
        <v>29</v>
      </c>
      <c r="M144" s="81"/>
      <c r="N144" s="81"/>
      <c r="O144" s="81"/>
      <c r="P144" s="83"/>
    </row>
    <row r="145" spans="1:16" ht="13.5" hidden="1" thickBot="1" x14ac:dyDescent="0.25">
      <c r="A145" s="70" t="s">
        <v>334</v>
      </c>
      <c r="B145" s="71" t="s">
        <v>335</v>
      </c>
      <c r="C145" s="72" t="s">
        <v>336</v>
      </c>
      <c r="D145" s="72" t="s">
        <v>786</v>
      </c>
      <c r="E145" s="72">
        <v>0</v>
      </c>
      <c r="F145" s="63"/>
      <c r="G145" s="73"/>
      <c r="H145" s="78">
        <v>41992</v>
      </c>
      <c r="I145" s="79">
        <f t="shared" ref="I145:I151" si="7">H145+(3*365)</f>
        <v>43087</v>
      </c>
      <c r="J145" s="66" t="s">
        <v>898</v>
      </c>
      <c r="K145" s="66" t="s">
        <v>899</v>
      </c>
      <c r="L145" s="66" t="s">
        <v>29</v>
      </c>
      <c r="M145" s="66" t="s">
        <v>899</v>
      </c>
      <c r="N145" s="80" t="s">
        <v>900</v>
      </c>
      <c r="O145" s="81"/>
      <c r="P145" s="83"/>
    </row>
    <row r="146" spans="1:16" ht="13.5" hidden="1" thickBot="1" x14ac:dyDescent="0.25">
      <c r="A146" s="70" t="s">
        <v>334</v>
      </c>
      <c r="B146" s="71" t="s">
        <v>337</v>
      </c>
      <c r="C146" s="72" t="s">
        <v>338</v>
      </c>
      <c r="D146" s="72" t="s">
        <v>786</v>
      </c>
      <c r="E146" s="72">
        <v>0</v>
      </c>
      <c r="F146" s="63"/>
      <c r="G146" s="73"/>
      <c r="H146" s="78">
        <v>41992</v>
      </c>
      <c r="I146" s="79">
        <f t="shared" si="7"/>
        <v>43087</v>
      </c>
      <c r="J146" s="66" t="s">
        <v>898</v>
      </c>
      <c r="K146" s="66" t="s">
        <v>899</v>
      </c>
      <c r="L146" s="66" t="s">
        <v>29</v>
      </c>
      <c r="M146" s="66" t="s">
        <v>899</v>
      </c>
      <c r="N146" s="80" t="s">
        <v>900</v>
      </c>
      <c r="O146" s="81"/>
      <c r="P146" s="83"/>
    </row>
    <row r="147" spans="1:16" ht="13.5" hidden="1" thickBot="1" x14ac:dyDescent="0.25">
      <c r="A147" s="70" t="s">
        <v>334</v>
      </c>
      <c r="B147" s="71" t="s">
        <v>339</v>
      </c>
      <c r="C147" s="72" t="s">
        <v>340</v>
      </c>
      <c r="D147" s="72" t="s">
        <v>786</v>
      </c>
      <c r="E147" s="72">
        <v>0</v>
      </c>
      <c r="F147" s="63"/>
      <c r="G147" s="73"/>
      <c r="H147" s="78">
        <v>42031</v>
      </c>
      <c r="I147" s="79">
        <f t="shared" si="7"/>
        <v>43126</v>
      </c>
      <c r="J147" s="66" t="s">
        <v>901</v>
      </c>
      <c r="K147" s="66" t="s">
        <v>899</v>
      </c>
      <c r="L147" s="66"/>
      <c r="M147" s="66" t="s">
        <v>899</v>
      </c>
      <c r="N147" s="81"/>
      <c r="O147" s="81"/>
      <c r="P147" s="83"/>
    </row>
    <row r="148" spans="1:16" ht="13.5" hidden="1" thickBot="1" x14ac:dyDescent="0.25">
      <c r="A148" s="70" t="s">
        <v>334</v>
      </c>
      <c r="B148" s="71" t="s">
        <v>341</v>
      </c>
      <c r="C148" s="72" t="s">
        <v>342</v>
      </c>
      <c r="D148" s="72" t="s">
        <v>786</v>
      </c>
      <c r="E148" s="72">
        <v>0</v>
      </c>
      <c r="F148" s="63"/>
      <c r="G148" s="73"/>
      <c r="H148" s="78">
        <v>42031</v>
      </c>
      <c r="I148" s="79">
        <f t="shared" si="7"/>
        <v>43126</v>
      </c>
      <c r="J148" s="66" t="s">
        <v>901</v>
      </c>
      <c r="K148" s="66" t="s">
        <v>899</v>
      </c>
      <c r="L148" s="66"/>
      <c r="M148" s="66" t="s">
        <v>899</v>
      </c>
      <c r="N148" s="81"/>
      <c r="O148" s="81"/>
      <c r="P148" s="83"/>
    </row>
    <row r="149" spans="1:16" ht="13.5" hidden="1" thickBot="1" x14ac:dyDescent="0.25">
      <c r="A149" s="70" t="s">
        <v>334</v>
      </c>
      <c r="B149" s="71" t="s">
        <v>343</v>
      </c>
      <c r="C149" s="72" t="s">
        <v>344</v>
      </c>
      <c r="D149" s="72" t="s">
        <v>785</v>
      </c>
      <c r="E149" s="72" t="s">
        <v>844</v>
      </c>
      <c r="F149" s="63" t="s">
        <v>984</v>
      </c>
      <c r="G149" s="73"/>
      <c r="H149" s="72" t="s">
        <v>60</v>
      </c>
      <c r="I149" s="79"/>
      <c r="J149" s="66" t="s">
        <v>902</v>
      </c>
      <c r="K149" s="66"/>
      <c r="L149" s="66"/>
      <c r="M149" s="66"/>
      <c r="N149" s="81"/>
      <c r="O149" s="81"/>
      <c r="P149" s="83"/>
    </row>
    <row r="150" spans="1:16" ht="13.5" hidden="1" thickBot="1" x14ac:dyDescent="0.25">
      <c r="A150" s="70" t="s">
        <v>345</v>
      </c>
      <c r="B150" s="71" t="s">
        <v>346</v>
      </c>
      <c r="C150" s="72" t="s">
        <v>347</v>
      </c>
      <c r="D150" s="72" t="s">
        <v>786</v>
      </c>
      <c r="E150" s="72">
        <v>0</v>
      </c>
      <c r="F150" s="63"/>
      <c r="G150" s="73"/>
      <c r="H150" s="78">
        <v>42030</v>
      </c>
      <c r="I150" s="79">
        <f t="shared" si="7"/>
        <v>43125</v>
      </c>
      <c r="J150" s="98"/>
      <c r="K150" s="66" t="s">
        <v>53</v>
      </c>
      <c r="L150" s="66" t="s">
        <v>53</v>
      </c>
      <c r="M150" s="66" t="s">
        <v>903</v>
      </c>
      <c r="N150" s="66" t="s">
        <v>29</v>
      </c>
      <c r="O150" s="81"/>
      <c r="P150" s="83"/>
    </row>
    <row r="151" spans="1:16" ht="13.5" hidden="1" thickBot="1" x14ac:dyDescent="0.25">
      <c r="A151" s="70" t="s">
        <v>345</v>
      </c>
      <c r="B151" s="71" t="s">
        <v>348</v>
      </c>
      <c r="C151" s="72" t="s">
        <v>349</v>
      </c>
      <c r="D151" s="72" t="s">
        <v>786</v>
      </c>
      <c r="E151" s="72">
        <v>0</v>
      </c>
      <c r="F151" s="63"/>
      <c r="G151" s="73"/>
      <c r="H151" s="78">
        <v>42030</v>
      </c>
      <c r="I151" s="79">
        <f t="shared" si="7"/>
        <v>43125</v>
      </c>
      <c r="J151" s="98"/>
      <c r="K151" s="66" t="s">
        <v>53</v>
      </c>
      <c r="L151" s="66" t="s">
        <v>53</v>
      </c>
      <c r="M151" s="66" t="s">
        <v>903</v>
      </c>
      <c r="N151" s="66" t="s">
        <v>29</v>
      </c>
      <c r="O151" s="81"/>
      <c r="P151" s="83"/>
    </row>
    <row r="152" spans="1:16" ht="13.5" hidden="1" thickBot="1" x14ac:dyDescent="0.25">
      <c r="A152" s="101" t="s">
        <v>350</v>
      </c>
      <c r="B152" s="71" t="s">
        <v>1022</v>
      </c>
      <c r="C152" s="72" t="s">
        <v>351</v>
      </c>
      <c r="D152" s="72" t="s">
        <v>785</v>
      </c>
      <c r="E152" s="72" t="s">
        <v>843</v>
      </c>
      <c r="F152" s="63" t="s">
        <v>988</v>
      </c>
      <c r="G152" s="73" t="s">
        <v>845</v>
      </c>
      <c r="H152" s="81"/>
      <c r="I152" s="102"/>
      <c r="J152" s="81"/>
      <c r="K152" s="81"/>
      <c r="L152" s="81"/>
      <c r="M152" s="81"/>
      <c r="N152" s="81"/>
      <c r="O152" s="81"/>
      <c r="P152" s="83"/>
    </row>
    <row r="153" spans="1:16" ht="13.5" hidden="1" thickBot="1" x14ac:dyDescent="0.25">
      <c r="A153" s="101" t="s">
        <v>350</v>
      </c>
      <c r="B153" s="71" t="s">
        <v>352</v>
      </c>
      <c r="C153" s="72" t="s">
        <v>353</v>
      </c>
      <c r="D153" s="72" t="s">
        <v>786</v>
      </c>
      <c r="E153" s="72">
        <v>0</v>
      </c>
      <c r="F153" s="63"/>
      <c r="G153" s="73"/>
      <c r="H153" s="78">
        <v>42509</v>
      </c>
      <c r="I153" s="79">
        <f>H153+(3*365)</f>
        <v>43604</v>
      </c>
      <c r="J153" s="81"/>
      <c r="K153" s="81"/>
      <c r="L153" s="81"/>
      <c r="M153" s="81"/>
      <c r="N153" s="81"/>
      <c r="O153" s="81"/>
      <c r="P153" s="83"/>
    </row>
    <row r="154" spans="1:16" ht="13.5" hidden="1" thickBot="1" x14ac:dyDescent="0.25">
      <c r="A154" s="101" t="s">
        <v>350</v>
      </c>
      <c r="B154" s="71" t="s">
        <v>354</v>
      </c>
      <c r="C154" s="72" t="s">
        <v>355</v>
      </c>
      <c r="D154" s="72" t="s">
        <v>786</v>
      </c>
      <c r="E154" s="72">
        <v>0</v>
      </c>
      <c r="F154" s="63"/>
      <c r="G154" s="73"/>
      <c r="H154" s="78">
        <v>42503</v>
      </c>
      <c r="I154" s="79">
        <f>H154+(3*365)</f>
        <v>43598</v>
      </c>
      <c r="J154" s="81"/>
      <c r="K154" s="81"/>
      <c r="L154" s="81"/>
      <c r="M154" s="81"/>
      <c r="N154" s="81"/>
      <c r="O154" s="81"/>
      <c r="P154" s="83"/>
    </row>
    <row r="155" spans="1:16" ht="13.5" hidden="1" thickBot="1" x14ac:dyDescent="0.25">
      <c r="A155" s="70" t="s">
        <v>356</v>
      </c>
      <c r="B155" s="71" t="s">
        <v>357</v>
      </c>
      <c r="C155" s="72" t="s">
        <v>358</v>
      </c>
      <c r="D155" s="72" t="s">
        <v>786</v>
      </c>
      <c r="E155" s="72">
        <v>0</v>
      </c>
      <c r="F155" s="63"/>
      <c r="G155" s="73"/>
      <c r="H155" s="78"/>
      <c r="I155" s="79"/>
      <c r="J155" s="66"/>
      <c r="K155" s="66"/>
      <c r="L155" s="66"/>
      <c r="M155" s="81"/>
      <c r="N155" s="81"/>
      <c r="O155" s="81"/>
      <c r="P155" s="83"/>
    </row>
    <row r="156" spans="1:16" ht="13.5" hidden="1" thickBot="1" x14ac:dyDescent="0.25">
      <c r="A156" s="70" t="s">
        <v>356</v>
      </c>
      <c r="B156" s="71" t="s">
        <v>359</v>
      </c>
      <c r="C156" s="72" t="s">
        <v>360</v>
      </c>
      <c r="D156" s="72" t="s">
        <v>786</v>
      </c>
      <c r="E156" s="72">
        <v>0</v>
      </c>
      <c r="F156" s="63"/>
      <c r="G156" s="73"/>
      <c r="H156" s="78"/>
      <c r="I156" s="79"/>
      <c r="J156" s="66"/>
      <c r="K156" s="66"/>
      <c r="L156" s="66"/>
      <c r="M156" s="81"/>
      <c r="N156" s="81"/>
      <c r="O156" s="81"/>
      <c r="P156" s="83"/>
    </row>
    <row r="157" spans="1:16" ht="13.5" hidden="1" thickBot="1" x14ac:dyDescent="0.25">
      <c r="A157" s="70" t="s">
        <v>356</v>
      </c>
      <c r="B157" s="71" t="s">
        <v>361</v>
      </c>
      <c r="C157" s="72" t="s">
        <v>362</v>
      </c>
      <c r="D157" s="72" t="s">
        <v>786</v>
      </c>
      <c r="E157" s="72">
        <v>0</v>
      </c>
      <c r="F157" s="63"/>
      <c r="G157" s="73"/>
      <c r="H157" s="78">
        <v>42502</v>
      </c>
      <c r="I157" s="79">
        <f>H157+(3*365)</f>
        <v>43597</v>
      </c>
      <c r="J157" s="66"/>
      <c r="K157" s="66"/>
      <c r="L157" s="66"/>
      <c r="M157" s="81"/>
      <c r="N157" s="81"/>
      <c r="O157" s="81"/>
      <c r="P157" s="83"/>
    </row>
    <row r="158" spans="1:16" ht="13.5" hidden="1" thickBot="1" x14ac:dyDescent="0.25">
      <c r="A158" s="70" t="s">
        <v>356</v>
      </c>
      <c r="B158" s="71" t="s">
        <v>1023</v>
      </c>
      <c r="C158" s="72" t="s">
        <v>363</v>
      </c>
      <c r="D158" s="72" t="s">
        <v>785</v>
      </c>
      <c r="E158" s="72" t="s">
        <v>843</v>
      </c>
      <c r="F158" s="63" t="s">
        <v>988</v>
      </c>
      <c r="G158" s="73" t="s">
        <v>845</v>
      </c>
      <c r="H158" s="78"/>
      <c r="I158" s="79"/>
      <c r="J158" s="66"/>
      <c r="K158" s="66"/>
      <c r="L158" s="66"/>
      <c r="M158" s="81"/>
      <c r="N158" s="81"/>
      <c r="O158" s="81"/>
      <c r="P158" s="83"/>
    </row>
    <row r="159" spans="1:16" ht="13.5" hidden="1" thickBot="1" x14ac:dyDescent="0.25">
      <c r="A159" s="101" t="s">
        <v>364</v>
      </c>
      <c r="B159" s="71" t="s">
        <v>365</v>
      </c>
      <c r="C159" s="72" t="s">
        <v>366</v>
      </c>
      <c r="D159" s="72" t="s">
        <v>786</v>
      </c>
      <c r="E159" s="72">
        <v>0</v>
      </c>
      <c r="F159" s="63"/>
      <c r="G159" s="73"/>
      <c r="H159" s="81"/>
      <c r="I159" s="102"/>
      <c r="J159" s="66" t="s">
        <v>367</v>
      </c>
      <c r="K159" s="81"/>
      <c r="L159" s="81"/>
      <c r="M159" s="81"/>
      <c r="N159" s="81"/>
      <c r="O159" s="81"/>
      <c r="P159" s="83"/>
    </row>
    <row r="160" spans="1:16" ht="13.5" hidden="1" thickBot="1" x14ac:dyDescent="0.25">
      <c r="A160" s="101" t="s">
        <v>364</v>
      </c>
      <c r="B160" s="71" t="s">
        <v>368</v>
      </c>
      <c r="C160" s="72" t="s">
        <v>369</v>
      </c>
      <c r="D160" s="72" t="s">
        <v>786</v>
      </c>
      <c r="E160" s="72">
        <v>0</v>
      </c>
      <c r="F160" s="63"/>
      <c r="G160" s="73"/>
      <c r="H160" s="81"/>
      <c r="I160" s="102"/>
      <c r="J160" s="66" t="s">
        <v>904</v>
      </c>
      <c r="K160" s="81"/>
      <c r="L160" s="81"/>
      <c r="M160" s="81"/>
      <c r="N160" s="81"/>
      <c r="O160" s="81"/>
      <c r="P160" s="83"/>
    </row>
    <row r="161" spans="1:16" ht="13.5" hidden="1" thickBot="1" x14ac:dyDescent="0.25">
      <c r="A161" s="101" t="s">
        <v>364</v>
      </c>
      <c r="B161" s="71" t="s">
        <v>1024</v>
      </c>
      <c r="C161" s="72" t="s">
        <v>370</v>
      </c>
      <c r="D161" s="72" t="s">
        <v>785</v>
      </c>
      <c r="E161" s="72" t="s">
        <v>843</v>
      </c>
      <c r="F161" s="63" t="s">
        <v>988</v>
      </c>
      <c r="G161" s="73" t="s">
        <v>993</v>
      </c>
      <c r="H161" s="81"/>
      <c r="I161" s="102"/>
      <c r="J161" s="66" t="s">
        <v>905</v>
      </c>
      <c r="K161" s="81"/>
      <c r="L161" s="81"/>
      <c r="M161" s="81"/>
      <c r="N161" s="81"/>
      <c r="O161" s="81"/>
      <c r="P161" s="83"/>
    </row>
    <row r="162" spans="1:16" ht="13.5" hidden="1" thickBot="1" x14ac:dyDescent="0.25">
      <c r="A162" s="101" t="s">
        <v>364</v>
      </c>
      <c r="B162" s="71" t="s">
        <v>1025</v>
      </c>
      <c r="C162" s="72" t="s">
        <v>371</v>
      </c>
      <c r="D162" s="72" t="s">
        <v>785</v>
      </c>
      <c r="E162" s="72" t="s">
        <v>843</v>
      </c>
      <c r="F162" s="63" t="s">
        <v>988</v>
      </c>
      <c r="G162" s="73" t="s">
        <v>993</v>
      </c>
      <c r="H162" s="81"/>
      <c r="I162" s="102"/>
      <c r="J162" s="66" t="s">
        <v>905</v>
      </c>
      <c r="K162" s="81"/>
      <c r="L162" s="81"/>
      <c r="M162" s="81"/>
      <c r="N162" s="81"/>
      <c r="O162" s="81"/>
      <c r="P162" s="83"/>
    </row>
    <row r="163" spans="1:16" ht="13.5" hidden="1" thickBot="1" x14ac:dyDescent="0.25">
      <c r="A163" s="84" t="s">
        <v>372</v>
      </c>
      <c r="B163" s="85" t="s">
        <v>373</v>
      </c>
      <c r="C163" s="86" t="s">
        <v>374</v>
      </c>
      <c r="D163" s="86" t="s">
        <v>785</v>
      </c>
      <c r="E163" s="86" t="s">
        <v>844</v>
      </c>
      <c r="F163" s="63" t="s">
        <v>844</v>
      </c>
      <c r="G163" s="73"/>
      <c r="H163" s="88" t="s">
        <v>60</v>
      </c>
      <c r="I163" s="104"/>
      <c r="J163" s="89"/>
      <c r="K163" s="89"/>
      <c r="L163" s="89"/>
      <c r="M163" s="89"/>
      <c r="N163" s="89"/>
      <c r="O163" s="89"/>
      <c r="P163" s="90"/>
    </row>
    <row r="164" spans="1:16" ht="13.5" hidden="1" thickBot="1" x14ac:dyDescent="0.25">
      <c r="A164" s="84" t="s">
        <v>372</v>
      </c>
      <c r="B164" s="85" t="s">
        <v>375</v>
      </c>
      <c r="C164" s="86" t="s">
        <v>376</v>
      </c>
      <c r="D164" s="86" t="s">
        <v>785</v>
      </c>
      <c r="E164" s="86" t="s">
        <v>844</v>
      </c>
      <c r="F164" s="63" t="s">
        <v>844</v>
      </c>
      <c r="G164" s="73"/>
      <c r="H164" s="88" t="s">
        <v>60</v>
      </c>
      <c r="I164" s="104"/>
      <c r="J164" s="89"/>
      <c r="K164" s="89"/>
      <c r="L164" s="89"/>
      <c r="M164" s="89"/>
      <c r="N164" s="89"/>
      <c r="O164" s="89"/>
      <c r="P164" s="90"/>
    </row>
    <row r="165" spans="1:16" ht="13.5" hidden="1" thickBot="1" x14ac:dyDescent="0.25">
      <c r="A165" s="70" t="s">
        <v>23</v>
      </c>
      <c r="B165" s="71" t="s">
        <v>377</v>
      </c>
      <c r="C165" s="72" t="s">
        <v>378</v>
      </c>
      <c r="D165" s="72" t="s">
        <v>786</v>
      </c>
      <c r="E165" s="72">
        <v>0</v>
      </c>
      <c r="F165" s="63"/>
      <c r="G165" s="73"/>
      <c r="H165" s="78">
        <v>41992</v>
      </c>
      <c r="I165" s="79">
        <f>H165+(3*365)</f>
        <v>43087</v>
      </c>
      <c r="J165" s="98"/>
      <c r="K165" s="98"/>
      <c r="L165" s="98"/>
      <c r="M165" s="66" t="s">
        <v>906</v>
      </c>
      <c r="N165" s="80" t="s">
        <v>900</v>
      </c>
      <c r="O165" s="81"/>
      <c r="P165" s="83"/>
    </row>
    <row r="166" spans="1:16" ht="13.5" hidden="1" thickBot="1" x14ac:dyDescent="0.25">
      <c r="A166" s="70" t="s">
        <v>23</v>
      </c>
      <c r="B166" s="71" t="s">
        <v>379</v>
      </c>
      <c r="C166" s="72" t="s">
        <v>380</v>
      </c>
      <c r="D166" s="72" t="s">
        <v>786</v>
      </c>
      <c r="E166" s="72">
        <v>0</v>
      </c>
      <c r="F166" s="63"/>
      <c r="G166" s="73"/>
      <c r="H166" s="78">
        <v>41992</v>
      </c>
      <c r="I166" s="79">
        <f>H166+(3*365)</f>
        <v>43087</v>
      </c>
      <c r="J166" s="98"/>
      <c r="K166" s="98"/>
      <c r="L166" s="98"/>
      <c r="M166" s="66" t="s">
        <v>906</v>
      </c>
      <c r="N166" s="80" t="s">
        <v>900</v>
      </c>
      <c r="O166" s="81"/>
      <c r="P166" s="83"/>
    </row>
    <row r="167" spans="1:16" ht="13.5" hidden="1" thickBot="1" x14ac:dyDescent="0.25">
      <c r="A167" s="70" t="s">
        <v>23</v>
      </c>
      <c r="B167" s="71" t="s">
        <v>381</v>
      </c>
      <c r="C167" s="72" t="s">
        <v>382</v>
      </c>
      <c r="D167" s="72" t="s">
        <v>786</v>
      </c>
      <c r="E167" s="72">
        <v>0</v>
      </c>
      <c r="F167" s="63"/>
      <c r="G167" s="73"/>
      <c r="H167" s="78">
        <v>42023</v>
      </c>
      <c r="I167" s="79">
        <f>H167+(3*365)</f>
        <v>43118</v>
      </c>
      <c r="J167" s="66" t="s">
        <v>907</v>
      </c>
      <c r="K167" s="66" t="s">
        <v>906</v>
      </c>
      <c r="L167" s="66"/>
      <c r="M167" s="66" t="s">
        <v>906</v>
      </c>
      <c r="N167" s="80" t="s">
        <v>29</v>
      </c>
      <c r="O167" s="81"/>
      <c r="P167" s="83"/>
    </row>
    <row r="168" spans="1:16" ht="13.5" hidden="1" thickBot="1" x14ac:dyDescent="0.25">
      <c r="A168" s="70" t="s">
        <v>23</v>
      </c>
      <c r="B168" s="71" t="s">
        <v>383</v>
      </c>
      <c r="C168" s="72" t="s">
        <v>384</v>
      </c>
      <c r="D168" s="72" t="s">
        <v>786</v>
      </c>
      <c r="E168" s="72">
        <v>0</v>
      </c>
      <c r="F168" s="63"/>
      <c r="G168" s="73"/>
      <c r="H168" s="78">
        <v>42023</v>
      </c>
      <c r="I168" s="79">
        <f>H168+(3*365)</f>
        <v>43118</v>
      </c>
      <c r="J168" s="66" t="s">
        <v>907</v>
      </c>
      <c r="K168" s="66" t="s">
        <v>906</v>
      </c>
      <c r="L168" s="66"/>
      <c r="M168" s="66" t="s">
        <v>906</v>
      </c>
      <c r="N168" s="80" t="s">
        <v>29</v>
      </c>
      <c r="O168" s="81"/>
      <c r="P168" s="83"/>
    </row>
    <row r="169" spans="1:16" ht="13.5" hidden="1" thickBot="1" x14ac:dyDescent="0.25">
      <c r="A169" s="84" t="s">
        <v>23</v>
      </c>
      <c r="B169" s="85" t="s">
        <v>385</v>
      </c>
      <c r="C169" s="86" t="s">
        <v>386</v>
      </c>
      <c r="D169" s="86" t="s">
        <v>785</v>
      </c>
      <c r="E169" s="86" t="s">
        <v>844</v>
      </c>
      <c r="F169" s="63" t="s">
        <v>844</v>
      </c>
      <c r="G169" s="73"/>
      <c r="H169" s="88" t="s">
        <v>60</v>
      </c>
      <c r="I169" s="87"/>
      <c r="J169" s="88"/>
      <c r="K169" s="88"/>
      <c r="L169" s="88"/>
      <c r="M169" s="88"/>
      <c r="N169" s="88"/>
      <c r="O169" s="89"/>
      <c r="P169" s="90"/>
    </row>
    <row r="170" spans="1:16" ht="13.5" thickBot="1" x14ac:dyDescent="0.25">
      <c r="A170" s="84" t="s">
        <v>23</v>
      </c>
      <c r="B170" s="85" t="s">
        <v>387</v>
      </c>
      <c r="C170" s="86" t="s">
        <v>388</v>
      </c>
      <c r="D170" s="86" t="s">
        <v>785</v>
      </c>
      <c r="E170" s="86" t="s">
        <v>844</v>
      </c>
      <c r="F170" s="63" t="s">
        <v>844</v>
      </c>
      <c r="G170" s="73"/>
      <c r="H170" s="88" t="s">
        <v>57</v>
      </c>
      <c r="I170" s="87"/>
      <c r="J170" s="88"/>
      <c r="K170" s="88"/>
      <c r="L170" s="88"/>
      <c r="M170" s="88"/>
      <c r="N170" s="88"/>
      <c r="O170" s="89"/>
      <c r="P170" s="90"/>
    </row>
    <row r="171" spans="1:16" ht="13.5" hidden="1" thickBot="1" x14ac:dyDescent="0.25">
      <c r="A171" s="70" t="s">
        <v>389</v>
      </c>
      <c r="B171" s="71" t="s">
        <v>390</v>
      </c>
      <c r="C171" s="72" t="s">
        <v>391</v>
      </c>
      <c r="D171" s="72" t="s">
        <v>785</v>
      </c>
      <c r="E171" s="72" t="s">
        <v>844</v>
      </c>
      <c r="F171" s="63" t="s">
        <v>988</v>
      </c>
      <c r="G171" s="73"/>
      <c r="H171" s="78"/>
      <c r="I171" s="79"/>
      <c r="J171" s="66" t="s">
        <v>1026</v>
      </c>
      <c r="K171" s="66" t="s">
        <v>53</v>
      </c>
      <c r="L171" s="66" t="s">
        <v>29</v>
      </c>
      <c r="M171" s="81"/>
      <c r="N171" s="81"/>
      <c r="O171" s="81"/>
      <c r="P171" s="83"/>
    </row>
    <row r="172" spans="1:16" ht="13.5" hidden="1" thickBot="1" x14ac:dyDescent="0.25">
      <c r="A172" s="70" t="s">
        <v>389</v>
      </c>
      <c r="B172" s="71" t="s">
        <v>1027</v>
      </c>
      <c r="C172" s="72" t="s">
        <v>392</v>
      </c>
      <c r="D172" s="72" t="s">
        <v>785</v>
      </c>
      <c r="E172" s="72" t="s">
        <v>844</v>
      </c>
      <c r="F172" s="63" t="s">
        <v>988</v>
      </c>
      <c r="G172" s="73"/>
      <c r="H172" s="78"/>
      <c r="I172" s="79"/>
      <c r="J172" s="66" t="s">
        <v>1028</v>
      </c>
      <c r="K172" s="66" t="s">
        <v>53</v>
      </c>
      <c r="L172" s="66" t="s">
        <v>29</v>
      </c>
      <c r="M172" s="81"/>
      <c r="N172" s="81"/>
      <c r="O172" s="81"/>
      <c r="P172" s="83"/>
    </row>
    <row r="173" spans="1:16" ht="13.5" hidden="1" thickBot="1" x14ac:dyDescent="0.25">
      <c r="A173" s="70" t="s">
        <v>3</v>
      </c>
      <c r="B173" s="71" t="s">
        <v>393</v>
      </c>
      <c r="C173" s="72" t="s">
        <v>394</v>
      </c>
      <c r="D173" s="72" t="s">
        <v>786</v>
      </c>
      <c r="E173" s="72">
        <v>0</v>
      </c>
      <c r="F173" s="63"/>
      <c r="G173" s="73"/>
      <c r="H173" s="78"/>
      <c r="I173" s="79"/>
      <c r="J173" s="66" t="s">
        <v>395</v>
      </c>
      <c r="K173" s="66" t="s">
        <v>908</v>
      </c>
      <c r="L173" s="66" t="s">
        <v>29</v>
      </c>
      <c r="M173" s="81"/>
      <c r="N173" s="81"/>
      <c r="O173" s="81"/>
      <c r="P173" s="83"/>
    </row>
    <row r="174" spans="1:16" ht="13.5" hidden="1" thickBot="1" x14ac:dyDescent="0.25">
      <c r="A174" s="70" t="s">
        <v>3</v>
      </c>
      <c r="B174" s="71" t="s">
        <v>396</v>
      </c>
      <c r="C174" s="72" t="s">
        <v>397</v>
      </c>
      <c r="D174" s="72" t="s">
        <v>786</v>
      </c>
      <c r="E174" s="72">
        <v>0</v>
      </c>
      <c r="F174" s="63"/>
      <c r="G174" s="73"/>
      <c r="H174" s="78"/>
      <c r="I174" s="79"/>
      <c r="J174" s="66" t="s">
        <v>909</v>
      </c>
      <c r="K174" s="66" t="s">
        <v>908</v>
      </c>
      <c r="L174" s="66" t="s">
        <v>29</v>
      </c>
      <c r="M174" s="81"/>
      <c r="N174" s="81"/>
      <c r="O174" s="81"/>
      <c r="P174" s="83"/>
    </row>
    <row r="175" spans="1:16" ht="13.5" hidden="1" thickBot="1" x14ac:dyDescent="0.25">
      <c r="A175" s="70" t="s">
        <v>3</v>
      </c>
      <c r="B175" s="71" t="s">
        <v>398</v>
      </c>
      <c r="C175" s="72" t="s">
        <v>399</v>
      </c>
      <c r="D175" s="72" t="s">
        <v>786</v>
      </c>
      <c r="E175" s="72">
        <v>0</v>
      </c>
      <c r="F175" s="63"/>
      <c r="G175" s="73"/>
      <c r="H175" s="78"/>
      <c r="I175" s="79"/>
      <c r="J175" s="66" t="s">
        <v>395</v>
      </c>
      <c r="K175" s="66" t="s">
        <v>908</v>
      </c>
      <c r="L175" s="66" t="s">
        <v>29</v>
      </c>
      <c r="M175" s="81"/>
      <c r="N175" s="81"/>
      <c r="O175" s="81"/>
      <c r="P175" s="83"/>
    </row>
    <row r="176" spans="1:16" ht="13.5" hidden="1" thickBot="1" x14ac:dyDescent="0.25">
      <c r="A176" s="70" t="s">
        <v>3</v>
      </c>
      <c r="B176" s="71" t="s">
        <v>400</v>
      </c>
      <c r="C176" s="72" t="s">
        <v>401</v>
      </c>
      <c r="D176" s="72" t="s">
        <v>786</v>
      </c>
      <c r="E176" s="72">
        <v>0</v>
      </c>
      <c r="F176" s="63"/>
      <c r="G176" s="73"/>
      <c r="H176" s="78"/>
      <c r="I176" s="79"/>
      <c r="J176" s="66" t="s">
        <v>909</v>
      </c>
      <c r="K176" s="66" t="s">
        <v>908</v>
      </c>
      <c r="L176" s="66" t="s">
        <v>29</v>
      </c>
      <c r="M176" s="81"/>
      <c r="N176" s="81"/>
      <c r="O176" s="81"/>
      <c r="P176" s="83"/>
    </row>
    <row r="177" spans="1:16" ht="13.5" hidden="1" thickBot="1" x14ac:dyDescent="0.25">
      <c r="A177" s="70" t="s">
        <v>402</v>
      </c>
      <c r="B177" s="71" t="s">
        <v>1029</v>
      </c>
      <c r="C177" s="72" t="s">
        <v>403</v>
      </c>
      <c r="D177" s="72" t="s">
        <v>785</v>
      </c>
      <c r="E177" s="72" t="s">
        <v>843</v>
      </c>
      <c r="F177" s="63" t="s">
        <v>988</v>
      </c>
      <c r="G177" s="73" t="s">
        <v>993</v>
      </c>
      <c r="H177" s="78">
        <v>42494</v>
      </c>
      <c r="I177" s="79">
        <f>H177+(3*365)</f>
        <v>43589</v>
      </c>
      <c r="J177" s="66"/>
      <c r="K177" s="80"/>
      <c r="L177" s="66"/>
      <c r="M177" s="81"/>
      <c r="N177" s="81"/>
      <c r="O177" s="81"/>
      <c r="P177" s="83"/>
    </row>
    <row r="178" spans="1:16" ht="13.5" hidden="1" thickBot="1" x14ac:dyDescent="0.25">
      <c r="A178" s="70" t="s">
        <v>402</v>
      </c>
      <c r="B178" s="71" t="s">
        <v>1030</v>
      </c>
      <c r="C178" s="72" t="s">
        <v>404</v>
      </c>
      <c r="D178" s="72" t="s">
        <v>785</v>
      </c>
      <c r="E178" s="72" t="s">
        <v>843</v>
      </c>
      <c r="F178" s="63" t="s">
        <v>988</v>
      </c>
      <c r="G178" s="73" t="s">
        <v>993</v>
      </c>
      <c r="H178" s="78">
        <v>42494</v>
      </c>
      <c r="I178" s="79">
        <f>H178+(3*365)</f>
        <v>43589</v>
      </c>
      <c r="J178" s="66"/>
      <c r="K178" s="80"/>
      <c r="L178" s="66"/>
      <c r="M178" s="81"/>
      <c r="N178" s="81"/>
      <c r="O178" s="81"/>
      <c r="P178" s="83"/>
    </row>
    <row r="179" spans="1:16" ht="13.5" hidden="1" thickBot="1" x14ac:dyDescent="0.25">
      <c r="A179" s="70" t="s">
        <v>402</v>
      </c>
      <c r="B179" s="71" t="s">
        <v>405</v>
      </c>
      <c r="C179" s="72" t="s">
        <v>406</v>
      </c>
      <c r="D179" s="72" t="s">
        <v>786</v>
      </c>
      <c r="E179" s="72">
        <v>0</v>
      </c>
      <c r="F179" s="63"/>
      <c r="G179" s="73"/>
      <c r="H179" s="78">
        <v>42494</v>
      </c>
      <c r="I179" s="79">
        <f>H179+(3*365)</f>
        <v>43589</v>
      </c>
      <c r="J179" s="66"/>
      <c r="K179" s="80"/>
      <c r="L179" s="66"/>
      <c r="M179" s="81"/>
      <c r="N179" s="81"/>
      <c r="O179" s="81"/>
      <c r="P179" s="83"/>
    </row>
    <row r="180" spans="1:16" ht="13.5" hidden="1" thickBot="1" x14ac:dyDescent="0.25">
      <c r="A180" s="70" t="s">
        <v>402</v>
      </c>
      <c r="B180" s="71" t="s">
        <v>407</v>
      </c>
      <c r="C180" s="72" t="s">
        <v>408</v>
      </c>
      <c r="D180" s="72" t="s">
        <v>786</v>
      </c>
      <c r="E180" s="72">
        <v>0</v>
      </c>
      <c r="F180" s="63"/>
      <c r="G180" s="73"/>
      <c r="H180" s="78">
        <v>42494</v>
      </c>
      <c r="I180" s="79">
        <f>H180+(3*365)</f>
        <v>43589</v>
      </c>
      <c r="J180" s="66"/>
      <c r="K180" s="80">
        <v>6</v>
      </c>
      <c r="L180" s="66"/>
      <c r="M180" s="81"/>
      <c r="N180" s="81"/>
      <c r="O180" s="81"/>
      <c r="P180" s="83"/>
    </row>
    <row r="181" spans="1:16" ht="13.5" hidden="1" thickBot="1" x14ac:dyDescent="0.25">
      <c r="A181" s="70" t="s">
        <v>402</v>
      </c>
      <c r="B181" s="71" t="s">
        <v>409</v>
      </c>
      <c r="C181" s="72" t="s">
        <v>410</v>
      </c>
      <c r="D181" s="72" t="s">
        <v>786</v>
      </c>
      <c r="E181" s="72">
        <v>0</v>
      </c>
      <c r="F181" s="63"/>
      <c r="G181" s="73"/>
      <c r="H181" s="78">
        <v>42494</v>
      </c>
      <c r="I181" s="79">
        <f>H181+(3*365)</f>
        <v>43589</v>
      </c>
      <c r="J181" s="66"/>
      <c r="K181" s="80"/>
      <c r="L181" s="66"/>
      <c r="M181" s="81"/>
      <c r="N181" s="81"/>
      <c r="O181" s="81"/>
      <c r="P181" s="83"/>
    </row>
    <row r="182" spans="1:16" ht="13.5" hidden="1" thickBot="1" x14ac:dyDescent="0.25">
      <c r="A182" s="70" t="s">
        <v>402</v>
      </c>
      <c r="B182" s="71" t="s">
        <v>974</v>
      </c>
      <c r="C182" s="72"/>
      <c r="D182" s="72" t="e">
        <v>#N/A</v>
      </c>
      <c r="E182" s="72" t="e">
        <v>#N/A</v>
      </c>
      <c r="F182" s="63"/>
      <c r="G182" s="73"/>
      <c r="H182" s="78"/>
      <c r="I182" s="79"/>
      <c r="J182" s="66" t="s">
        <v>975</v>
      </c>
      <c r="K182" s="80" t="s">
        <v>976</v>
      </c>
      <c r="L182" s="66" t="s">
        <v>29</v>
      </c>
      <c r="M182" s="81"/>
      <c r="N182" s="81"/>
      <c r="O182" s="81"/>
      <c r="P182" s="83"/>
    </row>
    <row r="183" spans="1:16" ht="13.5" hidden="1" thickBot="1" x14ac:dyDescent="0.25">
      <c r="A183" s="70" t="s">
        <v>402</v>
      </c>
      <c r="B183" s="71" t="s">
        <v>411</v>
      </c>
      <c r="C183" s="72" t="s">
        <v>412</v>
      </c>
      <c r="D183" s="72" t="s">
        <v>786</v>
      </c>
      <c r="E183" s="72">
        <v>0</v>
      </c>
      <c r="F183" s="63"/>
      <c r="G183" s="73"/>
      <c r="H183" s="78">
        <v>42494</v>
      </c>
      <c r="I183" s="79">
        <f>H183+(3*365)</f>
        <v>43589</v>
      </c>
      <c r="J183" s="66"/>
      <c r="K183" s="80"/>
      <c r="L183" s="66"/>
      <c r="M183" s="81"/>
      <c r="N183" s="81"/>
      <c r="O183" s="81"/>
      <c r="P183" s="83"/>
    </row>
    <row r="184" spans="1:16" ht="13.5" hidden="1" thickBot="1" x14ac:dyDescent="0.25">
      <c r="A184" s="70" t="s">
        <v>402</v>
      </c>
      <c r="B184" s="71" t="s">
        <v>413</v>
      </c>
      <c r="C184" s="72" t="s">
        <v>414</v>
      </c>
      <c r="D184" s="72" t="s">
        <v>786</v>
      </c>
      <c r="E184" s="72">
        <v>0</v>
      </c>
      <c r="F184" s="63"/>
      <c r="G184" s="73"/>
      <c r="H184" s="78">
        <v>42494</v>
      </c>
      <c r="I184" s="79">
        <f>H184+(3*365)</f>
        <v>43589</v>
      </c>
      <c r="J184" s="66"/>
      <c r="K184" s="80"/>
      <c r="L184" s="66"/>
      <c r="M184" s="81"/>
      <c r="N184" s="81"/>
      <c r="O184" s="81"/>
      <c r="P184" s="83"/>
    </row>
    <row r="185" spans="1:16" ht="13.5" hidden="1" thickBot="1" x14ac:dyDescent="0.25">
      <c r="A185" s="70" t="s">
        <v>415</v>
      </c>
      <c r="B185" s="71" t="s">
        <v>1031</v>
      </c>
      <c r="C185" s="72" t="s">
        <v>416</v>
      </c>
      <c r="D185" s="72" t="s">
        <v>785</v>
      </c>
      <c r="E185" s="72" t="s">
        <v>843</v>
      </c>
      <c r="F185" s="63" t="s">
        <v>988</v>
      </c>
      <c r="G185" s="73" t="s">
        <v>845</v>
      </c>
      <c r="H185" s="78"/>
      <c r="I185" s="79"/>
      <c r="J185" s="66"/>
      <c r="K185" s="80"/>
      <c r="L185" s="66"/>
      <c r="M185" s="81"/>
      <c r="N185" s="81"/>
      <c r="O185" s="81"/>
      <c r="P185" s="83"/>
    </row>
    <row r="186" spans="1:16" ht="13.5" hidden="1" thickBot="1" x14ac:dyDescent="0.25">
      <c r="A186" s="70" t="s">
        <v>415</v>
      </c>
      <c r="B186" s="71" t="s">
        <v>417</v>
      </c>
      <c r="C186" s="72" t="s">
        <v>418</v>
      </c>
      <c r="D186" s="72" t="s">
        <v>786</v>
      </c>
      <c r="E186" s="72">
        <v>0</v>
      </c>
      <c r="F186" s="63"/>
      <c r="G186" s="73"/>
      <c r="H186" s="78">
        <v>42501</v>
      </c>
      <c r="I186" s="79">
        <f>H186+(3*365)</f>
        <v>43596</v>
      </c>
      <c r="J186" s="66"/>
      <c r="K186" s="80"/>
      <c r="L186" s="66"/>
      <c r="M186" s="81"/>
      <c r="N186" s="81"/>
      <c r="O186" s="81"/>
      <c r="P186" s="83"/>
    </row>
    <row r="187" spans="1:16" ht="13.5" hidden="1" thickBot="1" x14ac:dyDescent="0.25">
      <c r="A187" s="70" t="s">
        <v>415</v>
      </c>
      <c r="B187" s="71" t="s">
        <v>419</v>
      </c>
      <c r="C187" s="72" t="s">
        <v>420</v>
      </c>
      <c r="D187" s="72" t="s">
        <v>786</v>
      </c>
      <c r="E187" s="72">
        <v>0</v>
      </c>
      <c r="F187" s="63"/>
      <c r="G187" s="73"/>
      <c r="H187" s="78"/>
      <c r="I187" s="79"/>
      <c r="J187" s="66" t="s">
        <v>910</v>
      </c>
      <c r="K187" s="80" t="s">
        <v>1032</v>
      </c>
      <c r="L187" s="66" t="s">
        <v>29</v>
      </c>
      <c r="M187" s="81"/>
      <c r="N187" s="81"/>
      <c r="O187" s="81"/>
      <c r="P187" s="83"/>
    </row>
    <row r="188" spans="1:16" ht="13.5" hidden="1" thickBot="1" x14ac:dyDescent="0.25">
      <c r="A188" s="70" t="s">
        <v>12</v>
      </c>
      <c r="B188" s="71" t="s">
        <v>421</v>
      </c>
      <c r="C188" s="72" t="s">
        <v>422</v>
      </c>
      <c r="D188" s="72" t="s">
        <v>786</v>
      </c>
      <c r="E188" s="72">
        <v>0</v>
      </c>
      <c r="F188" s="63"/>
      <c r="G188" s="73"/>
      <c r="H188" s="78">
        <v>42094</v>
      </c>
      <c r="I188" s="79">
        <f t="shared" ref="I188:I193" si="8">H188+(3*365)</f>
        <v>43189</v>
      </c>
      <c r="J188" s="66" t="s">
        <v>423</v>
      </c>
      <c r="K188" s="66"/>
      <c r="L188" s="66"/>
      <c r="M188" s="66" t="s">
        <v>911</v>
      </c>
      <c r="N188" s="66" t="s">
        <v>29</v>
      </c>
      <c r="O188" s="81"/>
      <c r="P188" s="83"/>
    </row>
    <row r="189" spans="1:16" ht="13.5" hidden="1" thickBot="1" x14ac:dyDescent="0.25">
      <c r="A189" s="70" t="s">
        <v>12</v>
      </c>
      <c r="B189" s="71" t="s">
        <v>424</v>
      </c>
      <c r="C189" s="72" t="s">
        <v>425</v>
      </c>
      <c r="D189" s="72" t="s">
        <v>786</v>
      </c>
      <c r="E189" s="72">
        <v>0</v>
      </c>
      <c r="F189" s="63"/>
      <c r="G189" s="73"/>
      <c r="H189" s="78">
        <v>42094</v>
      </c>
      <c r="I189" s="79">
        <f t="shared" si="8"/>
        <v>43189</v>
      </c>
      <c r="J189" s="66" t="s">
        <v>423</v>
      </c>
      <c r="K189" s="66"/>
      <c r="L189" s="66"/>
      <c r="M189" s="66" t="s">
        <v>911</v>
      </c>
      <c r="N189" s="66" t="s">
        <v>29</v>
      </c>
      <c r="O189" s="81"/>
      <c r="P189" s="83"/>
    </row>
    <row r="190" spans="1:16" ht="13.5" hidden="1" thickBot="1" x14ac:dyDescent="0.25">
      <c r="A190" s="70" t="s">
        <v>426</v>
      </c>
      <c r="B190" s="71" t="s">
        <v>427</v>
      </c>
      <c r="C190" s="72" t="s">
        <v>428</v>
      </c>
      <c r="D190" s="72" t="s">
        <v>786</v>
      </c>
      <c r="E190" s="72">
        <v>0</v>
      </c>
      <c r="F190" s="63"/>
      <c r="G190" s="73"/>
      <c r="H190" s="78">
        <v>42016</v>
      </c>
      <c r="I190" s="79">
        <f t="shared" si="8"/>
        <v>43111</v>
      </c>
      <c r="J190" s="66" t="s">
        <v>912</v>
      </c>
      <c r="K190" s="66" t="s">
        <v>913</v>
      </c>
      <c r="L190" s="66"/>
      <c r="M190" s="66" t="s">
        <v>913</v>
      </c>
      <c r="N190" s="66" t="s">
        <v>29</v>
      </c>
      <c r="O190" s="81"/>
      <c r="P190" s="83"/>
    </row>
    <row r="191" spans="1:16" ht="13.5" hidden="1" thickBot="1" x14ac:dyDescent="0.25">
      <c r="A191" s="70" t="s">
        <v>426</v>
      </c>
      <c r="B191" s="71" t="s">
        <v>429</v>
      </c>
      <c r="C191" s="72" t="s">
        <v>430</v>
      </c>
      <c r="D191" s="72" t="s">
        <v>786</v>
      </c>
      <c r="E191" s="72">
        <v>0</v>
      </c>
      <c r="F191" s="63"/>
      <c r="G191" s="73"/>
      <c r="H191" s="78">
        <v>42016</v>
      </c>
      <c r="I191" s="79">
        <f t="shared" si="8"/>
        <v>43111</v>
      </c>
      <c r="J191" s="66" t="s">
        <v>912</v>
      </c>
      <c r="K191" s="66" t="s">
        <v>913</v>
      </c>
      <c r="L191" s="66"/>
      <c r="M191" s="66" t="s">
        <v>913</v>
      </c>
      <c r="N191" s="66" t="s">
        <v>29</v>
      </c>
      <c r="O191" s="81"/>
      <c r="P191" s="83"/>
    </row>
    <row r="192" spans="1:16" ht="13.5" hidden="1" thickBot="1" x14ac:dyDescent="0.25">
      <c r="A192" s="70" t="s">
        <v>426</v>
      </c>
      <c r="B192" s="71" t="s">
        <v>431</v>
      </c>
      <c r="C192" s="72" t="s">
        <v>432</v>
      </c>
      <c r="D192" s="72" t="s">
        <v>786</v>
      </c>
      <c r="E192" s="72">
        <v>0</v>
      </c>
      <c r="F192" s="63"/>
      <c r="G192" s="73"/>
      <c r="H192" s="78">
        <v>42016</v>
      </c>
      <c r="I192" s="79">
        <f t="shared" si="8"/>
        <v>43111</v>
      </c>
      <c r="J192" s="98"/>
      <c r="K192" s="66"/>
      <c r="L192" s="66" t="s">
        <v>29</v>
      </c>
      <c r="M192" s="66" t="s">
        <v>913</v>
      </c>
      <c r="N192" s="66" t="s">
        <v>29</v>
      </c>
      <c r="O192" s="81"/>
      <c r="P192" s="83"/>
    </row>
    <row r="193" spans="1:16" ht="13.5" hidden="1" thickBot="1" x14ac:dyDescent="0.25">
      <c r="A193" s="70" t="s">
        <v>426</v>
      </c>
      <c r="B193" s="71" t="s">
        <v>433</v>
      </c>
      <c r="C193" s="72" t="s">
        <v>434</v>
      </c>
      <c r="D193" s="72" t="s">
        <v>786</v>
      </c>
      <c r="E193" s="72">
        <v>0</v>
      </c>
      <c r="F193" s="63"/>
      <c r="G193" s="73"/>
      <c r="H193" s="78">
        <v>42018</v>
      </c>
      <c r="I193" s="79">
        <f t="shared" si="8"/>
        <v>43113</v>
      </c>
      <c r="J193" s="98"/>
      <c r="K193" s="66"/>
      <c r="L193" s="66" t="s">
        <v>29</v>
      </c>
      <c r="M193" s="66" t="s">
        <v>913</v>
      </c>
      <c r="N193" s="66" t="s">
        <v>29</v>
      </c>
      <c r="O193" s="81"/>
      <c r="P193" s="83"/>
    </row>
    <row r="194" spans="1:16" ht="13.5" hidden="1" thickBot="1" x14ac:dyDescent="0.25">
      <c r="A194" s="70" t="s">
        <v>435</v>
      </c>
      <c r="B194" s="71" t="s">
        <v>436</v>
      </c>
      <c r="C194" s="72" t="s">
        <v>437</v>
      </c>
      <c r="D194" s="72" t="s">
        <v>785</v>
      </c>
      <c r="E194" s="72" t="s">
        <v>844</v>
      </c>
      <c r="F194" s="63" t="s">
        <v>984</v>
      </c>
      <c r="G194" s="73"/>
      <c r="H194" s="78"/>
      <c r="I194" s="79"/>
      <c r="J194" s="66" t="s">
        <v>914</v>
      </c>
      <c r="K194" s="66" t="s">
        <v>915</v>
      </c>
      <c r="L194" s="66" t="s">
        <v>29</v>
      </c>
      <c r="M194" s="81"/>
      <c r="N194" s="81"/>
      <c r="O194" s="81"/>
      <c r="P194" s="83"/>
    </row>
    <row r="195" spans="1:16" ht="13.5" hidden="1" thickBot="1" x14ac:dyDescent="0.25">
      <c r="A195" s="70" t="s">
        <v>435</v>
      </c>
      <c r="B195" s="71" t="s">
        <v>438</v>
      </c>
      <c r="C195" s="72" t="s">
        <v>439</v>
      </c>
      <c r="D195" s="72" t="s">
        <v>785</v>
      </c>
      <c r="E195" s="72" t="s">
        <v>844</v>
      </c>
      <c r="F195" s="63" t="s">
        <v>984</v>
      </c>
      <c r="G195" s="73"/>
      <c r="H195" s="78"/>
      <c r="I195" s="79"/>
      <c r="J195" s="66" t="s">
        <v>914</v>
      </c>
      <c r="K195" s="66" t="s">
        <v>915</v>
      </c>
      <c r="L195" s="66" t="s">
        <v>29</v>
      </c>
      <c r="M195" s="81"/>
      <c r="N195" s="81"/>
      <c r="O195" s="81"/>
      <c r="P195" s="83"/>
    </row>
    <row r="196" spans="1:16" ht="13.5" hidden="1" thickBot="1" x14ac:dyDescent="0.25">
      <c r="A196" s="70" t="s">
        <v>440</v>
      </c>
      <c r="B196" s="71" t="s">
        <v>441</v>
      </c>
      <c r="C196" s="72" t="s">
        <v>442</v>
      </c>
      <c r="D196" s="72" t="s">
        <v>786</v>
      </c>
      <c r="E196" s="72">
        <v>0</v>
      </c>
      <c r="F196" s="63"/>
      <c r="G196" s="73"/>
      <c r="H196" s="78">
        <v>42502</v>
      </c>
      <c r="I196" s="79">
        <f>H196+(3*365)</f>
        <v>43597</v>
      </c>
      <c r="J196" s="66" t="s">
        <v>916</v>
      </c>
      <c r="K196" s="66"/>
      <c r="L196" s="66"/>
      <c r="M196" s="81"/>
      <c r="N196" s="81"/>
      <c r="O196" s="81"/>
      <c r="P196" s="83"/>
    </row>
    <row r="197" spans="1:16" ht="13.5" hidden="1" thickBot="1" x14ac:dyDescent="0.25">
      <c r="A197" s="101" t="s">
        <v>443</v>
      </c>
      <c r="B197" s="71" t="s">
        <v>444</v>
      </c>
      <c r="C197" s="72" t="s">
        <v>445</v>
      </c>
      <c r="D197" s="72" t="s">
        <v>786</v>
      </c>
      <c r="E197" s="72">
        <v>0</v>
      </c>
      <c r="F197" s="63"/>
      <c r="G197" s="73"/>
      <c r="H197" s="78">
        <v>42486</v>
      </c>
      <c r="I197" s="79">
        <f>H197+(3*365)</f>
        <v>43581</v>
      </c>
      <c r="J197" s="81"/>
      <c r="K197" s="81"/>
      <c r="L197" s="81"/>
      <c r="M197" s="81"/>
      <c r="N197" s="81"/>
      <c r="O197" s="81"/>
      <c r="P197" s="83"/>
    </row>
    <row r="198" spans="1:16" ht="13.5" hidden="1" thickBot="1" x14ac:dyDescent="0.25">
      <c r="A198" s="101" t="s">
        <v>443</v>
      </c>
      <c r="B198" s="71" t="s">
        <v>446</v>
      </c>
      <c r="C198" s="72" t="s">
        <v>447</v>
      </c>
      <c r="D198" s="72" t="s">
        <v>786</v>
      </c>
      <c r="E198" s="72">
        <v>0</v>
      </c>
      <c r="F198" s="63"/>
      <c r="G198" s="73"/>
      <c r="H198" s="78">
        <v>42486</v>
      </c>
      <c r="I198" s="79">
        <f>H198+(3*365)</f>
        <v>43581</v>
      </c>
      <c r="J198" s="98"/>
      <c r="K198" s="66" t="s">
        <v>53</v>
      </c>
      <c r="L198" s="66" t="s">
        <v>53</v>
      </c>
      <c r="M198" s="81"/>
      <c r="N198" s="81"/>
      <c r="O198" s="81"/>
      <c r="P198" s="83"/>
    </row>
    <row r="199" spans="1:16" ht="13.5" hidden="1" thickBot="1" x14ac:dyDescent="0.25">
      <c r="A199" s="70" t="s">
        <v>448</v>
      </c>
      <c r="B199" s="71" t="s">
        <v>449</v>
      </c>
      <c r="C199" s="72" t="s">
        <v>450</v>
      </c>
      <c r="D199" s="72" t="s">
        <v>786</v>
      </c>
      <c r="E199" s="72">
        <v>0</v>
      </c>
      <c r="F199" s="63"/>
      <c r="G199" s="73"/>
      <c r="H199" s="78"/>
      <c r="I199" s="79"/>
      <c r="J199" s="66" t="s">
        <v>894</v>
      </c>
      <c r="K199" s="66"/>
      <c r="L199" s="66"/>
      <c r="M199" s="81"/>
      <c r="N199" s="81"/>
      <c r="O199" s="81"/>
      <c r="P199" s="83"/>
    </row>
    <row r="200" spans="1:16" ht="13.5" hidden="1" thickBot="1" x14ac:dyDescent="0.25">
      <c r="A200" s="70" t="s">
        <v>448</v>
      </c>
      <c r="B200" s="71" t="s">
        <v>451</v>
      </c>
      <c r="C200" s="72" t="s">
        <v>452</v>
      </c>
      <c r="D200" s="72" t="s">
        <v>786</v>
      </c>
      <c r="E200" s="72">
        <v>0</v>
      </c>
      <c r="F200" s="63"/>
      <c r="G200" s="73"/>
      <c r="H200" s="78"/>
      <c r="I200" s="79"/>
      <c r="J200" s="66" t="s">
        <v>894</v>
      </c>
      <c r="K200" s="66"/>
      <c r="L200" s="66"/>
      <c r="M200" s="81"/>
      <c r="N200" s="81"/>
      <c r="O200" s="81"/>
      <c r="P200" s="83"/>
    </row>
    <row r="201" spans="1:16" ht="13.5" hidden="1" thickBot="1" x14ac:dyDescent="0.25">
      <c r="A201" s="101" t="s">
        <v>453</v>
      </c>
      <c r="B201" s="71" t="s">
        <v>454</v>
      </c>
      <c r="C201" s="72" t="s">
        <v>455</v>
      </c>
      <c r="D201" s="72" t="s">
        <v>786</v>
      </c>
      <c r="E201" s="72">
        <v>0</v>
      </c>
      <c r="F201" s="63"/>
      <c r="G201" s="73"/>
      <c r="H201" s="78">
        <v>42508</v>
      </c>
      <c r="I201" s="79">
        <f t="shared" ref="I201:I209" si="9">H201+(3*365)</f>
        <v>43603</v>
      </c>
      <c r="J201" s="81"/>
      <c r="K201" s="81"/>
      <c r="L201" s="81"/>
      <c r="M201" s="81"/>
      <c r="N201" s="81"/>
      <c r="O201" s="81"/>
      <c r="P201" s="83"/>
    </row>
    <row r="202" spans="1:16" ht="13.5" hidden="1" thickBot="1" x14ac:dyDescent="0.25">
      <c r="A202" s="101" t="s">
        <v>453</v>
      </c>
      <c r="B202" s="71" t="s">
        <v>456</v>
      </c>
      <c r="C202" s="72" t="s">
        <v>457</v>
      </c>
      <c r="D202" s="72" t="s">
        <v>786</v>
      </c>
      <c r="E202" s="72">
        <v>0</v>
      </c>
      <c r="F202" s="63"/>
      <c r="G202" s="73"/>
      <c r="H202" s="78">
        <v>42348</v>
      </c>
      <c r="I202" s="79">
        <f t="shared" si="9"/>
        <v>43443</v>
      </c>
      <c r="J202" s="81"/>
      <c r="K202" s="66" t="s">
        <v>53</v>
      </c>
      <c r="L202" s="66" t="s">
        <v>53</v>
      </c>
      <c r="M202" s="66" t="s">
        <v>917</v>
      </c>
      <c r="N202" s="80" t="s">
        <v>53</v>
      </c>
      <c r="O202" s="81"/>
      <c r="P202" s="83"/>
    </row>
    <row r="203" spans="1:16" ht="13.5" hidden="1" thickBot="1" x14ac:dyDescent="0.25">
      <c r="A203" s="101" t="s">
        <v>453</v>
      </c>
      <c r="B203" s="71" t="s">
        <v>458</v>
      </c>
      <c r="C203" s="72" t="s">
        <v>459</v>
      </c>
      <c r="D203" s="72" t="s">
        <v>786</v>
      </c>
      <c r="E203" s="72">
        <v>0</v>
      </c>
      <c r="F203" s="63"/>
      <c r="G203" s="73"/>
      <c r="H203" s="78">
        <v>42348</v>
      </c>
      <c r="I203" s="79">
        <f t="shared" si="9"/>
        <v>43443</v>
      </c>
      <c r="J203" s="81"/>
      <c r="K203" s="66" t="s">
        <v>53</v>
      </c>
      <c r="L203" s="66" t="s">
        <v>53</v>
      </c>
      <c r="M203" s="66" t="s">
        <v>917</v>
      </c>
      <c r="N203" s="80" t="s">
        <v>53</v>
      </c>
      <c r="O203" s="81"/>
      <c r="P203" s="83"/>
    </row>
    <row r="204" spans="1:16" ht="13.5" hidden="1" thickBot="1" x14ac:dyDescent="0.25">
      <c r="A204" s="101" t="s">
        <v>460</v>
      </c>
      <c r="B204" s="71" t="s">
        <v>461</v>
      </c>
      <c r="C204" s="72" t="s">
        <v>462</v>
      </c>
      <c r="D204" s="72" t="s">
        <v>786</v>
      </c>
      <c r="E204" s="72">
        <v>0</v>
      </c>
      <c r="F204" s="63"/>
      <c r="G204" s="73"/>
      <c r="H204" s="78">
        <v>42510</v>
      </c>
      <c r="I204" s="79">
        <f t="shared" si="9"/>
        <v>43605</v>
      </c>
      <c r="J204" s="81"/>
      <c r="K204" s="81"/>
      <c r="L204" s="81"/>
      <c r="M204" s="81"/>
      <c r="N204" s="81"/>
      <c r="O204" s="81"/>
      <c r="P204" s="83"/>
    </row>
    <row r="205" spans="1:16" ht="13.5" hidden="1" thickBot="1" x14ac:dyDescent="0.25">
      <c r="A205" s="84" t="s">
        <v>463</v>
      </c>
      <c r="B205" s="85" t="s">
        <v>464</v>
      </c>
      <c r="C205" s="86" t="s">
        <v>465</v>
      </c>
      <c r="D205" s="86" t="s">
        <v>785</v>
      </c>
      <c r="E205" s="86" t="s">
        <v>844</v>
      </c>
      <c r="F205" s="63" t="s">
        <v>844</v>
      </c>
      <c r="G205" s="73"/>
      <c r="H205" s="105">
        <v>42489</v>
      </c>
      <c r="I205" s="87">
        <f t="shared" si="9"/>
        <v>43584</v>
      </c>
      <c r="J205" s="89"/>
      <c r="K205" s="89"/>
      <c r="L205" s="89"/>
      <c r="M205" s="89"/>
      <c r="N205" s="89"/>
      <c r="O205" s="89"/>
      <c r="P205" s="90"/>
    </row>
    <row r="206" spans="1:16" ht="13.5" hidden="1" thickBot="1" x14ac:dyDescent="0.25">
      <c r="A206" s="84" t="s">
        <v>463</v>
      </c>
      <c r="B206" s="85" t="s">
        <v>466</v>
      </c>
      <c r="C206" s="86" t="s">
        <v>467</v>
      </c>
      <c r="D206" s="86" t="s">
        <v>785</v>
      </c>
      <c r="E206" s="86" t="s">
        <v>844</v>
      </c>
      <c r="F206" s="63" t="s">
        <v>844</v>
      </c>
      <c r="G206" s="73"/>
      <c r="H206" s="105">
        <v>42489</v>
      </c>
      <c r="I206" s="87">
        <f t="shared" si="9"/>
        <v>43584</v>
      </c>
      <c r="J206" s="89"/>
      <c r="K206" s="89"/>
      <c r="L206" s="89"/>
      <c r="M206" s="89"/>
      <c r="N206" s="89"/>
      <c r="O206" s="89"/>
      <c r="P206" s="90"/>
    </row>
    <row r="207" spans="1:16" ht="13.5" hidden="1" thickBot="1" x14ac:dyDescent="0.25">
      <c r="A207" s="101" t="s">
        <v>463</v>
      </c>
      <c r="B207" s="71" t="s">
        <v>468</v>
      </c>
      <c r="C207" s="72" t="s">
        <v>469</v>
      </c>
      <c r="D207" s="72" t="s">
        <v>786</v>
      </c>
      <c r="E207" s="72">
        <v>0</v>
      </c>
      <c r="F207" s="63"/>
      <c r="G207" s="73"/>
      <c r="H207" s="78">
        <v>42489</v>
      </c>
      <c r="I207" s="79">
        <f t="shared" si="9"/>
        <v>43584</v>
      </c>
      <c r="J207" s="81"/>
      <c r="K207" s="81"/>
      <c r="L207" s="81"/>
      <c r="M207" s="81"/>
      <c r="N207" s="81"/>
      <c r="O207" s="81"/>
      <c r="P207" s="83"/>
    </row>
    <row r="208" spans="1:16" ht="13.5" hidden="1" thickBot="1" x14ac:dyDescent="0.25">
      <c r="A208" s="70" t="s">
        <v>470</v>
      </c>
      <c r="B208" s="71" t="s">
        <v>471</v>
      </c>
      <c r="C208" s="72" t="s">
        <v>472</v>
      </c>
      <c r="D208" s="72" t="s">
        <v>786</v>
      </c>
      <c r="E208" s="72">
        <v>0</v>
      </c>
      <c r="F208" s="63"/>
      <c r="G208" s="73"/>
      <c r="H208" s="78">
        <v>42026</v>
      </c>
      <c r="I208" s="79">
        <f t="shared" si="9"/>
        <v>43121</v>
      </c>
      <c r="J208" s="66" t="s">
        <v>918</v>
      </c>
      <c r="K208" s="66" t="s">
        <v>919</v>
      </c>
      <c r="L208" s="66"/>
      <c r="M208" s="66" t="s">
        <v>919</v>
      </c>
      <c r="N208" s="80" t="s">
        <v>29</v>
      </c>
      <c r="O208" s="81"/>
      <c r="P208" s="83"/>
    </row>
    <row r="209" spans="1:16" ht="13.5" hidden="1" thickBot="1" x14ac:dyDescent="0.25">
      <c r="A209" s="70" t="s">
        <v>470</v>
      </c>
      <c r="B209" s="71" t="s">
        <v>473</v>
      </c>
      <c r="C209" s="72" t="s">
        <v>474</v>
      </c>
      <c r="D209" s="72" t="s">
        <v>786</v>
      </c>
      <c r="E209" s="72">
        <v>0</v>
      </c>
      <c r="F209" s="63"/>
      <c r="G209" s="73"/>
      <c r="H209" s="78">
        <v>42026</v>
      </c>
      <c r="I209" s="79">
        <f t="shared" si="9"/>
        <v>43121</v>
      </c>
      <c r="J209" s="66" t="s">
        <v>918</v>
      </c>
      <c r="K209" s="66" t="s">
        <v>919</v>
      </c>
      <c r="L209" s="66"/>
      <c r="M209" s="66" t="s">
        <v>919</v>
      </c>
      <c r="N209" s="80" t="s">
        <v>29</v>
      </c>
      <c r="O209" s="81"/>
      <c r="P209" s="83"/>
    </row>
    <row r="210" spans="1:16" ht="13.5" hidden="1" thickBot="1" x14ac:dyDescent="0.25">
      <c r="A210" s="84" t="s">
        <v>470</v>
      </c>
      <c r="B210" s="85" t="s">
        <v>475</v>
      </c>
      <c r="C210" s="86" t="s">
        <v>476</v>
      </c>
      <c r="D210" s="86" t="s">
        <v>785</v>
      </c>
      <c r="E210" s="86" t="s">
        <v>844</v>
      </c>
      <c r="F210" s="63" t="s">
        <v>844</v>
      </c>
      <c r="G210" s="73"/>
      <c r="H210" s="86" t="s">
        <v>60</v>
      </c>
      <c r="I210" s="87"/>
      <c r="J210" s="88"/>
      <c r="K210" s="88"/>
      <c r="L210" s="88"/>
      <c r="M210" s="89"/>
      <c r="N210" s="88"/>
      <c r="O210" s="89"/>
      <c r="P210" s="90"/>
    </row>
    <row r="211" spans="1:16" ht="13.5" thickBot="1" x14ac:dyDescent="0.25">
      <c r="A211" s="84" t="s">
        <v>470</v>
      </c>
      <c r="B211" s="85" t="s">
        <v>477</v>
      </c>
      <c r="C211" s="86" t="s">
        <v>478</v>
      </c>
      <c r="D211" s="86" t="s">
        <v>785</v>
      </c>
      <c r="E211" s="86" t="s">
        <v>844</v>
      </c>
      <c r="F211" s="63" t="s">
        <v>844</v>
      </c>
      <c r="G211" s="73"/>
      <c r="H211" s="86" t="s">
        <v>57</v>
      </c>
      <c r="I211" s="87"/>
      <c r="J211" s="88"/>
      <c r="K211" s="88"/>
      <c r="L211" s="88"/>
      <c r="M211" s="89"/>
      <c r="N211" s="88"/>
      <c r="O211" s="89"/>
      <c r="P211" s="90"/>
    </row>
    <row r="212" spans="1:16" ht="13.5" hidden="1" thickBot="1" x14ac:dyDescent="0.25">
      <c r="A212" s="101" t="s">
        <v>18</v>
      </c>
      <c r="B212" s="71" t="s">
        <v>977</v>
      </c>
      <c r="C212" s="72" t="s">
        <v>479</v>
      </c>
      <c r="D212" s="72" t="s">
        <v>786</v>
      </c>
      <c r="E212" s="72">
        <v>0</v>
      </c>
      <c r="F212" s="63"/>
      <c r="G212" s="73"/>
      <c r="H212" s="78">
        <v>42508</v>
      </c>
      <c r="I212" s="79">
        <f>H212+(3*365)</f>
        <v>43603</v>
      </c>
      <c r="J212" s="66" t="s">
        <v>480</v>
      </c>
      <c r="K212" s="66" t="s">
        <v>920</v>
      </c>
      <c r="L212" s="81"/>
      <c r="M212" s="81"/>
      <c r="N212" s="81"/>
      <c r="O212" s="81"/>
      <c r="P212" s="83"/>
    </row>
    <row r="213" spans="1:16" ht="13.5" hidden="1" thickBot="1" x14ac:dyDescent="0.25">
      <c r="A213" s="101" t="s">
        <v>18</v>
      </c>
      <c r="B213" s="71" t="s">
        <v>481</v>
      </c>
      <c r="C213" s="72" t="s">
        <v>482</v>
      </c>
      <c r="D213" s="72" t="s">
        <v>786</v>
      </c>
      <c r="E213" s="72">
        <v>0</v>
      </c>
      <c r="F213" s="63"/>
      <c r="G213" s="73"/>
      <c r="H213" s="78">
        <v>42508</v>
      </c>
      <c r="I213" s="79">
        <f>H213+(3*365)</f>
        <v>43603</v>
      </c>
      <c r="J213" s="66"/>
      <c r="K213" s="66"/>
      <c r="L213" s="81"/>
      <c r="M213" s="81"/>
      <c r="N213" s="81"/>
      <c r="O213" s="81"/>
      <c r="P213" s="83"/>
    </row>
    <row r="214" spans="1:16" ht="13.5" hidden="1" thickBot="1" x14ac:dyDescent="0.25">
      <c r="A214" s="101" t="s">
        <v>18</v>
      </c>
      <c r="B214" s="71" t="s">
        <v>483</v>
      </c>
      <c r="C214" s="72" t="s">
        <v>484</v>
      </c>
      <c r="D214" s="72" t="s">
        <v>786</v>
      </c>
      <c r="E214" s="72">
        <v>0</v>
      </c>
      <c r="F214" s="63"/>
      <c r="G214" s="73"/>
      <c r="H214" s="78">
        <v>42508</v>
      </c>
      <c r="I214" s="79">
        <f>H214+(3*365)</f>
        <v>43603</v>
      </c>
      <c r="J214" s="66"/>
      <c r="K214" s="66"/>
      <c r="L214" s="81"/>
      <c r="M214" s="81"/>
      <c r="N214" s="81"/>
      <c r="O214" s="81"/>
      <c r="P214" s="83"/>
    </row>
    <row r="215" spans="1:16" ht="13.5" hidden="1" thickBot="1" x14ac:dyDescent="0.25">
      <c r="A215" s="101" t="s">
        <v>485</v>
      </c>
      <c r="B215" s="71" t="s">
        <v>486</v>
      </c>
      <c r="C215" s="72" t="s">
        <v>487</v>
      </c>
      <c r="D215" s="72" t="s">
        <v>786</v>
      </c>
      <c r="E215" s="72">
        <v>0</v>
      </c>
      <c r="F215" s="63"/>
      <c r="G215" s="73"/>
      <c r="H215" s="81"/>
      <c r="I215" s="102"/>
      <c r="J215" s="66" t="s">
        <v>488</v>
      </c>
      <c r="K215" s="66" t="s">
        <v>921</v>
      </c>
      <c r="L215" s="66" t="s">
        <v>53</v>
      </c>
      <c r="M215" s="81"/>
      <c r="N215" s="81"/>
      <c r="O215" s="81"/>
      <c r="P215" s="83"/>
    </row>
    <row r="216" spans="1:16" ht="13.5" hidden="1" thickBot="1" x14ac:dyDescent="0.25">
      <c r="A216" s="101" t="s">
        <v>485</v>
      </c>
      <c r="B216" s="71" t="s">
        <v>489</v>
      </c>
      <c r="C216" s="72" t="s">
        <v>490</v>
      </c>
      <c r="D216" s="72" t="s">
        <v>786</v>
      </c>
      <c r="E216" s="72">
        <v>0</v>
      </c>
      <c r="F216" s="63"/>
      <c r="G216" s="73"/>
      <c r="H216" s="81"/>
      <c r="I216" s="102"/>
      <c r="J216" s="66" t="s">
        <v>922</v>
      </c>
      <c r="K216" s="66" t="s">
        <v>921</v>
      </c>
      <c r="L216" s="66" t="s">
        <v>53</v>
      </c>
      <c r="M216" s="81"/>
      <c r="N216" s="81"/>
      <c r="O216" s="81"/>
      <c r="P216" s="83"/>
    </row>
    <row r="217" spans="1:16" ht="13.5" hidden="1" thickBot="1" x14ac:dyDescent="0.25">
      <c r="A217" s="101" t="s">
        <v>485</v>
      </c>
      <c r="B217" s="71" t="s">
        <v>1033</v>
      </c>
      <c r="C217" s="72" t="s">
        <v>491</v>
      </c>
      <c r="D217" s="72" t="s">
        <v>785</v>
      </c>
      <c r="E217" s="72" t="s">
        <v>843</v>
      </c>
      <c r="F217" s="63" t="s">
        <v>988</v>
      </c>
      <c r="G217" s="73" t="s">
        <v>845</v>
      </c>
      <c r="H217" s="81"/>
      <c r="I217" s="102"/>
      <c r="J217" s="66"/>
      <c r="K217" s="66"/>
      <c r="L217" s="66"/>
      <c r="M217" s="81"/>
      <c r="N217" s="81"/>
      <c r="O217" s="81"/>
      <c r="P217" s="83"/>
    </row>
    <row r="218" spans="1:16" ht="13.5" hidden="1" thickBot="1" x14ac:dyDescent="0.25">
      <c r="A218" s="84" t="s">
        <v>492</v>
      </c>
      <c r="B218" s="85" t="s">
        <v>493</v>
      </c>
      <c r="C218" s="86" t="s">
        <v>494</v>
      </c>
      <c r="D218" s="86" t="s">
        <v>785</v>
      </c>
      <c r="E218" s="86" t="s">
        <v>844</v>
      </c>
      <c r="F218" s="63" t="s">
        <v>844</v>
      </c>
      <c r="G218" s="73"/>
      <c r="H218" s="86" t="s">
        <v>60</v>
      </c>
      <c r="I218" s="104"/>
      <c r="J218" s="89"/>
      <c r="K218" s="89"/>
      <c r="L218" s="89"/>
      <c r="M218" s="89"/>
      <c r="N218" s="89"/>
      <c r="O218" s="89"/>
      <c r="P218" s="90"/>
    </row>
    <row r="219" spans="1:16" ht="13.5" hidden="1" thickBot="1" x14ac:dyDescent="0.25">
      <c r="A219" s="84" t="s">
        <v>492</v>
      </c>
      <c r="B219" s="85" t="s">
        <v>495</v>
      </c>
      <c r="C219" s="86" t="s">
        <v>496</v>
      </c>
      <c r="D219" s="86" t="s">
        <v>785</v>
      </c>
      <c r="E219" s="86" t="s">
        <v>844</v>
      </c>
      <c r="F219" s="63" t="s">
        <v>844</v>
      </c>
      <c r="G219" s="73"/>
      <c r="H219" s="86" t="s">
        <v>60</v>
      </c>
      <c r="I219" s="104"/>
      <c r="J219" s="89"/>
      <c r="K219" s="89"/>
      <c r="L219" s="89"/>
      <c r="M219" s="89"/>
      <c r="N219" s="89"/>
      <c r="O219" s="89"/>
      <c r="P219" s="90"/>
    </row>
    <row r="220" spans="1:16" ht="13.5" hidden="1" thickBot="1" x14ac:dyDescent="0.25">
      <c r="A220" s="101" t="s">
        <v>492</v>
      </c>
      <c r="B220" s="71" t="s">
        <v>497</v>
      </c>
      <c r="C220" s="72" t="s">
        <v>498</v>
      </c>
      <c r="D220" s="72" t="s">
        <v>786</v>
      </c>
      <c r="E220" s="72">
        <v>0</v>
      </c>
      <c r="F220" s="63"/>
      <c r="G220" s="73"/>
      <c r="H220" s="78">
        <v>42544</v>
      </c>
      <c r="I220" s="79">
        <f t="shared" ref="I220:I227" si="10">H220+(3*365)</f>
        <v>43639</v>
      </c>
      <c r="J220" s="81"/>
      <c r="K220" s="81"/>
      <c r="L220" s="81"/>
      <c r="M220" s="81"/>
      <c r="N220" s="81"/>
      <c r="O220" s="81"/>
      <c r="P220" s="82" t="s">
        <v>985</v>
      </c>
    </row>
    <row r="221" spans="1:16" ht="13.5" hidden="1" thickBot="1" x14ac:dyDescent="0.25">
      <c r="A221" s="101" t="s">
        <v>492</v>
      </c>
      <c r="B221" s="71" t="s">
        <v>499</v>
      </c>
      <c r="C221" s="72" t="s">
        <v>500</v>
      </c>
      <c r="D221" s="72" t="s">
        <v>786</v>
      </c>
      <c r="E221" s="72">
        <v>0</v>
      </c>
      <c r="F221" s="63"/>
      <c r="G221" s="73"/>
      <c r="H221" s="78">
        <v>42544</v>
      </c>
      <c r="I221" s="79">
        <f t="shared" si="10"/>
        <v>43639</v>
      </c>
      <c r="J221" s="81"/>
      <c r="K221" s="81"/>
      <c r="L221" s="81"/>
      <c r="M221" s="81"/>
      <c r="N221" s="81"/>
      <c r="O221" s="81"/>
      <c r="P221" s="82" t="s">
        <v>985</v>
      </c>
    </row>
    <row r="222" spans="1:16" ht="13.5" hidden="1" thickBot="1" x14ac:dyDescent="0.25">
      <c r="A222" s="70" t="s">
        <v>501</v>
      </c>
      <c r="B222" s="71" t="s">
        <v>502</v>
      </c>
      <c r="C222" s="72" t="s">
        <v>503</v>
      </c>
      <c r="D222" s="72" t="s">
        <v>786</v>
      </c>
      <c r="E222" s="72">
        <v>0</v>
      </c>
      <c r="F222" s="63"/>
      <c r="G222" s="73"/>
      <c r="H222" s="78">
        <v>42488</v>
      </c>
      <c r="I222" s="79">
        <f t="shared" si="10"/>
        <v>43583</v>
      </c>
      <c r="J222" s="66" t="s">
        <v>923</v>
      </c>
      <c r="K222" s="66" t="s">
        <v>924</v>
      </c>
      <c r="L222" s="66" t="s">
        <v>29</v>
      </c>
      <c r="M222" s="81"/>
      <c r="N222" s="81"/>
      <c r="O222" s="81"/>
      <c r="P222" s="83"/>
    </row>
    <row r="223" spans="1:16" ht="13.5" hidden="1" thickBot="1" x14ac:dyDescent="0.25">
      <c r="A223" s="70" t="s">
        <v>501</v>
      </c>
      <c r="B223" s="71" t="s">
        <v>504</v>
      </c>
      <c r="C223" s="72" t="s">
        <v>505</v>
      </c>
      <c r="D223" s="72" t="s">
        <v>786</v>
      </c>
      <c r="E223" s="72">
        <v>0</v>
      </c>
      <c r="F223" s="63"/>
      <c r="G223" s="73"/>
      <c r="H223" s="78">
        <v>42488</v>
      </c>
      <c r="I223" s="79">
        <f t="shared" si="10"/>
        <v>43583</v>
      </c>
      <c r="J223" s="66" t="s">
        <v>925</v>
      </c>
      <c r="K223" s="66" t="s">
        <v>924</v>
      </c>
      <c r="L223" s="66" t="s">
        <v>29</v>
      </c>
      <c r="M223" s="81"/>
      <c r="N223" s="81"/>
      <c r="O223" s="81"/>
      <c r="P223" s="83"/>
    </row>
    <row r="224" spans="1:16" ht="13.5" hidden="1" thickBot="1" x14ac:dyDescent="0.25">
      <c r="A224" s="101" t="s">
        <v>506</v>
      </c>
      <c r="B224" s="71" t="s">
        <v>507</v>
      </c>
      <c r="C224" s="72" t="s">
        <v>508</v>
      </c>
      <c r="D224" s="72" t="s">
        <v>786</v>
      </c>
      <c r="E224" s="72">
        <v>0</v>
      </c>
      <c r="F224" s="63"/>
      <c r="G224" s="73"/>
      <c r="H224" s="78">
        <v>42488</v>
      </c>
      <c r="I224" s="79">
        <f t="shared" si="10"/>
        <v>43583</v>
      </c>
      <c r="J224" s="81"/>
      <c r="K224" s="81"/>
      <c r="L224" s="81"/>
      <c r="M224" s="81"/>
      <c r="N224" s="81"/>
      <c r="O224" s="81"/>
      <c r="P224" s="83"/>
    </row>
    <row r="225" spans="1:16" ht="13.5" hidden="1" thickBot="1" x14ac:dyDescent="0.25">
      <c r="A225" s="101" t="s">
        <v>506</v>
      </c>
      <c r="B225" s="71" t="s">
        <v>509</v>
      </c>
      <c r="C225" s="72" t="s">
        <v>510</v>
      </c>
      <c r="D225" s="72" t="s">
        <v>786</v>
      </c>
      <c r="E225" s="72">
        <v>0</v>
      </c>
      <c r="F225" s="63"/>
      <c r="G225" s="73"/>
      <c r="H225" s="78">
        <v>42488</v>
      </c>
      <c r="I225" s="79">
        <f t="shared" si="10"/>
        <v>43583</v>
      </c>
      <c r="J225" s="81"/>
      <c r="K225" s="81"/>
      <c r="L225" s="81"/>
      <c r="M225" s="81"/>
      <c r="N225" s="81"/>
      <c r="O225" s="81"/>
      <c r="P225" s="83"/>
    </row>
    <row r="226" spans="1:16" ht="13.5" hidden="1" thickBot="1" x14ac:dyDescent="0.25">
      <c r="A226" s="101" t="s">
        <v>506</v>
      </c>
      <c r="B226" s="71" t="s">
        <v>511</v>
      </c>
      <c r="C226" s="72" t="s">
        <v>512</v>
      </c>
      <c r="D226" s="72" t="s">
        <v>786</v>
      </c>
      <c r="E226" s="72">
        <v>0</v>
      </c>
      <c r="F226" s="63"/>
      <c r="G226" s="73"/>
      <c r="H226" s="78">
        <v>42488</v>
      </c>
      <c r="I226" s="79">
        <f t="shared" si="10"/>
        <v>43583</v>
      </c>
      <c r="J226" s="81"/>
      <c r="K226" s="81"/>
      <c r="L226" s="81"/>
      <c r="M226" s="81"/>
      <c r="N226" s="81"/>
      <c r="O226" s="81"/>
      <c r="P226" s="83"/>
    </row>
    <row r="227" spans="1:16" ht="13.5" hidden="1" thickBot="1" x14ac:dyDescent="0.25">
      <c r="A227" s="101" t="s">
        <v>506</v>
      </c>
      <c r="B227" s="71" t="s">
        <v>513</v>
      </c>
      <c r="C227" s="72" t="s">
        <v>514</v>
      </c>
      <c r="D227" s="72" t="s">
        <v>786</v>
      </c>
      <c r="E227" s="72">
        <v>0</v>
      </c>
      <c r="F227" s="63"/>
      <c r="G227" s="73"/>
      <c r="H227" s="78">
        <v>42348</v>
      </c>
      <c r="I227" s="79">
        <f t="shared" si="10"/>
        <v>43443</v>
      </c>
      <c r="J227" s="81"/>
      <c r="K227" s="66" t="s">
        <v>53</v>
      </c>
      <c r="L227" s="66" t="s">
        <v>53</v>
      </c>
      <c r="M227" s="66" t="s">
        <v>926</v>
      </c>
      <c r="N227" s="66" t="s">
        <v>53</v>
      </c>
      <c r="O227" s="81"/>
      <c r="P227" s="83"/>
    </row>
    <row r="228" spans="1:16" ht="13.5" hidden="1" thickBot="1" x14ac:dyDescent="0.25">
      <c r="A228" s="70" t="s">
        <v>20</v>
      </c>
      <c r="B228" s="71" t="s">
        <v>515</v>
      </c>
      <c r="C228" s="72" t="s">
        <v>516</v>
      </c>
      <c r="D228" s="72" t="s">
        <v>786</v>
      </c>
      <c r="E228" s="72">
        <v>0</v>
      </c>
      <c r="F228" s="63"/>
      <c r="G228" s="73"/>
      <c r="H228" s="78"/>
      <c r="I228" s="79"/>
      <c r="J228" s="66" t="s">
        <v>162</v>
      </c>
      <c r="K228" s="66" t="s">
        <v>927</v>
      </c>
      <c r="L228" s="66" t="s">
        <v>29</v>
      </c>
      <c r="M228" s="81"/>
      <c r="N228" s="81"/>
      <c r="O228" s="81"/>
      <c r="P228" s="83"/>
    </row>
    <row r="229" spans="1:16" ht="13.5" hidden="1" thickBot="1" x14ac:dyDescent="0.25">
      <c r="A229" s="70" t="s">
        <v>20</v>
      </c>
      <c r="B229" s="71" t="s">
        <v>517</v>
      </c>
      <c r="C229" s="72" t="s">
        <v>518</v>
      </c>
      <c r="D229" s="72" t="s">
        <v>786</v>
      </c>
      <c r="E229" s="72">
        <v>0</v>
      </c>
      <c r="F229" s="63"/>
      <c r="G229" s="73"/>
      <c r="H229" s="78"/>
      <c r="I229" s="79"/>
      <c r="J229" s="66" t="s">
        <v>874</v>
      </c>
      <c r="K229" s="66" t="s">
        <v>927</v>
      </c>
      <c r="L229" s="66" t="s">
        <v>29</v>
      </c>
      <c r="M229" s="81"/>
      <c r="N229" s="81"/>
      <c r="O229" s="81"/>
      <c r="P229" s="83"/>
    </row>
    <row r="230" spans="1:16" ht="13.5" hidden="1" thickBot="1" x14ac:dyDescent="0.25">
      <c r="A230" s="70" t="s">
        <v>519</v>
      </c>
      <c r="B230" s="71" t="s">
        <v>1034</v>
      </c>
      <c r="C230" s="72" t="s">
        <v>520</v>
      </c>
      <c r="D230" s="72" t="s">
        <v>785</v>
      </c>
      <c r="E230" s="72" t="s">
        <v>843</v>
      </c>
      <c r="F230" s="63" t="s">
        <v>988</v>
      </c>
      <c r="G230" s="73" t="s">
        <v>845</v>
      </c>
      <c r="H230" s="78">
        <v>42501</v>
      </c>
      <c r="I230" s="79">
        <f>H230+(3*365)</f>
        <v>43596</v>
      </c>
      <c r="J230" s="66"/>
      <c r="K230" s="66"/>
      <c r="L230" s="66"/>
      <c r="M230" s="81"/>
      <c r="N230" s="81"/>
      <c r="O230" s="81"/>
      <c r="P230" s="83"/>
    </row>
    <row r="231" spans="1:16" ht="13.5" hidden="1" thickBot="1" x14ac:dyDescent="0.25">
      <c r="A231" s="70" t="s">
        <v>519</v>
      </c>
      <c r="B231" s="71" t="s">
        <v>1035</v>
      </c>
      <c r="C231" s="72" t="s">
        <v>521</v>
      </c>
      <c r="D231" s="72" t="s">
        <v>785</v>
      </c>
      <c r="E231" s="72" t="s">
        <v>843</v>
      </c>
      <c r="F231" s="63" t="s">
        <v>988</v>
      </c>
      <c r="G231" s="73" t="s">
        <v>845</v>
      </c>
      <c r="H231" s="78">
        <v>42501</v>
      </c>
      <c r="I231" s="79">
        <f>H231+(3*365)</f>
        <v>43596</v>
      </c>
      <c r="J231" s="66"/>
      <c r="K231" s="66"/>
      <c r="L231" s="66"/>
      <c r="M231" s="81"/>
      <c r="N231" s="81"/>
      <c r="O231" s="81"/>
      <c r="P231" s="83"/>
    </row>
    <row r="232" spans="1:16" ht="13.5" hidden="1" thickBot="1" x14ac:dyDescent="0.25">
      <c r="A232" s="70" t="s">
        <v>5</v>
      </c>
      <c r="B232" s="71" t="s">
        <v>522</v>
      </c>
      <c r="C232" s="72" t="s">
        <v>523</v>
      </c>
      <c r="D232" s="72" t="s">
        <v>786</v>
      </c>
      <c r="E232" s="72">
        <v>0</v>
      </c>
      <c r="F232" s="63"/>
      <c r="G232" s="73"/>
      <c r="H232" s="78">
        <v>42500</v>
      </c>
      <c r="I232" s="79">
        <f>H232+(3*365)</f>
        <v>43595</v>
      </c>
      <c r="J232" s="66"/>
      <c r="K232" s="66"/>
      <c r="L232" s="66"/>
      <c r="M232" s="81"/>
      <c r="N232" s="81"/>
      <c r="O232" s="81"/>
      <c r="P232" s="83"/>
    </row>
    <row r="233" spans="1:16" ht="13.5" hidden="1" thickBot="1" x14ac:dyDescent="0.25">
      <c r="A233" s="70" t="s">
        <v>524</v>
      </c>
      <c r="B233" s="71" t="s">
        <v>525</v>
      </c>
      <c r="C233" s="72" t="s">
        <v>526</v>
      </c>
      <c r="D233" s="72" t="s">
        <v>785</v>
      </c>
      <c r="E233" s="72" t="s">
        <v>844</v>
      </c>
      <c r="F233" s="63" t="s">
        <v>1036</v>
      </c>
      <c r="G233" s="73"/>
      <c r="H233" s="78"/>
      <c r="I233" s="79"/>
      <c r="J233" s="98"/>
      <c r="K233" s="66" t="s">
        <v>53</v>
      </c>
      <c r="L233" s="66" t="s">
        <v>53</v>
      </c>
      <c r="M233" s="81"/>
      <c r="N233" s="81"/>
      <c r="O233" s="81"/>
      <c r="P233" s="83"/>
    </row>
    <row r="234" spans="1:16" ht="13.5" hidden="1" thickBot="1" x14ac:dyDescent="0.25">
      <c r="A234" s="70" t="s">
        <v>524</v>
      </c>
      <c r="B234" s="71" t="s">
        <v>527</v>
      </c>
      <c r="C234" s="72" t="s">
        <v>528</v>
      </c>
      <c r="D234" s="72" t="s">
        <v>785</v>
      </c>
      <c r="E234" s="72" t="s">
        <v>844</v>
      </c>
      <c r="F234" s="63" t="s">
        <v>1036</v>
      </c>
      <c r="G234" s="73"/>
      <c r="H234" s="78"/>
      <c r="I234" s="79"/>
      <c r="J234" s="98"/>
      <c r="K234" s="66" t="s">
        <v>53</v>
      </c>
      <c r="L234" s="66" t="s">
        <v>53</v>
      </c>
      <c r="M234" s="81"/>
      <c r="N234" s="81"/>
      <c r="O234" s="81"/>
      <c r="P234" s="83"/>
    </row>
    <row r="235" spans="1:16" ht="13.5" hidden="1" thickBot="1" x14ac:dyDescent="0.25">
      <c r="A235" s="70" t="s">
        <v>13</v>
      </c>
      <c r="B235" s="71" t="s">
        <v>1037</v>
      </c>
      <c r="C235" s="72" t="s">
        <v>529</v>
      </c>
      <c r="D235" s="72" t="s">
        <v>785</v>
      </c>
      <c r="E235" s="72" t="s">
        <v>843</v>
      </c>
      <c r="F235" s="63" t="s">
        <v>988</v>
      </c>
      <c r="G235" s="73" t="s">
        <v>845</v>
      </c>
      <c r="H235" s="78"/>
      <c r="I235" s="79"/>
      <c r="J235" s="66" t="s">
        <v>1038</v>
      </c>
      <c r="K235" s="66" t="s">
        <v>1039</v>
      </c>
      <c r="L235" s="66" t="s">
        <v>29</v>
      </c>
      <c r="M235" s="81"/>
      <c r="N235" s="81"/>
      <c r="O235" s="81"/>
      <c r="P235" s="83"/>
    </row>
    <row r="236" spans="1:16" ht="13.5" hidden="1" thickBot="1" x14ac:dyDescent="0.25">
      <c r="A236" s="70" t="s">
        <v>13</v>
      </c>
      <c r="B236" s="71" t="s">
        <v>1040</v>
      </c>
      <c r="C236" s="72" t="s">
        <v>530</v>
      </c>
      <c r="D236" s="72" t="s">
        <v>785</v>
      </c>
      <c r="E236" s="72" t="s">
        <v>843</v>
      </c>
      <c r="F236" s="63" t="s">
        <v>988</v>
      </c>
      <c r="G236" s="73" t="s">
        <v>845</v>
      </c>
      <c r="H236" s="78"/>
      <c r="I236" s="79"/>
      <c r="J236" s="66" t="s">
        <v>1038</v>
      </c>
      <c r="K236" s="66" t="s">
        <v>1039</v>
      </c>
      <c r="L236" s="66" t="s">
        <v>29</v>
      </c>
      <c r="M236" s="81"/>
      <c r="N236" s="81"/>
      <c r="O236" s="81"/>
      <c r="P236" s="83"/>
    </row>
    <row r="237" spans="1:16" ht="13.5" hidden="1" thickBot="1" x14ac:dyDescent="0.25">
      <c r="A237" s="70" t="s">
        <v>13</v>
      </c>
      <c r="B237" s="71" t="s">
        <v>531</v>
      </c>
      <c r="C237" s="72" t="s">
        <v>532</v>
      </c>
      <c r="D237" s="72" t="s">
        <v>786</v>
      </c>
      <c r="E237" s="72">
        <v>0</v>
      </c>
      <c r="F237" s="63"/>
      <c r="G237" s="73"/>
      <c r="H237" s="78">
        <v>42502</v>
      </c>
      <c r="I237" s="79">
        <f t="shared" ref="I237:I249" si="11">H237+(3*365)</f>
        <v>43597</v>
      </c>
      <c r="J237" s="66"/>
      <c r="K237" s="66"/>
      <c r="L237" s="66"/>
      <c r="M237" s="81"/>
      <c r="N237" s="81"/>
      <c r="O237" s="81"/>
      <c r="P237" s="83"/>
    </row>
    <row r="238" spans="1:16" ht="13.5" hidden="1" thickBot="1" x14ac:dyDescent="0.25">
      <c r="A238" s="70" t="s">
        <v>13</v>
      </c>
      <c r="B238" s="71" t="s">
        <v>533</v>
      </c>
      <c r="C238" s="72" t="s">
        <v>534</v>
      </c>
      <c r="D238" s="72" t="s">
        <v>786</v>
      </c>
      <c r="E238" s="72">
        <v>0</v>
      </c>
      <c r="F238" s="63"/>
      <c r="G238" s="73"/>
      <c r="H238" s="78">
        <v>42482</v>
      </c>
      <c r="I238" s="79">
        <f t="shared" si="11"/>
        <v>43577</v>
      </c>
      <c r="J238" s="66"/>
      <c r="K238" s="66"/>
      <c r="L238" s="66"/>
      <c r="M238" s="81"/>
      <c r="N238" s="81"/>
      <c r="O238" s="81"/>
      <c r="P238" s="83"/>
    </row>
    <row r="239" spans="1:16" ht="13.5" hidden="1" thickBot="1" x14ac:dyDescent="0.25">
      <c r="A239" s="70" t="s">
        <v>13</v>
      </c>
      <c r="B239" s="71" t="s">
        <v>535</v>
      </c>
      <c r="C239" s="72" t="s">
        <v>536</v>
      </c>
      <c r="D239" s="72" t="s">
        <v>786</v>
      </c>
      <c r="E239" s="72">
        <v>0</v>
      </c>
      <c r="F239" s="63"/>
      <c r="G239" s="73"/>
      <c r="H239" s="78">
        <v>42482</v>
      </c>
      <c r="I239" s="79">
        <f t="shared" si="11"/>
        <v>43577</v>
      </c>
      <c r="J239" s="66"/>
      <c r="K239" s="66"/>
      <c r="L239" s="66"/>
      <c r="M239" s="81"/>
      <c r="N239" s="81"/>
      <c r="O239" s="81"/>
      <c r="P239" s="83"/>
    </row>
    <row r="240" spans="1:16" ht="13.5" hidden="1" thickBot="1" x14ac:dyDescent="0.25">
      <c r="A240" s="70" t="s">
        <v>537</v>
      </c>
      <c r="B240" s="71" t="s">
        <v>538</v>
      </c>
      <c r="C240" s="72" t="s">
        <v>539</v>
      </c>
      <c r="D240" s="72" t="s">
        <v>786</v>
      </c>
      <c r="E240" s="72">
        <v>0</v>
      </c>
      <c r="F240" s="63"/>
      <c r="G240" s="73"/>
      <c r="H240" s="78">
        <v>42487</v>
      </c>
      <c r="I240" s="79">
        <f t="shared" si="11"/>
        <v>43582</v>
      </c>
      <c r="J240" s="66" t="s">
        <v>928</v>
      </c>
      <c r="K240" s="66" t="s">
        <v>1041</v>
      </c>
      <c r="L240" s="66" t="s">
        <v>29</v>
      </c>
      <c r="M240" s="81"/>
      <c r="N240" s="81"/>
      <c r="O240" s="81"/>
      <c r="P240" s="83"/>
    </row>
    <row r="241" spans="1:16" ht="13.5" hidden="1" thickBot="1" x14ac:dyDescent="0.25">
      <c r="A241" s="70" t="s">
        <v>537</v>
      </c>
      <c r="B241" s="71" t="s">
        <v>540</v>
      </c>
      <c r="C241" s="72" t="s">
        <v>541</v>
      </c>
      <c r="D241" s="72" t="s">
        <v>786</v>
      </c>
      <c r="E241" s="72">
        <v>0</v>
      </c>
      <c r="F241" s="63"/>
      <c r="G241" s="73"/>
      <c r="H241" s="78">
        <v>42487</v>
      </c>
      <c r="I241" s="79">
        <f t="shared" si="11"/>
        <v>43582</v>
      </c>
      <c r="J241" s="66" t="s">
        <v>929</v>
      </c>
      <c r="K241" s="66" t="s">
        <v>1041</v>
      </c>
      <c r="L241" s="66" t="s">
        <v>29</v>
      </c>
      <c r="M241" s="81"/>
      <c r="N241" s="81"/>
      <c r="O241" s="81"/>
      <c r="P241" s="83"/>
    </row>
    <row r="242" spans="1:16" ht="13.5" hidden="1" thickBot="1" x14ac:dyDescent="0.25">
      <c r="A242" s="70" t="s">
        <v>542</v>
      </c>
      <c r="B242" s="71" t="s">
        <v>543</v>
      </c>
      <c r="C242" s="72" t="s">
        <v>544</v>
      </c>
      <c r="D242" s="72" t="s">
        <v>786</v>
      </c>
      <c r="E242" s="72">
        <v>0</v>
      </c>
      <c r="F242" s="63"/>
      <c r="G242" s="73"/>
      <c r="H242" s="78">
        <v>42565</v>
      </c>
      <c r="I242" s="79">
        <f t="shared" si="11"/>
        <v>43660</v>
      </c>
      <c r="J242" s="66" t="s">
        <v>545</v>
      </c>
      <c r="K242" s="66" t="s">
        <v>930</v>
      </c>
      <c r="L242" s="66" t="s">
        <v>53</v>
      </c>
      <c r="M242" s="81"/>
      <c r="N242" s="81"/>
      <c r="O242" s="81"/>
      <c r="P242" s="91" t="s">
        <v>1011</v>
      </c>
    </row>
    <row r="243" spans="1:16" ht="13.5" hidden="1" thickBot="1" x14ac:dyDescent="0.25">
      <c r="A243" s="70" t="s">
        <v>546</v>
      </c>
      <c r="B243" s="71" t="s">
        <v>547</v>
      </c>
      <c r="C243" s="72" t="s">
        <v>548</v>
      </c>
      <c r="D243" s="72" t="s">
        <v>786</v>
      </c>
      <c r="E243" s="72">
        <v>0</v>
      </c>
      <c r="F243" s="63"/>
      <c r="G243" s="73"/>
      <c r="H243" s="78">
        <v>42500</v>
      </c>
      <c r="I243" s="79">
        <f t="shared" si="11"/>
        <v>43595</v>
      </c>
      <c r="J243" s="66" t="s">
        <v>991</v>
      </c>
      <c r="K243" s="66" t="s">
        <v>961</v>
      </c>
      <c r="L243" s="66" t="s">
        <v>29</v>
      </c>
      <c r="M243" s="81"/>
      <c r="N243" s="81"/>
      <c r="O243" s="81"/>
      <c r="P243" s="83"/>
    </row>
    <row r="244" spans="1:16" ht="13.5" hidden="1" thickBot="1" x14ac:dyDescent="0.25">
      <c r="A244" s="70" t="s">
        <v>546</v>
      </c>
      <c r="B244" s="71" t="s">
        <v>549</v>
      </c>
      <c r="C244" s="72" t="s">
        <v>550</v>
      </c>
      <c r="D244" s="72" t="s">
        <v>786</v>
      </c>
      <c r="E244" s="72">
        <v>0</v>
      </c>
      <c r="F244" s="63"/>
      <c r="G244" s="73"/>
      <c r="H244" s="78">
        <v>42500</v>
      </c>
      <c r="I244" s="79">
        <f t="shared" si="11"/>
        <v>43595</v>
      </c>
      <c r="J244" s="66" t="s">
        <v>991</v>
      </c>
      <c r="K244" s="66" t="s">
        <v>961</v>
      </c>
      <c r="L244" s="66" t="s">
        <v>29</v>
      </c>
      <c r="M244" s="81"/>
      <c r="N244" s="81"/>
      <c r="O244" s="81"/>
      <c r="P244" s="83"/>
    </row>
    <row r="245" spans="1:16" ht="13.5" hidden="1" thickBot="1" x14ac:dyDescent="0.25">
      <c r="A245" s="70" t="s">
        <v>546</v>
      </c>
      <c r="B245" s="71" t="s">
        <v>551</v>
      </c>
      <c r="C245" s="72" t="s">
        <v>552</v>
      </c>
      <c r="D245" s="72" t="s">
        <v>786</v>
      </c>
      <c r="E245" s="72">
        <v>0</v>
      </c>
      <c r="F245" s="63"/>
      <c r="G245" s="73"/>
      <c r="H245" s="78">
        <v>42482</v>
      </c>
      <c r="I245" s="79">
        <f t="shared" si="11"/>
        <v>43577</v>
      </c>
      <c r="J245" s="66"/>
      <c r="K245" s="66"/>
      <c r="L245" s="66"/>
      <c r="M245" s="81"/>
      <c r="N245" s="81"/>
      <c r="O245" s="81"/>
      <c r="P245" s="83"/>
    </row>
    <row r="246" spans="1:16" ht="13.5" hidden="1" thickBot="1" x14ac:dyDescent="0.25">
      <c r="A246" s="70" t="s">
        <v>546</v>
      </c>
      <c r="B246" s="71" t="s">
        <v>553</v>
      </c>
      <c r="C246" s="72" t="s">
        <v>554</v>
      </c>
      <c r="D246" s="72" t="s">
        <v>786</v>
      </c>
      <c r="E246" s="72">
        <v>0</v>
      </c>
      <c r="F246" s="63"/>
      <c r="G246" s="73"/>
      <c r="H246" s="78">
        <v>42482</v>
      </c>
      <c r="I246" s="79">
        <f t="shared" si="11"/>
        <v>43577</v>
      </c>
      <c r="J246" s="66"/>
      <c r="K246" s="66"/>
      <c r="L246" s="66"/>
      <c r="M246" s="81"/>
      <c r="N246" s="81"/>
      <c r="O246" s="81"/>
      <c r="P246" s="83"/>
    </row>
    <row r="247" spans="1:16" ht="13.5" hidden="1" thickBot="1" x14ac:dyDescent="0.25">
      <c r="A247" s="70" t="s">
        <v>546</v>
      </c>
      <c r="B247" s="71" t="s">
        <v>555</v>
      </c>
      <c r="C247" s="72" t="s">
        <v>556</v>
      </c>
      <c r="D247" s="72" t="s">
        <v>786</v>
      </c>
      <c r="E247" s="72">
        <v>0</v>
      </c>
      <c r="F247" s="63"/>
      <c r="G247" s="73"/>
      <c r="H247" s="78">
        <v>42347</v>
      </c>
      <c r="I247" s="79">
        <f t="shared" si="11"/>
        <v>43442</v>
      </c>
      <c r="J247" s="66" t="s">
        <v>53</v>
      </c>
      <c r="K247" s="66" t="s">
        <v>53</v>
      </c>
      <c r="L247" s="66" t="s">
        <v>53</v>
      </c>
      <c r="M247" s="66" t="s">
        <v>931</v>
      </c>
      <c r="N247" s="66" t="s">
        <v>53</v>
      </c>
      <c r="O247" s="81"/>
      <c r="P247" s="83"/>
    </row>
    <row r="248" spans="1:16" ht="13.5" hidden="1" thickBot="1" x14ac:dyDescent="0.25">
      <c r="A248" s="70" t="s">
        <v>557</v>
      </c>
      <c r="B248" s="71" t="s">
        <v>558</v>
      </c>
      <c r="C248" s="72" t="s">
        <v>559</v>
      </c>
      <c r="D248" s="72" t="s">
        <v>786</v>
      </c>
      <c r="E248" s="72">
        <v>0</v>
      </c>
      <c r="F248" s="63"/>
      <c r="G248" s="73"/>
      <c r="H248" s="78">
        <v>42509</v>
      </c>
      <c r="I248" s="79">
        <f t="shared" si="11"/>
        <v>43604</v>
      </c>
      <c r="J248" s="66" t="s">
        <v>932</v>
      </c>
      <c r="K248" s="66" t="s">
        <v>933</v>
      </c>
      <c r="L248" s="66"/>
      <c r="M248" s="81"/>
      <c r="N248" s="81"/>
      <c r="O248" s="81"/>
      <c r="P248" s="83"/>
    </row>
    <row r="249" spans="1:16" ht="13.5" hidden="1" thickBot="1" x14ac:dyDescent="0.25">
      <c r="A249" s="70" t="s">
        <v>557</v>
      </c>
      <c r="B249" s="71" t="s">
        <v>560</v>
      </c>
      <c r="C249" s="72" t="s">
        <v>561</v>
      </c>
      <c r="D249" s="72" t="s">
        <v>786</v>
      </c>
      <c r="E249" s="72">
        <v>0</v>
      </c>
      <c r="F249" s="63"/>
      <c r="G249" s="73"/>
      <c r="H249" s="78">
        <v>42509</v>
      </c>
      <c r="I249" s="79">
        <f t="shared" si="11"/>
        <v>43604</v>
      </c>
      <c r="J249" s="66"/>
      <c r="K249" s="66"/>
      <c r="L249" s="66"/>
      <c r="M249" s="81"/>
      <c r="N249" s="81"/>
      <c r="O249" s="81"/>
      <c r="P249" s="83"/>
    </row>
    <row r="250" spans="1:16" ht="13.5" hidden="1" thickBot="1" x14ac:dyDescent="0.25">
      <c r="A250" s="84" t="s">
        <v>562</v>
      </c>
      <c r="B250" s="85" t="s">
        <v>563</v>
      </c>
      <c r="C250" s="86" t="s">
        <v>564</v>
      </c>
      <c r="D250" s="86" t="s">
        <v>785</v>
      </c>
      <c r="E250" s="86" t="s">
        <v>844</v>
      </c>
      <c r="F250" s="63" t="s">
        <v>844</v>
      </c>
      <c r="G250" s="73"/>
      <c r="H250" s="88" t="s">
        <v>60</v>
      </c>
      <c r="I250" s="87"/>
      <c r="J250" s="88"/>
      <c r="K250" s="88"/>
      <c r="L250" s="88"/>
      <c r="M250" s="89"/>
      <c r="N250" s="89"/>
      <c r="O250" s="89"/>
      <c r="P250" s="90"/>
    </row>
    <row r="251" spans="1:16" ht="13.5" hidden="1" thickBot="1" x14ac:dyDescent="0.25">
      <c r="A251" s="84" t="s">
        <v>562</v>
      </c>
      <c r="B251" s="85" t="s">
        <v>565</v>
      </c>
      <c r="C251" s="86" t="s">
        <v>566</v>
      </c>
      <c r="D251" s="86" t="s">
        <v>785</v>
      </c>
      <c r="E251" s="86" t="s">
        <v>844</v>
      </c>
      <c r="F251" s="63" t="s">
        <v>844</v>
      </c>
      <c r="G251" s="73"/>
      <c r="H251" s="88" t="s">
        <v>60</v>
      </c>
      <c r="I251" s="87"/>
      <c r="J251" s="88"/>
      <c r="K251" s="88"/>
      <c r="L251" s="88"/>
      <c r="M251" s="89"/>
      <c r="N251" s="89"/>
      <c r="O251" s="89"/>
      <c r="P251" s="90"/>
    </row>
    <row r="252" spans="1:16" ht="13.5" hidden="1" thickBot="1" x14ac:dyDescent="0.25">
      <c r="A252" s="70" t="s">
        <v>24</v>
      </c>
      <c r="B252" s="71" t="s">
        <v>567</v>
      </c>
      <c r="C252" s="72" t="s">
        <v>568</v>
      </c>
      <c r="D252" s="72" t="s">
        <v>786</v>
      </c>
      <c r="E252" s="72">
        <v>0</v>
      </c>
      <c r="F252" s="63"/>
      <c r="G252" s="73"/>
      <c r="H252" s="78">
        <v>42564</v>
      </c>
      <c r="I252" s="79">
        <f>H252+(3*365)</f>
        <v>43659</v>
      </c>
      <c r="J252" s="66" t="s">
        <v>254</v>
      </c>
      <c r="K252" s="66" t="s">
        <v>934</v>
      </c>
      <c r="L252" s="66" t="s">
        <v>29</v>
      </c>
      <c r="M252" s="81"/>
      <c r="N252" s="81"/>
      <c r="O252" s="81"/>
      <c r="P252" s="91" t="s">
        <v>1011</v>
      </c>
    </row>
    <row r="253" spans="1:16" ht="13.5" hidden="1" thickBot="1" x14ac:dyDescent="0.25">
      <c r="A253" s="70" t="s">
        <v>24</v>
      </c>
      <c r="B253" s="71" t="s">
        <v>569</v>
      </c>
      <c r="C253" s="72" t="s">
        <v>570</v>
      </c>
      <c r="D253" s="72" t="s">
        <v>786</v>
      </c>
      <c r="E253" s="72">
        <v>0</v>
      </c>
      <c r="F253" s="63"/>
      <c r="G253" s="73"/>
      <c r="H253" s="78">
        <v>42564</v>
      </c>
      <c r="I253" s="79">
        <f>H253+(3*365)</f>
        <v>43659</v>
      </c>
      <c r="J253" s="66" t="s">
        <v>886</v>
      </c>
      <c r="K253" s="66" t="s">
        <v>934</v>
      </c>
      <c r="L253" s="66" t="s">
        <v>29</v>
      </c>
      <c r="M253" s="81"/>
      <c r="N253" s="81"/>
      <c r="O253" s="81"/>
      <c r="P253" s="91" t="s">
        <v>1011</v>
      </c>
    </row>
    <row r="254" spans="1:16" ht="13.5" hidden="1" thickBot="1" x14ac:dyDescent="0.25">
      <c r="A254" s="70" t="s">
        <v>847</v>
      </c>
      <c r="B254" s="71" t="s">
        <v>1042</v>
      </c>
      <c r="C254" s="72" t="s">
        <v>571</v>
      </c>
      <c r="D254" s="72" t="s">
        <v>785</v>
      </c>
      <c r="E254" s="72" t="s">
        <v>843</v>
      </c>
      <c r="F254" s="63" t="s">
        <v>988</v>
      </c>
      <c r="G254" s="73" t="s">
        <v>845</v>
      </c>
      <c r="H254" s="78"/>
      <c r="I254" s="79"/>
      <c r="J254" s="66" t="s">
        <v>935</v>
      </c>
      <c r="K254" s="66" t="s">
        <v>936</v>
      </c>
      <c r="L254" s="66" t="s">
        <v>29</v>
      </c>
      <c r="M254" s="81"/>
      <c r="N254" s="81"/>
      <c r="O254" s="81"/>
      <c r="P254" s="83"/>
    </row>
    <row r="255" spans="1:16" ht="13.5" hidden="1" thickBot="1" x14ac:dyDescent="0.25">
      <c r="A255" s="70" t="s">
        <v>572</v>
      </c>
      <c r="B255" s="71" t="s">
        <v>573</v>
      </c>
      <c r="C255" s="72" t="s">
        <v>574</v>
      </c>
      <c r="D255" s="72" t="s">
        <v>786</v>
      </c>
      <c r="E255" s="72">
        <v>0</v>
      </c>
      <c r="F255" s="63"/>
      <c r="G255" s="73"/>
      <c r="H255" s="78">
        <v>42093</v>
      </c>
      <c r="I255" s="79">
        <f>H255+(3*365)</f>
        <v>43188</v>
      </c>
      <c r="J255" s="66" t="s">
        <v>937</v>
      </c>
      <c r="K255" s="66" t="s">
        <v>938</v>
      </c>
      <c r="L255" s="66" t="s">
        <v>29</v>
      </c>
      <c r="M255" s="66" t="s">
        <v>938</v>
      </c>
      <c r="N255" s="66" t="s">
        <v>29</v>
      </c>
      <c r="O255" s="81"/>
      <c r="P255" s="83"/>
    </row>
    <row r="256" spans="1:16" ht="13.5" hidden="1" thickBot="1" x14ac:dyDescent="0.25">
      <c r="A256" s="70" t="s">
        <v>572</v>
      </c>
      <c r="B256" s="71" t="s">
        <v>575</v>
      </c>
      <c r="C256" s="72" t="s">
        <v>576</v>
      </c>
      <c r="D256" s="72" t="s">
        <v>786</v>
      </c>
      <c r="E256" s="72">
        <v>0</v>
      </c>
      <c r="F256" s="63"/>
      <c r="G256" s="73"/>
      <c r="H256" s="78">
        <v>42093</v>
      </c>
      <c r="I256" s="79">
        <f>H256+(3*365)</f>
        <v>43188</v>
      </c>
      <c r="J256" s="66" t="s">
        <v>939</v>
      </c>
      <c r="K256" s="66" t="s">
        <v>938</v>
      </c>
      <c r="L256" s="66" t="s">
        <v>29</v>
      </c>
      <c r="M256" s="66" t="s">
        <v>938</v>
      </c>
      <c r="N256" s="66" t="s">
        <v>29</v>
      </c>
      <c r="O256" s="81"/>
      <c r="P256" s="83"/>
    </row>
    <row r="257" spans="1:16" ht="13.5" hidden="1" thickBot="1" x14ac:dyDescent="0.25">
      <c r="A257" s="70" t="s">
        <v>4</v>
      </c>
      <c r="B257" s="71" t="s">
        <v>577</v>
      </c>
      <c r="C257" s="72" t="s">
        <v>578</v>
      </c>
      <c r="D257" s="72" t="s">
        <v>785</v>
      </c>
      <c r="E257" s="72" t="s">
        <v>844</v>
      </c>
      <c r="F257" s="63" t="s">
        <v>984</v>
      </c>
      <c r="G257" s="73"/>
      <c r="H257" s="78"/>
      <c r="I257" s="79"/>
      <c r="J257" s="66" t="s">
        <v>852</v>
      </c>
      <c r="K257" s="66"/>
      <c r="L257" s="66"/>
      <c r="M257" s="81"/>
      <c r="N257" s="81"/>
      <c r="O257" s="81"/>
      <c r="P257" s="83"/>
    </row>
    <row r="258" spans="1:16" ht="13.5" hidden="1" thickBot="1" x14ac:dyDescent="0.25">
      <c r="A258" s="84" t="s">
        <v>579</v>
      </c>
      <c r="B258" s="85" t="s">
        <v>580</v>
      </c>
      <c r="C258" s="86" t="s">
        <v>581</v>
      </c>
      <c r="D258" s="86" t="s">
        <v>785</v>
      </c>
      <c r="E258" s="86" t="s">
        <v>844</v>
      </c>
      <c r="F258" s="63" t="s">
        <v>1043</v>
      </c>
      <c r="G258" s="73"/>
      <c r="H258" s="105"/>
      <c r="I258" s="87"/>
      <c r="J258" s="88"/>
      <c r="K258" s="88" t="s">
        <v>53</v>
      </c>
      <c r="L258" s="88" t="s">
        <v>53</v>
      </c>
      <c r="M258" s="89"/>
      <c r="N258" s="89"/>
      <c r="O258" s="89"/>
      <c r="P258" s="90"/>
    </row>
    <row r="259" spans="1:16" ht="13.5" hidden="1" thickBot="1" x14ac:dyDescent="0.25">
      <c r="A259" s="70" t="s">
        <v>579</v>
      </c>
      <c r="B259" s="71" t="s">
        <v>582</v>
      </c>
      <c r="C259" s="72" t="s">
        <v>583</v>
      </c>
      <c r="D259" s="72" t="s">
        <v>786</v>
      </c>
      <c r="E259" s="72">
        <v>0</v>
      </c>
      <c r="F259" s="63"/>
      <c r="G259" s="73"/>
      <c r="H259" s="78">
        <v>42487</v>
      </c>
      <c r="I259" s="79">
        <f>H259+(3*365)</f>
        <v>43582</v>
      </c>
      <c r="J259" s="66"/>
      <c r="K259" s="66"/>
      <c r="L259" s="66"/>
      <c r="M259" s="81"/>
      <c r="N259" s="81"/>
      <c r="O259" s="81"/>
      <c r="P259" s="83"/>
    </row>
    <row r="260" spans="1:16" ht="13.5" hidden="1" thickBot="1" x14ac:dyDescent="0.25">
      <c r="A260" s="70" t="s">
        <v>579</v>
      </c>
      <c r="B260" s="71" t="s">
        <v>584</v>
      </c>
      <c r="C260" s="72" t="s">
        <v>585</v>
      </c>
      <c r="D260" s="72" t="s">
        <v>786</v>
      </c>
      <c r="E260" s="72">
        <v>0</v>
      </c>
      <c r="F260" s="63"/>
      <c r="G260" s="73"/>
      <c r="H260" s="78">
        <v>42487</v>
      </c>
      <c r="I260" s="79">
        <f>H260+(3*365)</f>
        <v>43582</v>
      </c>
      <c r="J260" s="66"/>
      <c r="K260" s="66"/>
      <c r="L260" s="66"/>
      <c r="M260" s="81"/>
      <c r="N260" s="81"/>
      <c r="O260" s="81"/>
      <c r="P260" s="106" t="s">
        <v>978</v>
      </c>
    </row>
    <row r="261" spans="1:16" ht="13.5" hidden="1" thickBot="1" x14ac:dyDescent="0.25">
      <c r="A261" s="70" t="s">
        <v>586</v>
      </c>
      <c r="B261" s="71" t="s">
        <v>1044</v>
      </c>
      <c r="C261" s="72" t="s">
        <v>587</v>
      </c>
      <c r="D261" s="72" t="s">
        <v>785</v>
      </c>
      <c r="E261" s="72" t="s">
        <v>843</v>
      </c>
      <c r="F261" s="63" t="s">
        <v>988</v>
      </c>
      <c r="G261" s="73" t="s">
        <v>845</v>
      </c>
      <c r="H261" s="78"/>
      <c r="I261" s="79"/>
      <c r="J261" s="66"/>
      <c r="K261" s="66"/>
      <c r="L261" s="66"/>
      <c r="M261" s="81"/>
      <c r="N261" s="81"/>
      <c r="O261" s="81"/>
      <c r="P261" s="83"/>
    </row>
    <row r="262" spans="1:16" ht="13.5" hidden="1" thickBot="1" x14ac:dyDescent="0.25">
      <c r="A262" s="70" t="s">
        <v>586</v>
      </c>
      <c r="B262" s="71" t="s">
        <v>1045</v>
      </c>
      <c r="C262" s="72" t="s">
        <v>588</v>
      </c>
      <c r="D262" s="72" t="s">
        <v>785</v>
      </c>
      <c r="E262" s="72" t="s">
        <v>843</v>
      </c>
      <c r="F262" s="63" t="s">
        <v>988</v>
      </c>
      <c r="G262" s="73" t="s">
        <v>845</v>
      </c>
      <c r="H262" s="78"/>
      <c r="I262" s="79"/>
      <c r="J262" s="66"/>
      <c r="K262" s="66"/>
      <c r="L262" s="66"/>
      <c r="M262" s="81"/>
      <c r="N262" s="81"/>
      <c r="O262" s="81"/>
      <c r="P262" s="83"/>
    </row>
    <row r="263" spans="1:16" ht="13.5" hidden="1" thickBot="1" x14ac:dyDescent="0.25">
      <c r="A263" s="70" t="s">
        <v>586</v>
      </c>
      <c r="B263" s="71" t="s">
        <v>589</v>
      </c>
      <c r="C263" s="72" t="s">
        <v>590</v>
      </c>
      <c r="D263" s="72" t="s">
        <v>786</v>
      </c>
      <c r="E263" s="72">
        <v>0</v>
      </c>
      <c r="F263" s="63"/>
      <c r="G263" s="73"/>
      <c r="H263" s="78">
        <v>42348</v>
      </c>
      <c r="I263" s="79">
        <f>H263+(3*365)</f>
        <v>43443</v>
      </c>
      <c r="J263" s="66"/>
      <c r="K263" s="66" t="s">
        <v>53</v>
      </c>
      <c r="L263" s="66" t="s">
        <v>53</v>
      </c>
      <c r="M263" s="66" t="s">
        <v>940</v>
      </c>
      <c r="N263" s="66" t="s">
        <v>53</v>
      </c>
      <c r="O263" s="81"/>
      <c r="P263" s="83"/>
    </row>
    <row r="264" spans="1:16" ht="13.5" hidden="1" thickBot="1" x14ac:dyDescent="0.25">
      <c r="A264" s="70" t="s">
        <v>586</v>
      </c>
      <c r="B264" s="71" t="s">
        <v>591</v>
      </c>
      <c r="C264" s="72" t="s">
        <v>592</v>
      </c>
      <c r="D264" s="72" t="s">
        <v>786</v>
      </c>
      <c r="E264" s="72">
        <v>0</v>
      </c>
      <c r="F264" s="63"/>
      <c r="G264" s="73"/>
      <c r="H264" s="78">
        <v>42348</v>
      </c>
      <c r="I264" s="79">
        <f>H264+(3*365)</f>
        <v>43443</v>
      </c>
      <c r="J264" s="66"/>
      <c r="K264" s="66" t="s">
        <v>53</v>
      </c>
      <c r="L264" s="66" t="s">
        <v>53</v>
      </c>
      <c r="M264" s="66" t="s">
        <v>940</v>
      </c>
      <c r="N264" s="66" t="s">
        <v>53</v>
      </c>
      <c r="O264" s="81"/>
      <c r="P264" s="83"/>
    </row>
    <row r="265" spans="1:16" ht="13.5" hidden="1" thickBot="1" x14ac:dyDescent="0.25">
      <c r="A265" s="70" t="s">
        <v>14</v>
      </c>
      <c r="B265" s="71" t="s">
        <v>1046</v>
      </c>
      <c r="C265" s="72" t="s">
        <v>593</v>
      </c>
      <c r="D265" s="72" t="s">
        <v>785</v>
      </c>
      <c r="E265" s="72" t="s">
        <v>843</v>
      </c>
      <c r="F265" s="63" t="s">
        <v>988</v>
      </c>
      <c r="G265" s="73" t="s">
        <v>845</v>
      </c>
      <c r="H265" s="78"/>
      <c r="I265" s="79"/>
      <c r="J265" s="66"/>
      <c r="K265" s="66"/>
      <c r="L265" s="66"/>
      <c r="M265" s="81"/>
      <c r="N265" s="81"/>
      <c r="O265" s="81"/>
      <c r="P265" s="83"/>
    </row>
    <row r="266" spans="1:16" ht="13.5" hidden="1" thickBot="1" x14ac:dyDescent="0.25">
      <c r="A266" s="70" t="s">
        <v>14</v>
      </c>
      <c r="B266" s="71" t="s">
        <v>1047</v>
      </c>
      <c r="C266" s="72" t="s">
        <v>594</v>
      </c>
      <c r="D266" s="72" t="s">
        <v>785</v>
      </c>
      <c r="E266" s="72" t="s">
        <v>843</v>
      </c>
      <c r="F266" s="63" t="s">
        <v>988</v>
      </c>
      <c r="G266" s="73" t="s">
        <v>845</v>
      </c>
      <c r="H266" s="78"/>
      <c r="I266" s="79"/>
      <c r="J266" s="66"/>
      <c r="K266" s="66"/>
      <c r="L266" s="66"/>
      <c r="M266" s="81"/>
      <c r="N266" s="81"/>
      <c r="O266" s="81"/>
      <c r="P266" s="83"/>
    </row>
    <row r="267" spans="1:16" ht="13.5" hidden="1" thickBot="1" x14ac:dyDescent="0.25">
      <c r="A267" s="70" t="s">
        <v>14</v>
      </c>
      <c r="B267" s="71" t="s">
        <v>595</v>
      </c>
      <c r="C267" s="72" t="s">
        <v>596</v>
      </c>
      <c r="D267" s="72" t="s">
        <v>786</v>
      </c>
      <c r="E267" s="72">
        <v>0</v>
      </c>
      <c r="F267" s="63"/>
      <c r="G267" s="73"/>
      <c r="H267" s="78">
        <v>42500</v>
      </c>
      <c r="I267" s="79">
        <f>H267+(3*365)</f>
        <v>43595</v>
      </c>
      <c r="J267" s="66"/>
      <c r="K267" s="66"/>
      <c r="L267" s="66"/>
      <c r="M267" s="81"/>
      <c r="N267" s="81"/>
      <c r="O267" s="81"/>
      <c r="P267" s="83"/>
    </row>
    <row r="268" spans="1:16" ht="13.5" hidden="1" thickBot="1" x14ac:dyDescent="0.25">
      <c r="A268" s="70" t="s">
        <v>14</v>
      </c>
      <c r="B268" s="71" t="s">
        <v>597</v>
      </c>
      <c r="C268" s="72" t="s">
        <v>598</v>
      </c>
      <c r="D268" s="72" t="s">
        <v>786</v>
      </c>
      <c r="E268" s="72">
        <v>0</v>
      </c>
      <c r="F268" s="63"/>
      <c r="G268" s="73"/>
      <c r="H268" s="78">
        <v>42500</v>
      </c>
      <c r="I268" s="79">
        <f>H268+(3*365)</f>
        <v>43595</v>
      </c>
      <c r="J268" s="66"/>
      <c r="K268" s="66"/>
      <c r="L268" s="66"/>
      <c r="M268" s="81"/>
      <c r="N268" s="81"/>
      <c r="O268" s="81"/>
      <c r="P268" s="83"/>
    </row>
    <row r="269" spans="1:16" ht="13.5" hidden="1" thickBot="1" x14ac:dyDescent="0.25">
      <c r="A269" s="70" t="s">
        <v>599</v>
      </c>
      <c r="B269" s="71" t="s">
        <v>600</v>
      </c>
      <c r="C269" s="72" t="s">
        <v>601</v>
      </c>
      <c r="D269" s="72" t="s">
        <v>785</v>
      </c>
      <c r="E269" s="72" t="s">
        <v>844</v>
      </c>
      <c r="F269" s="63" t="s">
        <v>988</v>
      </c>
      <c r="G269" s="73"/>
      <c r="H269" s="72" t="s">
        <v>60</v>
      </c>
      <c r="I269" s="79"/>
      <c r="J269" s="66"/>
      <c r="K269" s="66"/>
      <c r="L269" s="66"/>
      <c r="M269" s="81"/>
      <c r="N269" s="81"/>
      <c r="O269" s="81"/>
      <c r="P269" s="83"/>
    </row>
    <row r="270" spans="1:16" ht="13.5" hidden="1" thickBot="1" x14ac:dyDescent="0.25">
      <c r="A270" s="70" t="s">
        <v>599</v>
      </c>
      <c r="B270" s="71" t="s">
        <v>602</v>
      </c>
      <c r="C270" s="72" t="s">
        <v>603</v>
      </c>
      <c r="D270" s="72" t="s">
        <v>785</v>
      </c>
      <c r="E270" s="72" t="s">
        <v>844</v>
      </c>
      <c r="F270" s="63" t="s">
        <v>988</v>
      </c>
      <c r="G270" s="73"/>
      <c r="H270" s="72" t="s">
        <v>60</v>
      </c>
      <c r="I270" s="79"/>
      <c r="J270" s="66"/>
      <c r="K270" s="66"/>
      <c r="L270" s="66"/>
      <c r="M270" s="81"/>
      <c r="N270" s="81"/>
      <c r="O270" s="81"/>
      <c r="P270" s="83"/>
    </row>
    <row r="271" spans="1:16" ht="13.5" hidden="1" thickBot="1" x14ac:dyDescent="0.25">
      <c r="A271" s="70" t="s">
        <v>599</v>
      </c>
      <c r="B271" s="71" t="s">
        <v>1048</v>
      </c>
      <c r="C271" s="72" t="s">
        <v>604</v>
      </c>
      <c r="D271" s="72" t="s">
        <v>785</v>
      </c>
      <c r="E271" s="72" t="s">
        <v>843</v>
      </c>
      <c r="F271" s="63" t="s">
        <v>988</v>
      </c>
      <c r="G271" s="73" t="s">
        <v>845</v>
      </c>
      <c r="H271" s="78"/>
      <c r="I271" s="79"/>
      <c r="J271" s="66"/>
      <c r="K271" s="66"/>
      <c r="L271" s="66"/>
      <c r="M271" s="81"/>
      <c r="N271" s="81"/>
      <c r="O271" s="81"/>
      <c r="P271" s="83"/>
    </row>
    <row r="272" spans="1:16" ht="13.5" hidden="1" thickBot="1" x14ac:dyDescent="0.25">
      <c r="A272" s="70" t="s">
        <v>599</v>
      </c>
      <c r="B272" s="71" t="s">
        <v>1049</v>
      </c>
      <c r="C272" s="72" t="s">
        <v>605</v>
      </c>
      <c r="D272" s="72" t="s">
        <v>785</v>
      </c>
      <c r="E272" s="72" t="s">
        <v>843</v>
      </c>
      <c r="F272" s="63" t="s">
        <v>988</v>
      </c>
      <c r="G272" s="73" t="s">
        <v>845</v>
      </c>
      <c r="H272" s="78"/>
      <c r="I272" s="79"/>
      <c r="J272" s="66"/>
      <c r="K272" s="66"/>
      <c r="L272" s="66"/>
      <c r="M272" s="81"/>
      <c r="N272" s="81"/>
      <c r="O272" s="81"/>
      <c r="P272" s="83"/>
    </row>
    <row r="273" spans="1:16" ht="13.5" hidden="1" thickBot="1" x14ac:dyDescent="0.25">
      <c r="A273" s="70" t="s">
        <v>599</v>
      </c>
      <c r="B273" s="71" t="s">
        <v>606</v>
      </c>
      <c r="C273" s="72" t="s">
        <v>607</v>
      </c>
      <c r="D273" s="72" t="s">
        <v>786</v>
      </c>
      <c r="E273" s="72">
        <v>0</v>
      </c>
      <c r="F273" s="63"/>
      <c r="G273" s="73"/>
      <c r="H273" s="78">
        <v>42479</v>
      </c>
      <c r="I273" s="79">
        <f>H273+(3*365)</f>
        <v>43574</v>
      </c>
      <c r="J273" s="66"/>
      <c r="K273" s="66"/>
      <c r="L273" s="66"/>
      <c r="M273" s="81"/>
      <c r="N273" s="81"/>
      <c r="O273" s="81"/>
      <c r="P273" s="83"/>
    </row>
    <row r="274" spans="1:16" ht="13.5" hidden="1" thickBot="1" x14ac:dyDescent="0.25">
      <c r="A274" s="70" t="s">
        <v>599</v>
      </c>
      <c r="B274" s="71" t="s">
        <v>608</v>
      </c>
      <c r="C274" s="72" t="s">
        <v>609</v>
      </c>
      <c r="D274" s="72" t="s">
        <v>786</v>
      </c>
      <c r="E274" s="72">
        <v>0</v>
      </c>
      <c r="F274" s="63"/>
      <c r="G274" s="73"/>
      <c r="H274" s="78">
        <v>42479</v>
      </c>
      <c r="I274" s="79">
        <f>H274+(3*365)</f>
        <v>43574</v>
      </c>
      <c r="J274" s="66"/>
      <c r="K274" s="66"/>
      <c r="L274" s="66"/>
      <c r="M274" s="81"/>
      <c r="N274" s="81"/>
      <c r="O274" s="81"/>
      <c r="P274" s="83"/>
    </row>
    <row r="275" spans="1:16" ht="13.5" hidden="1" thickBot="1" x14ac:dyDescent="0.25">
      <c r="A275" s="70" t="s">
        <v>610</v>
      </c>
      <c r="B275" s="71" t="s">
        <v>611</v>
      </c>
      <c r="C275" s="72" t="s">
        <v>612</v>
      </c>
      <c r="D275" s="72" t="s">
        <v>786</v>
      </c>
      <c r="E275" s="72">
        <v>0</v>
      </c>
      <c r="F275" s="63"/>
      <c r="G275" s="73"/>
      <c r="H275" s="78">
        <v>42487</v>
      </c>
      <c r="I275" s="79">
        <f>H275+(3*365)</f>
        <v>43582</v>
      </c>
      <c r="J275" s="66"/>
      <c r="K275" s="66"/>
      <c r="L275" s="66"/>
      <c r="M275" s="81"/>
      <c r="N275" s="81"/>
      <c r="O275" s="81"/>
      <c r="P275" s="83"/>
    </row>
    <row r="276" spans="1:16" ht="13.5" hidden="1" thickBot="1" x14ac:dyDescent="0.25">
      <c r="A276" s="84" t="s">
        <v>610</v>
      </c>
      <c r="B276" s="85" t="s">
        <v>613</v>
      </c>
      <c r="C276" s="86" t="s">
        <v>614</v>
      </c>
      <c r="D276" s="86" t="s">
        <v>785</v>
      </c>
      <c r="E276" s="86" t="s">
        <v>844</v>
      </c>
      <c r="F276" s="63" t="s">
        <v>844</v>
      </c>
      <c r="G276" s="73"/>
      <c r="H276" s="105">
        <v>42487</v>
      </c>
      <c r="I276" s="87">
        <f>H276+(3*365)</f>
        <v>43582</v>
      </c>
      <c r="J276" s="88"/>
      <c r="K276" s="88"/>
      <c r="L276" s="88"/>
      <c r="M276" s="89"/>
      <c r="N276" s="89"/>
      <c r="O276" s="89"/>
      <c r="P276" s="90"/>
    </row>
    <row r="277" spans="1:16" ht="13.5" hidden="1" thickBot="1" x14ac:dyDescent="0.25">
      <c r="A277" s="84" t="s">
        <v>610</v>
      </c>
      <c r="B277" s="85" t="s">
        <v>615</v>
      </c>
      <c r="C277" s="86" t="s">
        <v>616</v>
      </c>
      <c r="D277" s="86" t="s">
        <v>785</v>
      </c>
      <c r="E277" s="86" t="s">
        <v>844</v>
      </c>
      <c r="F277" s="63" t="s">
        <v>844</v>
      </c>
      <c r="G277" s="73"/>
      <c r="H277" s="105">
        <v>42487</v>
      </c>
      <c r="I277" s="87">
        <f>H277+(3*365)</f>
        <v>43582</v>
      </c>
      <c r="J277" s="88"/>
      <c r="K277" s="88"/>
      <c r="L277" s="88"/>
      <c r="M277" s="89"/>
      <c r="N277" s="89"/>
      <c r="O277" s="89"/>
      <c r="P277" s="90"/>
    </row>
    <row r="278" spans="1:16" ht="13.5" hidden="1" thickBot="1" x14ac:dyDescent="0.25">
      <c r="A278" s="70" t="s">
        <v>617</v>
      </c>
      <c r="B278" s="71" t="s">
        <v>618</v>
      </c>
      <c r="C278" s="72" t="s">
        <v>619</v>
      </c>
      <c r="D278" s="72" t="s">
        <v>786</v>
      </c>
      <c r="E278" s="72">
        <v>0</v>
      </c>
      <c r="F278" s="63"/>
      <c r="G278" s="73"/>
      <c r="H278" s="78"/>
      <c r="I278" s="79"/>
      <c r="J278" s="66" t="s">
        <v>620</v>
      </c>
      <c r="K278" s="66"/>
      <c r="L278" s="52" t="s">
        <v>941</v>
      </c>
      <c r="M278" s="81"/>
      <c r="N278" s="81"/>
      <c r="O278" s="81"/>
      <c r="P278" s="83"/>
    </row>
    <row r="279" spans="1:16" ht="13.5" hidden="1" thickBot="1" x14ac:dyDescent="0.25">
      <c r="A279" s="70" t="s">
        <v>617</v>
      </c>
      <c r="B279" s="71" t="s">
        <v>621</v>
      </c>
      <c r="C279" s="72" t="s">
        <v>622</v>
      </c>
      <c r="D279" s="72" t="s">
        <v>786</v>
      </c>
      <c r="E279" s="72">
        <v>0</v>
      </c>
      <c r="F279" s="63"/>
      <c r="G279" s="73"/>
      <c r="H279" s="78"/>
      <c r="I279" s="79"/>
      <c r="J279" s="66" t="s">
        <v>942</v>
      </c>
      <c r="K279" s="66"/>
      <c r="L279" s="52" t="s">
        <v>941</v>
      </c>
      <c r="M279" s="81"/>
      <c r="N279" s="81"/>
      <c r="O279" s="81"/>
      <c r="P279" s="83"/>
    </row>
    <row r="280" spans="1:16" ht="13.5" hidden="1" thickBot="1" x14ac:dyDescent="0.25">
      <c r="A280" s="70" t="s">
        <v>623</v>
      </c>
      <c r="B280" s="71" t="s">
        <v>624</v>
      </c>
      <c r="C280" s="72" t="s">
        <v>625</v>
      </c>
      <c r="D280" s="72" t="s">
        <v>786</v>
      </c>
      <c r="E280" s="72">
        <v>0</v>
      </c>
      <c r="F280" s="63"/>
      <c r="G280" s="73"/>
      <c r="H280" s="78">
        <v>42516</v>
      </c>
      <c r="I280" s="79">
        <f>H280+(3*365)</f>
        <v>43611</v>
      </c>
      <c r="J280" s="98"/>
      <c r="K280" s="66" t="s">
        <v>53</v>
      </c>
      <c r="L280" s="66" t="s">
        <v>53</v>
      </c>
      <c r="M280" s="81"/>
      <c r="N280" s="81"/>
      <c r="O280" s="81"/>
      <c r="P280" s="83"/>
    </row>
    <row r="281" spans="1:16" ht="13.5" hidden="1" thickBot="1" x14ac:dyDescent="0.25">
      <c r="A281" s="70" t="s">
        <v>623</v>
      </c>
      <c r="B281" s="71" t="s">
        <v>626</v>
      </c>
      <c r="C281" s="72" t="s">
        <v>627</v>
      </c>
      <c r="D281" s="72" t="s">
        <v>786</v>
      </c>
      <c r="E281" s="72">
        <v>0</v>
      </c>
      <c r="F281" s="63"/>
      <c r="G281" s="73"/>
      <c r="H281" s="78">
        <v>42565</v>
      </c>
      <c r="I281" s="79">
        <f>H281+(3*365)</f>
        <v>43660</v>
      </c>
      <c r="J281" s="66" t="s">
        <v>545</v>
      </c>
      <c r="K281" s="66"/>
      <c r="L281" s="66"/>
      <c r="M281" s="81"/>
      <c r="N281" s="81"/>
      <c r="O281" s="81"/>
      <c r="P281" s="91" t="s">
        <v>1011</v>
      </c>
    </row>
    <row r="282" spans="1:16" ht="13.5" hidden="1" thickBot="1" x14ac:dyDescent="0.25">
      <c r="A282" s="70" t="s">
        <v>628</v>
      </c>
      <c r="B282" s="71" t="s">
        <v>629</v>
      </c>
      <c r="C282" s="72" t="s">
        <v>630</v>
      </c>
      <c r="D282" s="72" t="s">
        <v>786</v>
      </c>
      <c r="E282" s="72">
        <v>0</v>
      </c>
      <c r="F282" s="63"/>
      <c r="G282" s="73"/>
      <c r="H282" s="78">
        <v>42516</v>
      </c>
      <c r="I282" s="79">
        <f>H282+(3*365)</f>
        <v>43611</v>
      </c>
      <c r="J282" s="98"/>
      <c r="K282" s="66" t="s">
        <v>53</v>
      </c>
      <c r="L282" s="66" t="s">
        <v>53</v>
      </c>
      <c r="M282" s="81"/>
      <c r="N282" s="81"/>
      <c r="O282" s="81"/>
      <c r="P282" s="83"/>
    </row>
    <row r="283" spans="1:16" ht="13.5" hidden="1" thickBot="1" x14ac:dyDescent="0.25">
      <c r="A283" s="70" t="s">
        <v>628</v>
      </c>
      <c r="B283" s="71" t="s">
        <v>1050</v>
      </c>
      <c r="C283" s="72" t="s">
        <v>631</v>
      </c>
      <c r="D283" s="72" t="s">
        <v>785</v>
      </c>
      <c r="E283" s="72" t="s">
        <v>843</v>
      </c>
      <c r="F283" s="63" t="s">
        <v>988</v>
      </c>
      <c r="G283" s="73" t="s">
        <v>845</v>
      </c>
      <c r="H283" s="78">
        <v>42516</v>
      </c>
      <c r="I283" s="79">
        <f>H283+(3*365)</f>
        <v>43611</v>
      </c>
      <c r="J283" s="66"/>
      <c r="K283" s="66"/>
      <c r="L283" s="66"/>
      <c r="M283" s="81"/>
      <c r="N283" s="81"/>
      <c r="O283" s="81"/>
      <c r="P283" s="83"/>
    </row>
    <row r="284" spans="1:16" ht="13.5" hidden="1" thickBot="1" x14ac:dyDescent="0.25">
      <c r="A284" s="70" t="s">
        <v>628</v>
      </c>
      <c r="B284" s="71" t="s">
        <v>1051</v>
      </c>
      <c r="C284" s="72" t="s">
        <v>632</v>
      </c>
      <c r="D284" s="72" t="s">
        <v>785</v>
      </c>
      <c r="E284" s="72" t="s">
        <v>843</v>
      </c>
      <c r="F284" s="63" t="s">
        <v>988</v>
      </c>
      <c r="G284" s="73" t="s">
        <v>845</v>
      </c>
      <c r="H284" s="78">
        <v>42516</v>
      </c>
      <c r="I284" s="79">
        <f>H284+(3*365)</f>
        <v>43611</v>
      </c>
      <c r="J284" s="66"/>
      <c r="K284" s="66"/>
      <c r="L284" s="66"/>
      <c r="M284" s="81"/>
      <c r="N284" s="81"/>
      <c r="O284" s="81"/>
      <c r="P284" s="83"/>
    </row>
    <row r="285" spans="1:16" ht="13.5" hidden="1" thickBot="1" x14ac:dyDescent="0.25">
      <c r="A285" s="70" t="s">
        <v>26</v>
      </c>
      <c r="B285" s="71" t="s">
        <v>633</v>
      </c>
      <c r="C285" s="72" t="s">
        <v>634</v>
      </c>
      <c r="D285" s="72" t="s">
        <v>785</v>
      </c>
      <c r="E285" s="72" t="s">
        <v>844</v>
      </c>
      <c r="F285" s="63" t="s">
        <v>1052</v>
      </c>
      <c r="G285" s="73"/>
      <c r="H285" s="78"/>
      <c r="I285" s="79"/>
      <c r="J285" s="66" t="s">
        <v>943</v>
      </c>
      <c r="K285" s="66" t="s">
        <v>53</v>
      </c>
      <c r="L285" s="66" t="s">
        <v>53</v>
      </c>
      <c r="M285" s="81"/>
      <c r="N285" s="81"/>
      <c r="O285" s="81"/>
      <c r="P285" s="83"/>
    </row>
    <row r="286" spans="1:16" ht="13.5" hidden="1" thickBot="1" x14ac:dyDescent="0.25">
      <c r="A286" s="70" t="s">
        <v>26</v>
      </c>
      <c r="B286" s="71" t="s">
        <v>635</v>
      </c>
      <c r="C286" s="72" t="s">
        <v>636</v>
      </c>
      <c r="D286" s="72" t="s">
        <v>785</v>
      </c>
      <c r="E286" s="72" t="s">
        <v>844</v>
      </c>
      <c r="F286" s="63" t="s">
        <v>1052</v>
      </c>
      <c r="G286" s="73"/>
      <c r="H286" s="78"/>
      <c r="I286" s="79"/>
      <c r="J286" s="66" t="s">
        <v>944</v>
      </c>
      <c r="K286" s="66" t="s">
        <v>53</v>
      </c>
      <c r="L286" s="66" t="s">
        <v>53</v>
      </c>
      <c r="M286" s="81"/>
      <c r="N286" s="81"/>
      <c r="O286" s="81"/>
      <c r="P286" s="83"/>
    </row>
    <row r="287" spans="1:16" ht="13.5" hidden="1" thickBot="1" x14ac:dyDescent="0.25">
      <c r="A287" s="142" t="s">
        <v>637</v>
      </c>
      <c r="B287" s="144" t="s">
        <v>638</v>
      </c>
      <c r="C287" s="146" t="s">
        <v>639</v>
      </c>
      <c r="D287" s="107" t="s">
        <v>785</v>
      </c>
      <c r="E287" s="107" t="s">
        <v>844</v>
      </c>
      <c r="F287" s="63" t="e">
        <v>#N/A</v>
      </c>
      <c r="G287" s="108"/>
      <c r="H287" s="146"/>
      <c r="I287" s="148"/>
      <c r="J287" s="66" t="s">
        <v>945</v>
      </c>
      <c r="K287" s="140" t="s">
        <v>946</v>
      </c>
      <c r="L287" s="66" t="s">
        <v>53</v>
      </c>
      <c r="M287" s="81"/>
      <c r="N287" s="81"/>
      <c r="O287" s="81"/>
      <c r="P287" s="83"/>
    </row>
    <row r="288" spans="1:16" ht="13.5" hidden="1" thickBot="1" x14ac:dyDescent="0.25">
      <c r="A288" s="143"/>
      <c r="B288" s="145"/>
      <c r="C288" s="147"/>
      <c r="D288" s="73" t="e">
        <v>#N/A</v>
      </c>
      <c r="E288" s="73" t="e">
        <v>#N/A</v>
      </c>
      <c r="F288" s="63"/>
      <c r="G288" s="73"/>
      <c r="H288" s="147"/>
      <c r="I288" s="149"/>
      <c r="J288" s="66" t="s">
        <v>979</v>
      </c>
      <c r="K288" s="141"/>
      <c r="L288" s="66" t="s">
        <v>53</v>
      </c>
      <c r="M288" s="81"/>
      <c r="N288" s="81"/>
      <c r="O288" s="81"/>
      <c r="P288" s="83"/>
    </row>
    <row r="289" spans="1:16" ht="13.5" hidden="1" thickBot="1" x14ac:dyDescent="0.25">
      <c r="A289" s="142" t="s">
        <v>637</v>
      </c>
      <c r="B289" s="144" t="s">
        <v>640</v>
      </c>
      <c r="C289" s="146" t="s">
        <v>639</v>
      </c>
      <c r="D289" s="107" t="s">
        <v>785</v>
      </c>
      <c r="E289" s="107" t="s">
        <v>844</v>
      </c>
      <c r="F289" s="63" t="e">
        <v>#N/A</v>
      </c>
      <c r="G289" s="108"/>
      <c r="H289" s="146"/>
      <c r="I289" s="148"/>
      <c r="J289" s="66" t="s">
        <v>945</v>
      </c>
      <c r="K289" s="140" t="s">
        <v>946</v>
      </c>
      <c r="L289" s="66" t="s">
        <v>53</v>
      </c>
      <c r="M289" s="81"/>
      <c r="N289" s="81"/>
      <c r="O289" s="81"/>
      <c r="P289" s="83"/>
    </row>
    <row r="290" spans="1:16" ht="13.5" hidden="1" thickBot="1" x14ac:dyDescent="0.25">
      <c r="A290" s="143"/>
      <c r="B290" s="145"/>
      <c r="C290" s="147"/>
      <c r="D290" s="73" t="e">
        <v>#N/A</v>
      </c>
      <c r="E290" s="73" t="e">
        <v>#N/A</v>
      </c>
      <c r="F290" s="63"/>
      <c r="G290" s="73"/>
      <c r="H290" s="147"/>
      <c r="I290" s="149"/>
      <c r="J290" s="66" t="s">
        <v>980</v>
      </c>
      <c r="K290" s="141"/>
      <c r="L290" s="66" t="s">
        <v>53</v>
      </c>
      <c r="M290" s="81"/>
      <c r="N290" s="81"/>
      <c r="O290" s="81"/>
      <c r="P290" s="83"/>
    </row>
    <row r="291" spans="1:16" ht="13.5" hidden="1" thickBot="1" x14ac:dyDescent="0.25">
      <c r="A291" s="109" t="s">
        <v>637</v>
      </c>
      <c r="B291" s="110" t="s">
        <v>641</v>
      </c>
      <c r="C291" s="73" t="s">
        <v>642</v>
      </c>
      <c r="D291" s="73" t="s">
        <v>786</v>
      </c>
      <c r="E291" s="73">
        <v>0</v>
      </c>
      <c r="F291" s="63"/>
      <c r="G291" s="73"/>
      <c r="H291" s="73"/>
      <c r="I291" s="111"/>
      <c r="J291" s="66" t="s">
        <v>643</v>
      </c>
      <c r="K291" s="112" t="s">
        <v>946</v>
      </c>
      <c r="L291" s="66" t="s">
        <v>53</v>
      </c>
      <c r="M291" s="81"/>
      <c r="N291" s="81"/>
      <c r="O291" s="81"/>
      <c r="P291" s="83"/>
    </row>
    <row r="292" spans="1:16" ht="13.5" hidden="1" thickBot="1" x14ac:dyDescent="0.25">
      <c r="A292" s="70" t="s">
        <v>16</v>
      </c>
      <c r="B292" s="71" t="s">
        <v>1053</v>
      </c>
      <c r="C292" s="72" t="s">
        <v>644</v>
      </c>
      <c r="D292" s="72" t="s">
        <v>785</v>
      </c>
      <c r="E292" s="72" t="s">
        <v>843</v>
      </c>
      <c r="F292" s="63" t="s">
        <v>988</v>
      </c>
      <c r="G292" s="73" t="s">
        <v>845</v>
      </c>
      <c r="H292" s="78"/>
      <c r="I292" s="79"/>
      <c r="J292" s="66" t="s">
        <v>947</v>
      </c>
      <c r="K292" s="66" t="s">
        <v>948</v>
      </c>
      <c r="L292" s="66" t="s">
        <v>29</v>
      </c>
      <c r="M292" s="81"/>
      <c r="N292" s="81"/>
      <c r="O292" s="81"/>
      <c r="P292" s="83"/>
    </row>
    <row r="293" spans="1:16" ht="13.5" hidden="1" thickBot="1" x14ac:dyDescent="0.25">
      <c r="A293" s="70" t="s">
        <v>16</v>
      </c>
      <c r="B293" s="71" t="s">
        <v>1054</v>
      </c>
      <c r="C293" s="72" t="s">
        <v>645</v>
      </c>
      <c r="D293" s="72" t="s">
        <v>785</v>
      </c>
      <c r="E293" s="72" t="s">
        <v>843</v>
      </c>
      <c r="F293" s="63" t="s">
        <v>988</v>
      </c>
      <c r="G293" s="73" t="s">
        <v>845</v>
      </c>
      <c r="H293" s="78"/>
      <c r="I293" s="79"/>
      <c r="J293" s="66" t="s">
        <v>947</v>
      </c>
      <c r="K293" s="66"/>
      <c r="L293" s="66"/>
      <c r="M293" s="81"/>
      <c r="N293" s="81"/>
      <c r="O293" s="81"/>
      <c r="P293" s="83"/>
    </row>
    <row r="294" spans="1:16" ht="13.5" hidden="1" thickBot="1" x14ac:dyDescent="0.25">
      <c r="A294" s="70" t="s">
        <v>16</v>
      </c>
      <c r="B294" s="71" t="s">
        <v>646</v>
      </c>
      <c r="C294" s="72" t="s">
        <v>647</v>
      </c>
      <c r="D294" s="72" t="s">
        <v>786</v>
      </c>
      <c r="E294" s="72">
        <v>0</v>
      </c>
      <c r="F294" s="63"/>
      <c r="G294" s="73"/>
      <c r="H294" s="78">
        <v>42502</v>
      </c>
      <c r="I294" s="79">
        <f>H294+(3*365)</f>
        <v>43597</v>
      </c>
      <c r="J294" s="66"/>
      <c r="K294" s="66"/>
      <c r="L294" s="66"/>
      <c r="M294" s="81"/>
      <c r="N294" s="81"/>
      <c r="O294" s="81"/>
      <c r="P294" s="83"/>
    </row>
    <row r="295" spans="1:16" ht="13.5" hidden="1" thickBot="1" x14ac:dyDescent="0.25">
      <c r="A295" s="70" t="s">
        <v>21</v>
      </c>
      <c r="B295" s="71" t="s">
        <v>648</v>
      </c>
      <c r="C295" s="72" t="s">
        <v>649</v>
      </c>
      <c r="D295" s="72" t="s">
        <v>785</v>
      </c>
      <c r="E295" s="72" t="s">
        <v>844</v>
      </c>
      <c r="F295" s="63" t="s">
        <v>984</v>
      </c>
      <c r="G295" s="73"/>
      <c r="H295" s="78"/>
      <c r="I295" s="79"/>
      <c r="J295" s="66" t="s">
        <v>949</v>
      </c>
      <c r="K295" s="66" t="s">
        <v>950</v>
      </c>
      <c r="L295" s="66" t="s">
        <v>29</v>
      </c>
      <c r="M295" s="81"/>
      <c r="N295" s="81"/>
      <c r="O295" s="81"/>
      <c r="P295" s="83"/>
    </row>
    <row r="296" spans="1:16" ht="13.5" hidden="1" thickBot="1" x14ac:dyDescent="0.25">
      <c r="A296" s="70" t="s">
        <v>21</v>
      </c>
      <c r="B296" s="71" t="s">
        <v>650</v>
      </c>
      <c r="C296" s="72" t="s">
        <v>651</v>
      </c>
      <c r="D296" s="72" t="s">
        <v>785</v>
      </c>
      <c r="E296" s="72" t="s">
        <v>844</v>
      </c>
      <c r="F296" s="63" t="s">
        <v>984</v>
      </c>
      <c r="G296" s="73"/>
      <c r="H296" s="78"/>
      <c r="I296" s="79"/>
      <c r="J296" s="66" t="s">
        <v>949</v>
      </c>
      <c r="K296" s="66" t="s">
        <v>950</v>
      </c>
      <c r="L296" s="66" t="s">
        <v>29</v>
      </c>
      <c r="M296" s="81"/>
      <c r="N296" s="81"/>
      <c r="O296" s="81"/>
      <c r="P296" s="83"/>
    </row>
    <row r="297" spans="1:16" ht="13.5" hidden="1" thickBot="1" x14ac:dyDescent="0.25">
      <c r="A297" s="70" t="s">
        <v>21</v>
      </c>
      <c r="B297" s="71" t="s">
        <v>652</v>
      </c>
      <c r="C297" s="72" t="s">
        <v>653</v>
      </c>
      <c r="D297" s="72" t="s">
        <v>786</v>
      </c>
      <c r="E297" s="72">
        <v>0</v>
      </c>
      <c r="F297" s="63"/>
      <c r="G297" s="73"/>
      <c r="H297" s="78"/>
      <c r="I297" s="79"/>
      <c r="J297" s="66" t="s">
        <v>162</v>
      </c>
      <c r="K297" s="66" t="s">
        <v>950</v>
      </c>
      <c r="L297" s="66" t="s">
        <v>29</v>
      </c>
      <c r="M297" s="81"/>
      <c r="N297" s="81"/>
      <c r="O297" s="81"/>
      <c r="P297" s="83"/>
    </row>
    <row r="298" spans="1:16" ht="13.5" hidden="1" thickBot="1" x14ac:dyDescent="0.25">
      <c r="A298" s="70" t="s">
        <v>21</v>
      </c>
      <c r="B298" s="71" t="s">
        <v>654</v>
      </c>
      <c r="C298" s="72" t="s">
        <v>655</v>
      </c>
      <c r="D298" s="72" t="s">
        <v>786</v>
      </c>
      <c r="E298" s="72">
        <v>0</v>
      </c>
      <c r="F298" s="63"/>
      <c r="G298" s="73"/>
      <c r="H298" s="78"/>
      <c r="I298" s="79"/>
      <c r="J298" s="66" t="s">
        <v>874</v>
      </c>
      <c r="K298" s="66" t="s">
        <v>950</v>
      </c>
      <c r="L298" s="66" t="s">
        <v>29</v>
      </c>
      <c r="M298" s="81"/>
      <c r="N298" s="81"/>
      <c r="O298" s="81"/>
      <c r="P298" s="83"/>
    </row>
    <row r="299" spans="1:16" ht="13.5" hidden="1" thickBot="1" x14ac:dyDescent="0.25">
      <c r="A299" s="70" t="s">
        <v>656</v>
      </c>
      <c r="B299" s="71" t="s">
        <v>657</v>
      </c>
      <c r="C299" s="72" t="s">
        <v>658</v>
      </c>
      <c r="D299" s="72" t="s">
        <v>785</v>
      </c>
      <c r="E299" s="72" t="s">
        <v>844</v>
      </c>
      <c r="F299" s="63" t="s">
        <v>984</v>
      </c>
      <c r="G299" s="73"/>
      <c r="H299" s="78"/>
      <c r="I299" s="79"/>
      <c r="J299" s="66" t="s">
        <v>951</v>
      </c>
      <c r="K299" s="66" t="s">
        <v>952</v>
      </c>
      <c r="L299" s="66" t="s">
        <v>29</v>
      </c>
      <c r="M299" s="81"/>
      <c r="N299" s="81"/>
      <c r="O299" s="81"/>
      <c r="P299" s="83"/>
    </row>
    <row r="300" spans="1:16" ht="21.75" hidden="1" customHeight="1" thickBot="1" x14ac:dyDescent="0.25">
      <c r="A300" s="113" t="s">
        <v>659</v>
      </c>
      <c r="B300" s="114" t="s">
        <v>1055</v>
      </c>
      <c r="C300" s="94" t="s">
        <v>660</v>
      </c>
      <c r="D300" s="94" t="s">
        <v>785</v>
      </c>
      <c r="E300" s="94" t="s">
        <v>843</v>
      </c>
      <c r="F300" s="63" t="s">
        <v>988</v>
      </c>
      <c r="G300" s="73" t="s">
        <v>993</v>
      </c>
      <c r="H300" s="114"/>
      <c r="I300" s="115"/>
      <c r="J300" s="95" t="s">
        <v>953</v>
      </c>
      <c r="K300" s="116" t="s">
        <v>954</v>
      </c>
      <c r="L300" s="94" t="s">
        <v>29</v>
      </c>
      <c r="M300" s="114"/>
      <c r="N300" s="114"/>
      <c r="O300" s="114"/>
      <c r="P300" s="117"/>
    </row>
    <row r="301" spans="1:16" ht="21.2" hidden="1" customHeight="1" thickBot="1" x14ac:dyDescent="0.25">
      <c r="A301" s="113" t="s">
        <v>659</v>
      </c>
      <c r="B301" s="114" t="s">
        <v>1056</v>
      </c>
      <c r="C301" s="94" t="s">
        <v>661</v>
      </c>
      <c r="D301" s="94" t="s">
        <v>785</v>
      </c>
      <c r="E301" s="94" t="s">
        <v>843</v>
      </c>
      <c r="F301" s="63" t="s">
        <v>988</v>
      </c>
      <c r="G301" s="73" t="s">
        <v>993</v>
      </c>
      <c r="H301" s="114"/>
      <c r="I301" s="115"/>
      <c r="J301" s="95" t="s">
        <v>955</v>
      </c>
      <c r="K301" s="116" t="s">
        <v>954</v>
      </c>
      <c r="L301" s="94" t="s">
        <v>29</v>
      </c>
      <c r="M301" s="81"/>
      <c r="N301" s="81"/>
      <c r="O301" s="81"/>
      <c r="P301" s="83"/>
    </row>
    <row r="302" spans="1:16" ht="12.75" hidden="1" customHeight="1" thickBot="1" x14ac:dyDescent="0.25">
      <c r="A302" s="113" t="s">
        <v>659</v>
      </c>
      <c r="B302" s="114" t="s">
        <v>662</v>
      </c>
      <c r="C302" s="94" t="s">
        <v>663</v>
      </c>
      <c r="D302" s="94" t="s">
        <v>786</v>
      </c>
      <c r="E302" s="94">
        <v>0</v>
      </c>
      <c r="F302" s="63"/>
      <c r="G302" s="73"/>
      <c r="H302" s="114"/>
      <c r="I302" s="115"/>
      <c r="J302" s="95" t="s">
        <v>956</v>
      </c>
      <c r="K302" s="80" t="s">
        <v>954</v>
      </c>
      <c r="L302" s="80" t="s">
        <v>29</v>
      </c>
      <c r="M302" s="81"/>
      <c r="N302" s="81"/>
      <c r="O302" s="81"/>
      <c r="P302" s="83"/>
    </row>
    <row r="303" spans="1:16" ht="13.5" hidden="1" thickBot="1" x14ac:dyDescent="0.25">
      <c r="A303" s="70" t="s">
        <v>6</v>
      </c>
      <c r="B303" s="71" t="s">
        <v>664</v>
      </c>
      <c r="C303" s="72" t="s">
        <v>665</v>
      </c>
      <c r="D303" s="72" t="s">
        <v>786</v>
      </c>
      <c r="E303" s="72">
        <v>0</v>
      </c>
      <c r="F303" s="63"/>
      <c r="G303" s="73"/>
      <c r="H303" s="78">
        <v>42564</v>
      </c>
      <c r="I303" s="79">
        <f>H303+(3*365)</f>
        <v>43659</v>
      </c>
      <c r="J303" s="66" t="s">
        <v>957</v>
      </c>
      <c r="K303" s="66"/>
      <c r="L303" s="66"/>
      <c r="M303" s="81"/>
      <c r="N303" s="81"/>
      <c r="O303" s="81"/>
      <c r="P303" s="91" t="s">
        <v>1011</v>
      </c>
    </row>
    <row r="304" spans="1:16" ht="13.5" hidden="1" thickBot="1" x14ac:dyDescent="0.25">
      <c r="A304" s="101" t="s">
        <v>22</v>
      </c>
      <c r="B304" s="71" t="s">
        <v>666</v>
      </c>
      <c r="C304" s="72" t="s">
        <v>667</v>
      </c>
      <c r="D304" s="72" t="s">
        <v>786</v>
      </c>
      <c r="E304" s="72">
        <v>0</v>
      </c>
      <c r="F304" s="63"/>
      <c r="G304" s="73"/>
      <c r="H304" s="81"/>
      <c r="I304" s="102"/>
      <c r="J304" s="66" t="s">
        <v>162</v>
      </c>
      <c r="K304" s="66" t="s">
        <v>958</v>
      </c>
      <c r="L304" s="66" t="s">
        <v>29</v>
      </c>
      <c r="M304" s="81"/>
      <c r="N304" s="81"/>
      <c r="O304" s="81"/>
      <c r="P304" s="83"/>
    </row>
    <row r="305" spans="1:17" ht="13.5" hidden="1" thickBot="1" x14ac:dyDescent="0.25">
      <c r="A305" s="101" t="s">
        <v>22</v>
      </c>
      <c r="B305" s="71" t="s">
        <v>668</v>
      </c>
      <c r="C305" s="72" t="s">
        <v>669</v>
      </c>
      <c r="D305" s="72" t="s">
        <v>786</v>
      </c>
      <c r="E305" s="72">
        <v>0</v>
      </c>
      <c r="F305" s="63"/>
      <c r="G305" s="73"/>
      <c r="H305" s="81"/>
      <c r="I305" s="102"/>
      <c r="J305" s="66" t="s">
        <v>162</v>
      </c>
      <c r="K305" s="66" t="s">
        <v>958</v>
      </c>
      <c r="L305" s="66" t="s">
        <v>29</v>
      </c>
      <c r="M305" s="81"/>
      <c r="N305" s="81"/>
      <c r="O305" s="81"/>
      <c r="P305" s="83"/>
    </row>
    <row r="306" spans="1:17" ht="13.5" hidden="1" thickBot="1" x14ac:dyDescent="0.25">
      <c r="A306" s="101" t="s">
        <v>22</v>
      </c>
      <c r="B306" s="71" t="s">
        <v>670</v>
      </c>
      <c r="C306" s="72" t="s">
        <v>671</v>
      </c>
      <c r="D306" s="72" t="s">
        <v>786</v>
      </c>
      <c r="E306" s="72">
        <v>0</v>
      </c>
      <c r="F306" s="63"/>
      <c r="G306" s="73"/>
      <c r="H306" s="81"/>
      <c r="I306" s="102"/>
      <c r="J306" s="66" t="s">
        <v>874</v>
      </c>
      <c r="K306" s="66" t="s">
        <v>29</v>
      </c>
      <c r="L306" s="66" t="s">
        <v>29</v>
      </c>
      <c r="M306" s="81"/>
      <c r="N306" s="81"/>
      <c r="O306" s="81"/>
      <c r="P306" s="83"/>
    </row>
    <row r="307" spans="1:17" ht="13.5" hidden="1" thickBot="1" x14ac:dyDescent="0.25">
      <c r="A307" s="101" t="s">
        <v>672</v>
      </c>
      <c r="B307" s="71" t="s">
        <v>673</v>
      </c>
      <c r="C307" s="72" t="s">
        <v>674</v>
      </c>
      <c r="D307" s="72" t="s">
        <v>786</v>
      </c>
      <c r="E307" s="72">
        <v>0</v>
      </c>
      <c r="F307" s="63"/>
      <c r="G307" s="73"/>
      <c r="H307" s="78"/>
      <c r="I307" s="79"/>
      <c r="J307" s="66" t="s">
        <v>675</v>
      </c>
      <c r="K307" s="66"/>
      <c r="L307" s="66"/>
      <c r="M307" s="81"/>
      <c r="N307" s="81"/>
      <c r="O307" s="81"/>
      <c r="P307" s="83"/>
    </row>
    <row r="308" spans="1:17" ht="13.5" hidden="1" thickBot="1" x14ac:dyDescent="0.25">
      <c r="A308" s="101" t="s">
        <v>672</v>
      </c>
      <c r="B308" s="71" t="s">
        <v>676</v>
      </c>
      <c r="C308" s="72" t="s">
        <v>677</v>
      </c>
      <c r="D308" s="72" t="s">
        <v>786</v>
      </c>
      <c r="E308" s="72">
        <v>0</v>
      </c>
      <c r="F308" s="63"/>
      <c r="G308" s="73"/>
      <c r="H308" s="78">
        <v>42094</v>
      </c>
      <c r="I308" s="79">
        <f>H308+(3*365)</f>
        <v>43189</v>
      </c>
      <c r="J308" s="66" t="s">
        <v>675</v>
      </c>
      <c r="K308" s="66" t="s">
        <v>959</v>
      </c>
      <c r="L308" s="66" t="s">
        <v>53</v>
      </c>
      <c r="M308" s="66" t="s">
        <v>959</v>
      </c>
      <c r="N308" s="66" t="s">
        <v>29</v>
      </c>
      <c r="O308" s="81"/>
      <c r="P308" s="83"/>
    </row>
    <row r="309" spans="1:17" ht="13.5" hidden="1" thickBot="1" x14ac:dyDescent="0.25">
      <c r="A309" s="101" t="s">
        <v>672</v>
      </c>
      <c r="B309" s="71" t="s">
        <v>1057</v>
      </c>
      <c r="C309" s="72" t="s">
        <v>678</v>
      </c>
      <c r="D309" s="72" t="s">
        <v>785</v>
      </c>
      <c r="E309" s="72" t="s">
        <v>843</v>
      </c>
      <c r="F309" s="63" t="s">
        <v>988</v>
      </c>
      <c r="G309" s="73" t="s">
        <v>845</v>
      </c>
      <c r="H309" s="78"/>
      <c r="I309" s="79"/>
      <c r="J309" s="66"/>
      <c r="K309" s="66"/>
      <c r="L309" s="66"/>
      <c r="M309" s="81"/>
      <c r="N309" s="81"/>
      <c r="O309" s="81"/>
      <c r="P309" s="83"/>
    </row>
    <row r="310" spans="1:17" ht="13.5" hidden="1" thickBot="1" x14ac:dyDescent="0.25">
      <c r="A310" s="101" t="s">
        <v>679</v>
      </c>
      <c r="B310" s="103" t="s">
        <v>1058</v>
      </c>
      <c r="C310" s="72" t="s">
        <v>680</v>
      </c>
      <c r="D310" s="72" t="s">
        <v>785</v>
      </c>
      <c r="E310" s="72" t="s">
        <v>844</v>
      </c>
      <c r="F310" s="63" t="s">
        <v>984</v>
      </c>
      <c r="G310" s="73"/>
      <c r="H310" s="81"/>
      <c r="I310" s="102"/>
      <c r="J310" s="80" t="s">
        <v>960</v>
      </c>
      <c r="K310" s="66" t="s">
        <v>961</v>
      </c>
      <c r="L310" s="66" t="s">
        <v>29</v>
      </c>
      <c r="M310" s="81"/>
      <c r="N310" s="81"/>
      <c r="O310" s="81"/>
      <c r="P310" s="83"/>
    </row>
    <row r="311" spans="1:17" ht="13.5" hidden="1" thickBot="1" x14ac:dyDescent="0.25">
      <c r="A311" s="101" t="s">
        <v>679</v>
      </c>
      <c r="B311" s="103" t="s">
        <v>1059</v>
      </c>
      <c r="C311" s="72" t="s">
        <v>681</v>
      </c>
      <c r="D311" s="72" t="s">
        <v>786</v>
      </c>
      <c r="E311" s="72">
        <v>0</v>
      </c>
      <c r="F311" s="63"/>
      <c r="G311" s="73"/>
      <c r="H311" s="78">
        <v>42509</v>
      </c>
      <c r="I311" s="79">
        <f>H311+(3*365)</f>
        <v>43604</v>
      </c>
      <c r="J311" s="80"/>
      <c r="K311" s="66"/>
      <c r="L311" s="66"/>
      <c r="M311" s="81"/>
      <c r="N311" s="81"/>
      <c r="O311" s="81"/>
      <c r="P311" s="83"/>
    </row>
    <row r="312" spans="1:17" x14ac:dyDescent="0.2">
      <c r="A312" s="84" t="s">
        <v>682</v>
      </c>
      <c r="B312" s="85" t="s">
        <v>683</v>
      </c>
      <c r="C312" s="86" t="s">
        <v>684</v>
      </c>
      <c r="D312" s="86" t="s">
        <v>785</v>
      </c>
      <c r="E312" s="86" t="s">
        <v>844</v>
      </c>
      <c r="F312" s="63" t="s">
        <v>844</v>
      </c>
      <c r="G312" s="73"/>
      <c r="H312" s="86" t="s">
        <v>57</v>
      </c>
      <c r="I312" s="104"/>
      <c r="J312" s="88"/>
      <c r="K312" s="88"/>
      <c r="L312" s="88"/>
      <c r="M312" s="89"/>
      <c r="N312" s="89"/>
      <c r="O312" s="89"/>
      <c r="P312" s="90"/>
    </row>
    <row r="313" spans="1:17" hidden="1" x14ac:dyDescent="0.2">
      <c r="A313" s="84" t="s">
        <v>682</v>
      </c>
      <c r="B313" s="85" t="s">
        <v>685</v>
      </c>
      <c r="C313" s="86" t="s">
        <v>686</v>
      </c>
      <c r="D313" s="86" t="s">
        <v>785</v>
      </c>
      <c r="E313" s="86" t="s">
        <v>844</v>
      </c>
      <c r="F313" s="63" t="s">
        <v>844</v>
      </c>
      <c r="G313" s="73"/>
      <c r="H313" s="86" t="s">
        <v>60</v>
      </c>
      <c r="I313" s="87"/>
      <c r="J313" s="88"/>
      <c r="K313" s="88"/>
      <c r="L313" s="88"/>
      <c r="M313" s="89"/>
      <c r="N313" s="89"/>
      <c r="O313" s="89"/>
      <c r="P313" s="90"/>
    </row>
    <row r="314" spans="1:17" hidden="1" x14ac:dyDescent="0.2">
      <c r="A314" s="84" t="s">
        <v>687</v>
      </c>
      <c r="B314" s="85" t="s">
        <v>688</v>
      </c>
      <c r="C314" s="86" t="s">
        <v>689</v>
      </c>
      <c r="D314" s="86" t="s">
        <v>785</v>
      </c>
      <c r="E314" s="86" t="s">
        <v>844</v>
      </c>
      <c r="F314" s="63" t="s">
        <v>1060</v>
      </c>
      <c r="G314" s="73"/>
      <c r="H314" s="105"/>
      <c r="I314" s="87"/>
      <c r="J314" s="88"/>
      <c r="K314" s="88"/>
      <c r="L314" s="88"/>
      <c r="M314" s="89"/>
      <c r="N314" s="89"/>
      <c r="O314" s="89"/>
      <c r="P314" s="90"/>
    </row>
    <row r="315" spans="1:17" hidden="1" x14ac:dyDescent="0.2">
      <c r="A315" s="84" t="s">
        <v>687</v>
      </c>
      <c r="B315" s="85" t="s">
        <v>690</v>
      </c>
      <c r="C315" s="86" t="s">
        <v>691</v>
      </c>
      <c r="D315" s="86" t="s">
        <v>785</v>
      </c>
      <c r="E315" s="86" t="s">
        <v>844</v>
      </c>
      <c r="F315" s="63" t="s">
        <v>1060</v>
      </c>
      <c r="G315" s="73"/>
      <c r="H315" s="89"/>
      <c r="I315" s="104"/>
      <c r="J315" s="89"/>
      <c r="K315" s="89"/>
      <c r="L315" s="89"/>
      <c r="M315" s="89"/>
      <c r="N315" s="89"/>
      <c r="O315" s="89"/>
      <c r="P315" s="90"/>
      <c r="Q315" s="118"/>
    </row>
    <row r="316" spans="1:17" x14ac:dyDescent="0.2">
      <c r="A316" s="119"/>
      <c r="B316" s="118"/>
      <c r="C316" s="118"/>
      <c r="D316" s="118"/>
      <c r="E316" s="118"/>
      <c r="F316" s="118"/>
      <c r="G316" s="118"/>
      <c r="H316" s="118"/>
      <c r="I316" s="120"/>
      <c r="J316" s="118"/>
      <c r="K316" s="118"/>
      <c r="L316" s="118"/>
      <c r="M316" s="118"/>
      <c r="N316" s="118"/>
      <c r="O316" s="118"/>
      <c r="P316" s="118"/>
      <c r="Q316" s="118"/>
    </row>
    <row r="317" spans="1:17" x14ac:dyDescent="0.2">
      <c r="A317" s="119"/>
      <c r="B317" s="118"/>
      <c r="C317" s="118"/>
      <c r="D317" s="118"/>
      <c r="E317" s="118"/>
      <c r="F317" s="118"/>
      <c r="G317" s="118"/>
      <c r="H317" s="118"/>
      <c r="I317" s="120"/>
      <c r="J317" s="118"/>
      <c r="K317" s="118"/>
      <c r="L317" s="118"/>
      <c r="M317" s="118"/>
      <c r="N317" s="118"/>
      <c r="O317" s="118"/>
      <c r="P317" s="118"/>
      <c r="Q317" s="118"/>
    </row>
    <row r="318" spans="1:17" x14ac:dyDescent="0.2">
      <c r="A318" s="121" t="s">
        <v>1061</v>
      </c>
      <c r="B318" s="118"/>
      <c r="C318" s="118"/>
      <c r="D318" s="118"/>
      <c r="E318" s="118"/>
      <c r="F318" s="118"/>
      <c r="G318" s="118"/>
      <c r="H318" s="118"/>
      <c r="I318" s="120"/>
      <c r="J318" s="118"/>
      <c r="K318" s="118"/>
      <c r="L318" s="118"/>
      <c r="M318" s="118"/>
      <c r="N318" s="118"/>
      <c r="O318" s="118"/>
      <c r="P318" s="118"/>
      <c r="Q318" s="118"/>
    </row>
    <row r="319" spans="1:17" x14ac:dyDescent="0.2">
      <c r="A319" s="119"/>
      <c r="B319" s="118"/>
      <c r="C319" s="118"/>
      <c r="D319" s="118"/>
      <c r="E319" s="118"/>
      <c r="F319" s="118"/>
      <c r="G319" s="118"/>
      <c r="H319" s="118"/>
      <c r="I319" s="120"/>
      <c r="J319" s="118"/>
      <c r="K319" s="118"/>
      <c r="L319" s="118"/>
      <c r="M319" s="118"/>
      <c r="N319" s="118"/>
      <c r="O319" s="118"/>
      <c r="P319" s="118"/>
      <c r="Q319" s="118"/>
    </row>
    <row r="320" spans="1:17" x14ac:dyDescent="0.2">
      <c r="A320" s="119"/>
      <c r="B320" s="118"/>
      <c r="C320" s="118"/>
      <c r="D320" s="118"/>
      <c r="E320" s="118"/>
      <c r="F320" s="118"/>
      <c r="G320" s="118"/>
      <c r="H320" s="118"/>
      <c r="I320" s="120"/>
      <c r="J320" s="118"/>
      <c r="K320" s="118"/>
      <c r="L320" s="118"/>
      <c r="M320" s="118"/>
      <c r="N320" s="118"/>
      <c r="O320" s="118"/>
      <c r="P320" s="118"/>
      <c r="Q320" s="118"/>
    </row>
    <row r="321" spans="1:17" x14ac:dyDescent="0.2">
      <c r="A321" s="119"/>
      <c r="B321" s="118"/>
      <c r="C321" s="118"/>
      <c r="D321" s="118"/>
      <c r="E321" s="118"/>
      <c r="F321" s="118"/>
      <c r="G321" s="118"/>
      <c r="H321" s="118"/>
      <c r="I321" s="120"/>
      <c r="J321" s="118"/>
      <c r="K321" s="118"/>
      <c r="L321" s="118"/>
      <c r="M321" s="118"/>
      <c r="N321" s="118"/>
      <c r="O321" s="118"/>
      <c r="P321" s="118"/>
      <c r="Q321" s="118"/>
    </row>
    <row r="322" spans="1:17" x14ac:dyDescent="0.2">
      <c r="A322" s="119"/>
      <c r="B322" s="118"/>
      <c r="C322" s="118"/>
      <c r="D322" s="118"/>
      <c r="E322" s="118"/>
      <c r="F322" s="118"/>
      <c r="G322" s="118"/>
      <c r="H322" s="118"/>
      <c r="I322" s="120"/>
      <c r="J322" s="118"/>
      <c r="K322" s="118"/>
      <c r="L322" s="118"/>
      <c r="M322" s="118"/>
      <c r="N322" s="118"/>
      <c r="O322" s="118"/>
      <c r="P322" s="118"/>
      <c r="Q322" s="118"/>
    </row>
    <row r="323" spans="1:17" x14ac:dyDescent="0.2">
      <c r="A323" s="122"/>
      <c r="B323" s="122"/>
      <c r="C323" s="123"/>
      <c r="D323" s="123"/>
      <c r="E323" s="123"/>
      <c r="F323" s="123"/>
      <c r="G323" s="123"/>
      <c r="H323" s="124"/>
      <c r="I323" s="125"/>
      <c r="J323" s="126"/>
      <c r="K323" s="126"/>
      <c r="L323" s="126"/>
      <c r="M323" s="118"/>
      <c r="N323" s="118"/>
      <c r="O323" s="118"/>
      <c r="P323" s="118"/>
      <c r="Q323" s="118"/>
    </row>
    <row r="324" spans="1:17" x14ac:dyDescent="0.2">
      <c r="A324" s="118"/>
      <c r="B324" s="118"/>
      <c r="C324" s="118"/>
      <c r="D324" s="118"/>
      <c r="E324" s="118"/>
      <c r="F324" s="118"/>
      <c r="G324" s="118"/>
      <c r="H324" s="118"/>
      <c r="I324" s="120"/>
      <c r="J324" s="118"/>
      <c r="K324" s="118"/>
      <c r="L324" s="118"/>
      <c r="M324" s="118"/>
      <c r="N324" s="118"/>
      <c r="O324" s="118"/>
      <c r="P324" s="118"/>
      <c r="Q324" s="118"/>
    </row>
    <row r="325" spans="1:17" x14ac:dyDescent="0.2">
      <c r="A325" s="118"/>
      <c r="B325" s="118"/>
      <c r="C325" s="118"/>
      <c r="D325" s="118"/>
      <c r="E325" s="118"/>
      <c r="F325" s="118"/>
      <c r="G325" s="118"/>
      <c r="H325" s="118"/>
      <c r="I325" s="120"/>
      <c r="J325" s="118"/>
      <c r="K325" s="118"/>
      <c r="L325" s="118"/>
      <c r="M325" s="118"/>
      <c r="N325" s="118"/>
      <c r="O325" s="118"/>
      <c r="P325" s="118"/>
      <c r="Q325" s="118"/>
    </row>
    <row r="326" spans="1:17" x14ac:dyDescent="0.2">
      <c r="A326" s="122"/>
      <c r="B326" s="122"/>
      <c r="C326" s="123"/>
      <c r="D326" s="123"/>
      <c r="E326" s="123"/>
      <c r="F326" s="123"/>
      <c r="G326" s="123"/>
      <c r="H326" s="124"/>
      <c r="I326" s="125"/>
      <c r="J326" s="126"/>
      <c r="K326" s="126"/>
      <c r="L326" s="126"/>
      <c r="M326" s="118"/>
      <c r="N326" s="118"/>
      <c r="O326" s="118"/>
      <c r="P326" s="118"/>
      <c r="Q326" s="118"/>
    </row>
    <row r="327" spans="1:17" x14ac:dyDescent="0.2">
      <c r="A327" s="118"/>
      <c r="B327" s="118"/>
      <c r="C327" s="118"/>
      <c r="D327" s="118"/>
      <c r="E327" s="118"/>
      <c r="F327" s="118"/>
      <c r="G327" s="118"/>
      <c r="H327" s="118"/>
      <c r="I327" s="120"/>
      <c r="J327" s="118"/>
      <c r="K327" s="118"/>
      <c r="L327" s="118"/>
      <c r="M327" s="118"/>
      <c r="N327" s="118"/>
      <c r="O327" s="118"/>
      <c r="P327" s="118"/>
      <c r="Q327" s="118"/>
    </row>
    <row r="328" spans="1:17" x14ac:dyDescent="0.2">
      <c r="A328" s="118"/>
      <c r="B328" s="118"/>
      <c r="C328" s="118"/>
      <c r="D328" s="118"/>
      <c r="E328" s="118"/>
      <c r="F328" s="118"/>
      <c r="G328" s="118"/>
      <c r="H328" s="118"/>
      <c r="I328" s="120"/>
      <c r="J328" s="118"/>
      <c r="K328" s="118"/>
      <c r="L328" s="118"/>
      <c r="M328" s="118"/>
      <c r="N328" s="118"/>
      <c r="O328" s="118"/>
      <c r="P328" s="118"/>
      <c r="Q328" s="118"/>
    </row>
    <row r="329" spans="1:17" x14ac:dyDescent="0.2">
      <c r="A329" s="118"/>
      <c r="B329" s="118"/>
      <c r="C329" s="118"/>
      <c r="D329" s="118"/>
      <c r="E329" s="118"/>
      <c r="F329" s="118"/>
      <c r="G329" s="118"/>
      <c r="H329" s="118"/>
      <c r="I329" s="120"/>
      <c r="J329" s="118"/>
      <c r="K329" s="118"/>
      <c r="L329" s="118"/>
      <c r="M329" s="118"/>
      <c r="N329" s="118"/>
      <c r="O329" s="118"/>
      <c r="P329" s="118"/>
      <c r="Q329" s="118"/>
    </row>
    <row r="330" spans="1:17" x14ac:dyDescent="0.2">
      <c r="A330" s="118"/>
      <c r="B330" s="118"/>
      <c r="C330" s="118"/>
      <c r="D330" s="118"/>
      <c r="E330" s="118"/>
      <c r="F330" s="118"/>
      <c r="G330" s="118"/>
      <c r="H330" s="118"/>
      <c r="I330" s="120"/>
      <c r="J330" s="118"/>
      <c r="K330" s="118"/>
      <c r="L330" s="118"/>
      <c r="M330" s="118"/>
      <c r="N330" s="118"/>
      <c r="O330" s="118"/>
      <c r="P330" s="118"/>
      <c r="Q330" s="118"/>
    </row>
    <row r="331" spans="1:17" x14ac:dyDescent="0.2">
      <c r="A331" s="118"/>
      <c r="B331" s="118"/>
      <c r="C331" s="118"/>
      <c r="D331" s="118"/>
      <c r="E331" s="118"/>
      <c r="F331" s="118"/>
      <c r="G331" s="118"/>
      <c r="H331" s="118"/>
      <c r="I331" s="120"/>
      <c r="J331" s="118"/>
      <c r="K331" s="118"/>
      <c r="L331" s="118"/>
      <c r="M331" s="118"/>
      <c r="N331" s="118"/>
      <c r="O331" s="118"/>
      <c r="P331" s="118"/>
      <c r="Q331" s="118"/>
    </row>
    <row r="332" spans="1:17" x14ac:dyDescent="0.2">
      <c r="A332" s="118"/>
      <c r="B332" s="118"/>
      <c r="C332" s="118"/>
      <c r="D332" s="118"/>
      <c r="E332" s="118"/>
      <c r="F332" s="118"/>
      <c r="G332" s="118"/>
      <c r="H332" s="118"/>
      <c r="I332" s="120"/>
      <c r="J332" s="118"/>
      <c r="K332" s="118"/>
      <c r="L332" s="118"/>
      <c r="M332" s="118"/>
      <c r="N332" s="118"/>
      <c r="O332" s="118"/>
      <c r="P332" s="118"/>
      <c r="Q332" s="118"/>
    </row>
    <row r="333" spans="1:17" x14ac:dyDescent="0.2">
      <c r="A333" s="118"/>
      <c r="B333" s="118"/>
      <c r="C333" s="118"/>
      <c r="D333" s="118"/>
      <c r="E333" s="118"/>
      <c r="F333" s="118"/>
      <c r="G333" s="118"/>
      <c r="H333" s="118"/>
      <c r="I333" s="120"/>
      <c r="J333" s="118"/>
      <c r="K333" s="118"/>
      <c r="L333" s="118"/>
      <c r="M333" s="118"/>
      <c r="N333" s="118"/>
      <c r="O333" s="118"/>
      <c r="P333" s="118"/>
      <c r="Q333" s="118"/>
    </row>
    <row r="334" spans="1:17" x14ac:dyDescent="0.2">
      <c r="A334" s="118"/>
      <c r="B334" s="118"/>
      <c r="C334" s="118"/>
      <c r="D334" s="118"/>
      <c r="E334" s="118"/>
      <c r="F334" s="118"/>
      <c r="G334" s="118"/>
      <c r="H334" s="118"/>
      <c r="I334" s="120"/>
      <c r="J334" s="118"/>
      <c r="K334" s="118"/>
      <c r="L334" s="118"/>
      <c r="M334" s="118"/>
      <c r="N334" s="118"/>
      <c r="O334" s="118"/>
      <c r="P334" s="118"/>
      <c r="Q334" s="118"/>
    </row>
    <row r="335" spans="1:17" x14ac:dyDescent="0.2">
      <c r="A335" s="118"/>
      <c r="B335" s="118"/>
      <c r="C335" s="118"/>
      <c r="D335" s="118"/>
      <c r="E335" s="118"/>
      <c r="F335" s="118"/>
      <c r="G335" s="118"/>
      <c r="H335" s="118"/>
      <c r="I335" s="120"/>
      <c r="J335" s="118"/>
      <c r="K335" s="118"/>
      <c r="L335" s="118"/>
      <c r="M335" s="118"/>
      <c r="N335" s="118"/>
      <c r="O335" s="118"/>
      <c r="P335" s="118"/>
      <c r="Q335" s="118"/>
    </row>
    <row r="336" spans="1:17" x14ac:dyDescent="0.2">
      <c r="A336" s="118"/>
      <c r="B336" s="118"/>
      <c r="C336" s="118"/>
      <c r="D336" s="118"/>
      <c r="E336" s="118"/>
      <c r="F336" s="118"/>
      <c r="G336" s="118"/>
      <c r="H336" s="118"/>
      <c r="I336" s="120"/>
      <c r="J336" s="118"/>
      <c r="K336" s="118"/>
      <c r="L336" s="118"/>
      <c r="M336" s="118"/>
      <c r="N336" s="118"/>
      <c r="O336" s="118"/>
      <c r="P336" s="118"/>
      <c r="Q336" s="118"/>
    </row>
    <row r="337" spans="1:17" x14ac:dyDescent="0.2">
      <c r="A337" s="118"/>
      <c r="B337" s="118"/>
      <c r="C337" s="118"/>
      <c r="D337" s="118"/>
      <c r="E337" s="118"/>
      <c r="F337" s="118"/>
      <c r="G337" s="118"/>
      <c r="H337" s="118"/>
      <c r="I337" s="120"/>
      <c r="J337" s="118"/>
      <c r="K337" s="118"/>
      <c r="L337" s="118"/>
      <c r="M337" s="118"/>
      <c r="N337" s="118"/>
      <c r="O337" s="118"/>
      <c r="P337" s="118"/>
      <c r="Q337" s="118"/>
    </row>
    <row r="338" spans="1:17" x14ac:dyDescent="0.2">
      <c r="A338" s="118"/>
      <c r="B338" s="118"/>
      <c r="C338" s="118"/>
      <c r="D338" s="118"/>
      <c r="E338" s="118"/>
      <c r="F338" s="118"/>
      <c r="G338" s="118"/>
      <c r="H338" s="118"/>
      <c r="I338" s="120"/>
      <c r="J338" s="118"/>
      <c r="K338" s="118"/>
      <c r="L338" s="118"/>
      <c r="M338" s="118"/>
      <c r="N338" s="118"/>
      <c r="O338" s="118"/>
      <c r="P338" s="118"/>
      <c r="Q338" s="118"/>
    </row>
    <row r="339" spans="1:17" x14ac:dyDescent="0.2">
      <c r="A339" s="119"/>
      <c r="B339" s="122"/>
      <c r="C339" s="123"/>
      <c r="D339" s="123"/>
      <c r="E339" s="123"/>
      <c r="F339" s="123"/>
      <c r="G339" s="123"/>
      <c r="H339" s="118"/>
      <c r="I339" s="120"/>
      <c r="J339" s="126"/>
      <c r="K339" s="126"/>
      <c r="L339" s="126"/>
      <c r="M339" s="118"/>
      <c r="N339" s="118"/>
      <c r="O339" s="118"/>
      <c r="P339" s="118"/>
      <c r="Q339" s="118"/>
    </row>
    <row r="340" spans="1:17" x14ac:dyDescent="0.2">
      <c r="A340" s="118"/>
      <c r="B340" s="118"/>
      <c r="C340" s="118"/>
      <c r="D340" s="118"/>
      <c r="E340" s="118"/>
      <c r="F340" s="118"/>
      <c r="G340" s="118"/>
      <c r="H340" s="118"/>
      <c r="I340" s="120"/>
      <c r="J340" s="118"/>
      <c r="K340" s="118"/>
      <c r="L340" s="118"/>
      <c r="M340" s="118"/>
      <c r="N340" s="118"/>
      <c r="O340" s="118"/>
      <c r="P340" s="118"/>
      <c r="Q340" s="118"/>
    </row>
    <row r="341" spans="1:17" x14ac:dyDescent="0.2">
      <c r="A341" s="118"/>
      <c r="B341" s="118"/>
      <c r="C341" s="123"/>
      <c r="D341" s="123"/>
      <c r="E341" s="123"/>
      <c r="F341" s="123"/>
      <c r="G341" s="123"/>
      <c r="H341" s="118"/>
      <c r="I341" s="120"/>
      <c r="J341" s="118"/>
      <c r="K341" s="118"/>
      <c r="L341" s="118"/>
      <c r="M341" s="118"/>
      <c r="N341" s="118"/>
      <c r="O341" s="118"/>
      <c r="P341" s="118"/>
      <c r="Q341" s="118"/>
    </row>
    <row r="342" spans="1:17" x14ac:dyDescent="0.2">
      <c r="A342" s="118"/>
      <c r="B342" s="118"/>
      <c r="C342" s="118"/>
      <c r="D342" s="118"/>
      <c r="E342" s="118"/>
      <c r="F342" s="118"/>
      <c r="G342" s="118"/>
      <c r="H342" s="118"/>
      <c r="I342" s="120"/>
      <c r="J342" s="118"/>
      <c r="K342" s="118"/>
      <c r="L342" s="118"/>
      <c r="M342" s="118"/>
      <c r="N342" s="118"/>
      <c r="O342" s="118"/>
      <c r="P342" s="118"/>
      <c r="Q342" s="118"/>
    </row>
    <row r="343" spans="1:17" x14ac:dyDescent="0.2">
      <c r="A343" s="118"/>
      <c r="B343" s="118"/>
      <c r="C343" s="123"/>
      <c r="D343" s="123"/>
      <c r="E343" s="123"/>
      <c r="F343" s="123"/>
      <c r="G343" s="123"/>
      <c r="H343" s="118"/>
      <c r="I343" s="120"/>
      <c r="J343" s="118"/>
      <c r="K343" s="118"/>
      <c r="L343" s="118"/>
      <c r="M343" s="118"/>
      <c r="N343" s="118"/>
      <c r="O343" s="118"/>
      <c r="P343" s="118"/>
      <c r="Q343" s="118"/>
    </row>
    <row r="344" spans="1:17" x14ac:dyDescent="0.2">
      <c r="A344" s="118"/>
      <c r="B344" s="118"/>
      <c r="C344" s="118"/>
      <c r="D344" s="118"/>
      <c r="E344" s="118"/>
      <c r="F344" s="118"/>
      <c r="G344" s="118"/>
      <c r="H344" s="118"/>
      <c r="I344" s="120"/>
      <c r="J344" s="118"/>
      <c r="K344" s="118"/>
      <c r="L344" s="118"/>
      <c r="M344" s="118"/>
      <c r="N344" s="118"/>
      <c r="O344" s="118"/>
      <c r="P344" s="118"/>
      <c r="Q344" s="118"/>
    </row>
    <row r="345" spans="1:17" x14ac:dyDescent="0.2">
      <c r="A345" s="118"/>
      <c r="B345" s="118"/>
      <c r="C345" s="118"/>
      <c r="D345" s="118"/>
      <c r="E345" s="118"/>
      <c r="F345" s="118"/>
      <c r="G345" s="118"/>
      <c r="H345" s="118"/>
      <c r="I345" s="120"/>
      <c r="J345" s="118"/>
      <c r="K345" s="118"/>
      <c r="L345" s="118"/>
      <c r="M345" s="118"/>
      <c r="N345" s="118"/>
      <c r="O345" s="118"/>
      <c r="P345" s="118"/>
      <c r="Q345" s="118"/>
    </row>
    <row r="346" spans="1:17" x14ac:dyDescent="0.2">
      <c r="A346" s="118"/>
      <c r="B346" s="118"/>
      <c r="C346" s="123"/>
      <c r="D346" s="123"/>
      <c r="E346" s="123"/>
      <c r="F346" s="123"/>
      <c r="G346" s="123"/>
      <c r="H346" s="118"/>
      <c r="I346" s="120"/>
      <c r="J346" s="118"/>
      <c r="K346" s="118"/>
      <c r="L346" s="118"/>
      <c r="M346" s="118"/>
      <c r="N346" s="118"/>
      <c r="O346" s="118"/>
      <c r="P346" s="118"/>
      <c r="Q346" s="118"/>
    </row>
    <row r="347" spans="1:17" x14ac:dyDescent="0.2">
      <c r="A347" s="118"/>
      <c r="B347" s="118"/>
      <c r="C347" s="123"/>
      <c r="D347" s="123"/>
      <c r="E347" s="123"/>
      <c r="F347" s="123"/>
      <c r="G347" s="123"/>
      <c r="H347" s="118"/>
      <c r="I347" s="120"/>
      <c r="J347" s="118"/>
      <c r="K347" s="118"/>
      <c r="L347" s="118"/>
      <c r="M347" s="118"/>
      <c r="N347" s="118"/>
      <c r="O347" s="118"/>
      <c r="P347" s="118"/>
      <c r="Q347" s="118"/>
    </row>
    <row r="348" spans="1:17" x14ac:dyDescent="0.2">
      <c r="A348" s="118"/>
      <c r="B348" s="118"/>
      <c r="C348" s="118"/>
      <c r="D348" s="118"/>
      <c r="E348" s="118"/>
      <c r="F348" s="118"/>
      <c r="G348" s="118"/>
      <c r="H348" s="118"/>
      <c r="I348" s="120"/>
      <c r="J348" s="118"/>
      <c r="K348" s="118"/>
      <c r="L348" s="118"/>
      <c r="M348" s="118"/>
      <c r="N348" s="118"/>
      <c r="O348" s="118"/>
      <c r="P348" s="118"/>
      <c r="Q348" s="118"/>
    </row>
    <row r="349" spans="1:17" x14ac:dyDescent="0.2">
      <c r="A349" s="118"/>
      <c r="B349" s="118"/>
      <c r="C349" s="118"/>
      <c r="D349" s="118"/>
      <c r="E349" s="118"/>
      <c r="F349" s="118"/>
      <c r="G349" s="118"/>
      <c r="H349" s="118"/>
      <c r="I349" s="120"/>
      <c r="J349" s="118"/>
      <c r="K349" s="118"/>
      <c r="L349" s="118"/>
      <c r="M349" s="118"/>
      <c r="N349" s="118"/>
      <c r="O349" s="118"/>
      <c r="P349" s="118"/>
      <c r="Q349" s="118"/>
    </row>
    <row r="350" spans="1:17" x14ac:dyDescent="0.2">
      <c r="A350" s="118"/>
      <c r="B350" s="118"/>
      <c r="C350" s="118"/>
      <c r="D350" s="118"/>
      <c r="E350" s="118"/>
      <c r="F350" s="118"/>
      <c r="G350" s="118"/>
      <c r="H350" s="118"/>
      <c r="I350" s="120"/>
      <c r="J350" s="118"/>
      <c r="K350" s="118"/>
      <c r="L350" s="118"/>
      <c r="M350" s="118"/>
      <c r="N350" s="118"/>
      <c r="O350" s="118"/>
      <c r="P350" s="118"/>
      <c r="Q350" s="118"/>
    </row>
    <row r="351" spans="1:17" x14ac:dyDescent="0.2">
      <c r="A351" s="118"/>
      <c r="B351" s="118"/>
      <c r="C351" s="118"/>
      <c r="D351" s="118"/>
      <c r="E351" s="118"/>
      <c r="F351" s="118"/>
      <c r="G351" s="118"/>
      <c r="H351" s="118"/>
      <c r="I351" s="120"/>
      <c r="J351" s="118"/>
      <c r="K351" s="118"/>
      <c r="L351" s="118"/>
      <c r="M351" s="118"/>
      <c r="N351" s="118"/>
      <c r="O351" s="118"/>
      <c r="P351" s="118"/>
      <c r="Q351" s="118"/>
    </row>
    <row r="352" spans="1:17" x14ac:dyDescent="0.2">
      <c r="A352" s="118"/>
      <c r="B352" s="118"/>
      <c r="C352" s="118"/>
      <c r="D352" s="118"/>
      <c r="E352" s="118"/>
      <c r="F352" s="118"/>
      <c r="G352" s="118"/>
      <c r="H352" s="118"/>
      <c r="I352" s="120"/>
      <c r="J352" s="118"/>
      <c r="K352" s="118"/>
      <c r="L352" s="118"/>
      <c r="M352" s="118"/>
      <c r="N352" s="118"/>
      <c r="O352" s="118"/>
      <c r="P352" s="118"/>
      <c r="Q352" s="118"/>
    </row>
    <row r="353" spans="1:17" x14ac:dyDescent="0.2">
      <c r="A353" s="118"/>
      <c r="B353" s="118"/>
      <c r="C353" s="118"/>
      <c r="D353" s="118"/>
      <c r="E353" s="118"/>
      <c r="F353" s="118"/>
      <c r="G353" s="118"/>
      <c r="H353" s="118"/>
      <c r="I353" s="120"/>
      <c r="J353" s="118"/>
      <c r="K353" s="118"/>
      <c r="L353" s="118"/>
      <c r="M353" s="118"/>
      <c r="N353" s="118"/>
      <c r="O353" s="118"/>
      <c r="P353" s="118"/>
      <c r="Q353" s="118"/>
    </row>
    <row r="354" spans="1:17" x14ac:dyDescent="0.2">
      <c r="A354" s="118"/>
      <c r="B354" s="118"/>
      <c r="C354" s="118"/>
      <c r="D354" s="118"/>
      <c r="E354" s="118"/>
      <c r="F354" s="118"/>
      <c r="G354" s="118"/>
      <c r="H354" s="118"/>
      <c r="I354" s="120"/>
      <c r="J354" s="118"/>
      <c r="K354" s="118"/>
      <c r="L354" s="118"/>
      <c r="M354" s="118"/>
      <c r="N354" s="118"/>
      <c r="O354" s="118"/>
      <c r="P354" s="118"/>
      <c r="Q354" s="118"/>
    </row>
    <row r="355" spans="1:17" x14ac:dyDescent="0.2">
      <c r="A355" s="118"/>
      <c r="B355" s="118"/>
      <c r="C355" s="118"/>
      <c r="D355" s="118"/>
      <c r="E355" s="118"/>
      <c r="F355" s="118"/>
      <c r="G355" s="118"/>
      <c r="H355" s="118"/>
      <c r="I355" s="120"/>
      <c r="J355" s="118"/>
      <c r="K355" s="118"/>
      <c r="L355" s="118"/>
      <c r="M355" s="118"/>
      <c r="N355" s="118"/>
      <c r="O355" s="118"/>
      <c r="P355" s="118"/>
      <c r="Q355" s="118"/>
    </row>
    <row r="356" spans="1:17" x14ac:dyDescent="0.2">
      <c r="A356" s="118"/>
      <c r="B356" s="118"/>
      <c r="C356" s="118"/>
      <c r="D356" s="118"/>
      <c r="E356" s="118"/>
      <c r="F356" s="118"/>
      <c r="G356" s="118"/>
      <c r="H356" s="118"/>
      <c r="I356" s="120"/>
      <c r="J356" s="118"/>
      <c r="K356" s="118"/>
      <c r="L356" s="118"/>
      <c r="M356" s="118"/>
      <c r="N356" s="118"/>
      <c r="O356" s="118"/>
      <c r="P356" s="118"/>
      <c r="Q356" s="118"/>
    </row>
    <row r="357" spans="1:17" x14ac:dyDescent="0.2">
      <c r="A357" s="118"/>
      <c r="B357" s="118"/>
      <c r="C357" s="118"/>
      <c r="D357" s="118"/>
      <c r="E357" s="118"/>
      <c r="F357" s="118"/>
      <c r="G357" s="118"/>
      <c r="H357" s="118"/>
      <c r="I357" s="120"/>
      <c r="J357" s="118"/>
      <c r="K357" s="118"/>
      <c r="L357" s="118"/>
      <c r="M357" s="118"/>
      <c r="N357" s="118"/>
      <c r="O357" s="118"/>
      <c r="P357" s="118"/>
      <c r="Q357" s="118"/>
    </row>
    <row r="358" spans="1:17" x14ac:dyDescent="0.2">
      <c r="A358" s="118"/>
      <c r="B358" s="118"/>
      <c r="C358" s="118"/>
      <c r="D358" s="118"/>
      <c r="E358" s="118"/>
      <c r="F358" s="118"/>
      <c r="G358" s="118"/>
      <c r="H358" s="118"/>
      <c r="I358" s="120"/>
      <c r="J358" s="118"/>
      <c r="K358" s="118"/>
      <c r="L358" s="118"/>
      <c r="M358" s="118"/>
      <c r="N358" s="118"/>
      <c r="O358" s="118"/>
      <c r="P358" s="118"/>
      <c r="Q358" s="118"/>
    </row>
    <row r="359" spans="1:17" x14ac:dyDescent="0.2">
      <c r="A359" s="118"/>
      <c r="B359" s="118"/>
      <c r="C359" s="118"/>
      <c r="D359" s="118"/>
      <c r="E359" s="118"/>
      <c r="F359" s="118"/>
      <c r="G359" s="118"/>
      <c r="H359" s="118"/>
      <c r="I359" s="120"/>
      <c r="J359" s="118"/>
      <c r="K359" s="118"/>
      <c r="L359" s="118"/>
      <c r="M359" s="118"/>
      <c r="N359" s="118"/>
      <c r="O359" s="118"/>
      <c r="P359" s="118"/>
      <c r="Q359" s="118"/>
    </row>
    <row r="360" spans="1:17" x14ac:dyDescent="0.2">
      <c r="A360" s="118"/>
      <c r="B360" s="118"/>
      <c r="C360" s="118"/>
      <c r="D360" s="118"/>
      <c r="E360" s="118"/>
      <c r="F360" s="118"/>
      <c r="G360" s="118"/>
      <c r="H360" s="118"/>
      <c r="I360" s="120"/>
      <c r="J360" s="118"/>
      <c r="K360" s="118"/>
      <c r="L360" s="118"/>
      <c r="M360" s="118"/>
      <c r="N360" s="118"/>
      <c r="O360" s="118"/>
      <c r="P360" s="118"/>
      <c r="Q360" s="118"/>
    </row>
  </sheetData>
  <sheetProtection sheet="1" objects="1" scenarios="1"/>
  <autoFilter ref="A1:Q315" xr:uid="{00000000-0009-0000-0000-000000000000}">
    <filterColumn colId="7">
      <filters>
        <filter val="SIN SERVICIO"/>
      </filters>
    </filterColumn>
  </autoFilter>
  <mergeCells count="12">
    <mergeCell ref="K289:K290"/>
    <mergeCell ref="A287:A288"/>
    <mergeCell ref="B287:B288"/>
    <mergeCell ref="C287:C288"/>
    <mergeCell ref="H287:H288"/>
    <mergeCell ref="I287:I288"/>
    <mergeCell ref="K287:K288"/>
    <mergeCell ref="A289:A290"/>
    <mergeCell ref="B289:B290"/>
    <mergeCell ref="C289:C290"/>
    <mergeCell ref="H289:H290"/>
    <mergeCell ref="I289:I290"/>
  </mergeCells>
  <conditionalFormatting sqref="I68:I69 I4:I5">
    <cfRule type="cellIs" dxfId="36" priority="37" stopIfTrue="1" operator="lessThan">
      <formula>38869</formula>
    </cfRule>
  </conditionalFormatting>
  <conditionalFormatting sqref="I165">
    <cfRule type="cellIs" dxfId="35" priority="36" stopIfTrue="1" operator="lessThan">
      <formula>38869</formula>
    </cfRule>
  </conditionalFormatting>
  <conditionalFormatting sqref="I166">
    <cfRule type="cellIs" dxfId="34" priority="35" stopIfTrue="1" operator="lessThan">
      <formula>38869</formula>
    </cfRule>
  </conditionalFormatting>
  <conditionalFormatting sqref="I145">
    <cfRule type="cellIs" dxfId="33" priority="34" stopIfTrue="1" operator="lessThan">
      <formula>38869</formula>
    </cfRule>
  </conditionalFormatting>
  <conditionalFormatting sqref="I146">
    <cfRule type="cellIs" dxfId="32" priority="33" stopIfTrue="1" operator="lessThan">
      <formula>38869</formula>
    </cfRule>
  </conditionalFormatting>
  <conditionalFormatting sqref="I190">
    <cfRule type="cellIs" dxfId="31" priority="32" stopIfTrue="1" operator="lessThan">
      <formula>38869</formula>
    </cfRule>
  </conditionalFormatting>
  <conditionalFormatting sqref="I191">
    <cfRule type="cellIs" dxfId="30" priority="31" stopIfTrue="1" operator="lessThan">
      <formula>38869</formula>
    </cfRule>
  </conditionalFormatting>
  <conditionalFormatting sqref="I192">
    <cfRule type="cellIs" dxfId="29" priority="30" stopIfTrue="1" operator="lessThan">
      <formula>38869</formula>
    </cfRule>
  </conditionalFormatting>
  <conditionalFormatting sqref="I193">
    <cfRule type="cellIs" dxfId="28" priority="29" stopIfTrue="1" operator="lessThan">
      <formula>38869</formula>
    </cfRule>
  </conditionalFormatting>
  <conditionalFormatting sqref="I13">
    <cfRule type="cellIs" dxfId="27" priority="28" stopIfTrue="1" operator="lessThan">
      <formula>38869</formula>
    </cfRule>
  </conditionalFormatting>
  <conditionalFormatting sqref="I14">
    <cfRule type="cellIs" dxfId="26" priority="27" stopIfTrue="1" operator="lessThan">
      <formula>38869</formula>
    </cfRule>
  </conditionalFormatting>
  <conditionalFormatting sqref="I109">
    <cfRule type="cellIs" dxfId="25" priority="26" stopIfTrue="1" operator="lessThan">
      <formula>38869</formula>
    </cfRule>
  </conditionalFormatting>
  <conditionalFormatting sqref="I110">
    <cfRule type="cellIs" dxfId="24" priority="25" stopIfTrue="1" operator="lessThan">
      <formula>38869</formula>
    </cfRule>
  </conditionalFormatting>
  <conditionalFormatting sqref="I15">
    <cfRule type="cellIs" dxfId="23" priority="24" stopIfTrue="1" operator="lessThan">
      <formula>38869</formula>
    </cfRule>
  </conditionalFormatting>
  <conditionalFormatting sqref="I16">
    <cfRule type="cellIs" dxfId="22" priority="23" stopIfTrue="1" operator="lessThan">
      <formula>38869</formula>
    </cfRule>
  </conditionalFormatting>
  <conditionalFormatting sqref="I150:I151">
    <cfRule type="cellIs" dxfId="21" priority="22" stopIfTrue="1" operator="lessThan">
      <formula>38869</formula>
    </cfRule>
  </conditionalFormatting>
  <conditionalFormatting sqref="I188:I189">
    <cfRule type="cellIs" dxfId="20" priority="21" stopIfTrue="1" operator="lessThan">
      <formula>38869</formula>
    </cfRule>
  </conditionalFormatting>
  <conditionalFormatting sqref="I10">
    <cfRule type="cellIs" dxfId="19" priority="20" stopIfTrue="1" operator="lessThan">
      <formula>38869</formula>
    </cfRule>
  </conditionalFormatting>
  <conditionalFormatting sqref="I135">
    <cfRule type="cellIs" dxfId="18" priority="19" stopIfTrue="1" operator="lessThan">
      <formula>38869</formula>
    </cfRule>
  </conditionalFormatting>
  <conditionalFormatting sqref="I136:I137">
    <cfRule type="cellIs" dxfId="17" priority="18" stopIfTrue="1" operator="lessThan">
      <formula>38869</formula>
    </cfRule>
  </conditionalFormatting>
  <conditionalFormatting sqref="I132">
    <cfRule type="cellIs" dxfId="16" priority="17" stopIfTrue="1" operator="lessThan">
      <formula>38869</formula>
    </cfRule>
  </conditionalFormatting>
  <conditionalFormatting sqref="I197:I198">
    <cfRule type="cellIs" dxfId="15" priority="16" stopIfTrue="1" operator="lessThan">
      <formula>38869</formula>
    </cfRule>
  </conditionalFormatting>
  <conditionalFormatting sqref="I35:I36">
    <cfRule type="cellIs" dxfId="14" priority="15" stopIfTrue="1" operator="lessThan">
      <formula>38869</formula>
    </cfRule>
  </conditionalFormatting>
  <conditionalFormatting sqref="I33:I34">
    <cfRule type="cellIs" dxfId="13" priority="14" stopIfTrue="1" operator="lessThan">
      <formula>38869</formula>
    </cfRule>
  </conditionalFormatting>
  <conditionalFormatting sqref="I177">
    <cfRule type="cellIs" dxfId="12" priority="13" stopIfTrue="1" operator="lessThan">
      <formula>38869</formula>
    </cfRule>
  </conditionalFormatting>
  <conditionalFormatting sqref="I178:I180">
    <cfRule type="cellIs" dxfId="11" priority="12" stopIfTrue="1" operator="lessThan">
      <formula>38869</formula>
    </cfRule>
  </conditionalFormatting>
  <conditionalFormatting sqref="I183:I184">
    <cfRule type="cellIs" dxfId="10" priority="11" stopIfTrue="1" operator="lessThan">
      <formula>38869</formula>
    </cfRule>
  </conditionalFormatting>
  <conditionalFormatting sqref="I181">
    <cfRule type="cellIs" dxfId="9" priority="10" stopIfTrue="1" operator="lessThan">
      <formula>38869</formula>
    </cfRule>
  </conditionalFormatting>
  <conditionalFormatting sqref="I157">
    <cfRule type="cellIs" dxfId="8" priority="9" stopIfTrue="1" operator="lessThan">
      <formula>38869</formula>
    </cfRule>
  </conditionalFormatting>
  <conditionalFormatting sqref="I294">
    <cfRule type="cellIs" dxfId="7" priority="8" stopIfTrue="1" operator="lessThan">
      <formula>38869</formula>
    </cfRule>
  </conditionalFormatting>
  <conditionalFormatting sqref="I237">
    <cfRule type="cellIs" dxfId="6" priority="7" stopIfTrue="1" operator="lessThan">
      <formula>38869</formula>
    </cfRule>
  </conditionalFormatting>
  <conditionalFormatting sqref="I154">
    <cfRule type="cellIs" dxfId="5" priority="6" stopIfTrue="1" operator="lessThan">
      <formula>38869</formula>
    </cfRule>
  </conditionalFormatting>
  <conditionalFormatting sqref="I122">
    <cfRule type="cellIs" dxfId="4" priority="5" stopIfTrue="1" operator="lessThan">
      <formula>38869</formula>
    </cfRule>
  </conditionalFormatting>
  <conditionalFormatting sqref="I88:I89">
    <cfRule type="cellIs" dxfId="3" priority="4" stopIfTrue="1" operator="lessThan">
      <formula>38869</formula>
    </cfRule>
  </conditionalFormatting>
  <conditionalFormatting sqref="I87">
    <cfRule type="cellIs" dxfId="2" priority="3" stopIfTrue="1" operator="lessThan">
      <formula>38869</formula>
    </cfRule>
  </conditionalFormatting>
  <conditionalFormatting sqref="I38">
    <cfRule type="cellIs" dxfId="1" priority="2" stopIfTrue="1" operator="lessThan">
      <formula>38869</formula>
    </cfRule>
  </conditionalFormatting>
  <conditionalFormatting sqref="I39:I40">
    <cfRule type="cellIs" dxfId="0" priority="1" stopIfTrue="1" operator="lessThan">
      <formula>38869</formula>
    </cfRule>
  </conditionalFormatting>
  <hyperlinks>
    <hyperlink ref="L278" r:id="rId1" xr:uid="{00000000-0004-0000-0000-000000000000}"/>
    <hyperlink ref="L279" r:id="rId2" xr:uid="{00000000-0004-0000-0000-000001000000}"/>
  </hyperlinks>
  <pageMargins left="0.75" right="0.75" top="1" bottom="1" header="0" footer="0"/>
  <pageSetup paperSize="9" orientation="portrait" r:id="rId3"/>
  <headerFooter alignWithMargins="0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"/>
  <sheetViews>
    <sheetView showGridLines="0" tabSelected="1" workbookViewId="0">
      <selection activeCell="D20" sqref="D20"/>
    </sheetView>
  </sheetViews>
  <sheetFormatPr baseColWidth="10" defaultColWidth="11.5703125" defaultRowHeight="15" x14ac:dyDescent="0.25"/>
  <cols>
    <col min="1" max="1" width="36.7109375" style="128" customWidth="1"/>
    <col min="2" max="7" width="12.85546875" style="128" customWidth="1"/>
    <col min="8" max="9" width="8.42578125" style="128" customWidth="1"/>
    <col min="10" max="11" width="11.5703125" style="128"/>
    <col min="12" max="12" width="20.28515625" style="128" customWidth="1"/>
    <col min="13" max="13" width="18.28515625" style="128" bestFit="1" customWidth="1"/>
    <col min="14" max="14" width="18.28515625" style="128" customWidth="1"/>
    <col min="15" max="15" width="18" style="128" customWidth="1"/>
    <col min="16" max="16384" width="11.5703125" style="128"/>
  </cols>
  <sheetData>
    <row r="1" spans="1:8" ht="15.75" thickBot="1" x14ac:dyDescent="0.3">
      <c r="A1" s="152" t="s">
        <v>1065</v>
      </c>
      <c r="B1" s="157" t="s">
        <v>1062</v>
      </c>
      <c r="C1" s="157"/>
      <c r="D1" s="157" t="s">
        <v>1063</v>
      </c>
      <c r="E1" s="157"/>
      <c r="F1" s="157" t="s">
        <v>1064</v>
      </c>
      <c r="G1" s="157"/>
    </row>
    <row r="2" spans="1:8" ht="15.75" thickBot="1" x14ac:dyDescent="0.3">
      <c r="A2" s="153"/>
      <c r="B2" s="129" t="s">
        <v>1070</v>
      </c>
      <c r="C2" s="129" t="s">
        <v>845</v>
      </c>
      <c r="D2" s="129" t="s">
        <v>1070</v>
      </c>
      <c r="E2" s="129" t="s">
        <v>845</v>
      </c>
      <c r="F2" s="129" t="s">
        <v>1070</v>
      </c>
      <c r="G2" s="129" t="s">
        <v>845</v>
      </c>
      <c r="H2" s="130"/>
    </row>
    <row r="3" spans="1:8" ht="15.75" thickBot="1" x14ac:dyDescent="0.3">
      <c r="A3" s="131" t="s">
        <v>1066</v>
      </c>
      <c r="B3" s="132">
        <v>81</v>
      </c>
      <c r="C3" s="132">
        <v>80</v>
      </c>
      <c r="D3" s="139"/>
      <c r="E3" s="139"/>
      <c r="F3" s="138">
        <f>+B3*D3</f>
        <v>0</v>
      </c>
      <c r="G3" s="138">
        <f>+C3*E3</f>
        <v>0</v>
      </c>
    </row>
    <row r="4" spans="1:8" ht="15.75" thickBot="1" x14ac:dyDescent="0.3">
      <c r="A4" s="131" t="s">
        <v>1067</v>
      </c>
      <c r="B4" s="132">
        <v>513</v>
      </c>
      <c r="C4" s="132">
        <v>450</v>
      </c>
      <c r="D4" s="139"/>
      <c r="E4" s="139"/>
      <c r="F4" s="138">
        <f>+B4*D4</f>
        <v>0</v>
      </c>
      <c r="G4" s="138">
        <f>+C4*E4</f>
        <v>0</v>
      </c>
    </row>
    <row r="5" spans="1:8" ht="15.75" thickBot="1" x14ac:dyDescent="0.3">
      <c r="A5" s="131" t="s">
        <v>1068</v>
      </c>
      <c r="B5" s="155">
        <v>1124</v>
      </c>
      <c r="C5" s="156"/>
      <c r="D5" s="133"/>
      <c r="E5" s="134"/>
      <c r="F5" s="150">
        <f>SUM(F3:G4)</f>
        <v>0</v>
      </c>
      <c r="G5" s="150"/>
    </row>
    <row r="6" spans="1:8" ht="15.75" thickBot="1" x14ac:dyDescent="0.3">
      <c r="A6" s="135" t="s">
        <v>1069</v>
      </c>
      <c r="B6" s="154">
        <v>1124</v>
      </c>
      <c r="C6" s="154"/>
      <c r="D6" s="150">
        <v>51.32</v>
      </c>
      <c r="E6" s="150"/>
      <c r="F6" s="150">
        <f>+B6*D6</f>
        <v>57683.68</v>
      </c>
      <c r="G6" s="150"/>
    </row>
    <row r="7" spans="1:8" ht="15.75" thickBot="1" x14ac:dyDescent="0.3">
      <c r="E7" s="136" t="s">
        <v>1071</v>
      </c>
      <c r="F7" s="150">
        <f>+F6+F5</f>
        <v>57683.68</v>
      </c>
      <c r="G7" s="150"/>
    </row>
    <row r="8" spans="1:8" ht="15.75" thickBot="1" x14ac:dyDescent="0.3">
      <c r="E8" s="136" t="s">
        <v>1072</v>
      </c>
      <c r="F8" s="150">
        <f>+F5*0.21</f>
        <v>0</v>
      </c>
      <c r="G8" s="150"/>
    </row>
    <row r="9" spans="1:8" ht="15.75" thickBot="1" x14ac:dyDescent="0.3">
      <c r="E9" s="136" t="s">
        <v>1073</v>
      </c>
      <c r="F9" s="151">
        <f>+F8+F7</f>
        <v>57683.68</v>
      </c>
      <c r="G9" s="151"/>
      <c r="H9" s="137"/>
    </row>
  </sheetData>
  <sheetProtection algorithmName="SHA-512" hashValue="maUBRkHz+UEQdjNOi8squYPTz0cvucGOQ2xN56qudtGPT0cVcMOS3k7RdM16iMP3OGTno819oplrVxhyR/6jsQ==" saltValue="XU++tcC7Y28ZYq9eufA+tw==" spinCount="100000" sheet="1" objects="1" scenarios="1"/>
  <mergeCells count="12">
    <mergeCell ref="F8:G8"/>
    <mergeCell ref="F9:G9"/>
    <mergeCell ref="A1:A2"/>
    <mergeCell ref="B6:C6"/>
    <mergeCell ref="D6:E6"/>
    <mergeCell ref="F6:G6"/>
    <mergeCell ref="F5:G5"/>
    <mergeCell ref="B5:C5"/>
    <mergeCell ref="F7:G7"/>
    <mergeCell ref="B1:C1"/>
    <mergeCell ref="D1:E1"/>
    <mergeCell ref="F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6" filterMode="1"/>
  <dimension ref="A1:R174"/>
  <sheetViews>
    <sheetView topLeftCell="C1" zoomScaleNormal="100" workbookViewId="0">
      <pane ySplit="2" topLeftCell="A3" activePane="bottomLeft" state="frozen"/>
      <selection pane="bottomLeft" activeCell="H3" sqref="H3:H161"/>
    </sheetView>
  </sheetViews>
  <sheetFormatPr baseColWidth="10" defaultColWidth="11.42578125" defaultRowHeight="15" x14ac:dyDescent="0.25"/>
  <cols>
    <col min="1" max="1" width="24.42578125" style="2" hidden="1" customWidth="1"/>
    <col min="2" max="2" width="22.7109375" style="2" hidden="1" customWidth="1"/>
    <col min="3" max="3" width="27" style="2" customWidth="1"/>
    <col min="4" max="4" width="27.7109375" style="2" customWidth="1"/>
    <col min="5" max="5" width="22" style="2" customWidth="1"/>
    <col min="6" max="6" width="7.140625" style="2" bestFit="1" customWidth="1"/>
    <col min="7" max="7" width="16.7109375" style="2" bestFit="1" customWidth="1"/>
    <col min="8" max="8" width="12.28515625" style="2" bestFit="1" customWidth="1"/>
    <col min="9" max="9" width="10" style="2" customWidth="1"/>
    <col min="10" max="10" width="4.140625" style="2" customWidth="1"/>
    <col min="11" max="11" width="22" style="2" customWidth="1"/>
    <col min="12" max="12" width="23.140625" style="2" customWidth="1"/>
    <col min="13" max="13" width="8.42578125" style="2" bestFit="1" customWidth="1"/>
    <col min="14" max="14" width="10.85546875" style="2" customWidth="1"/>
    <col min="15" max="15" width="13.7109375" style="2" customWidth="1"/>
    <col min="16" max="16" width="24.85546875" style="2" customWidth="1"/>
    <col min="17" max="17" width="23.85546875" style="2" customWidth="1"/>
    <col min="18" max="18" width="15" style="2" customWidth="1"/>
    <col min="19" max="16384" width="11.42578125" style="2"/>
  </cols>
  <sheetData>
    <row r="1" spans="1:18" ht="30.75" customHeight="1" thickBot="1" x14ac:dyDescent="0.3">
      <c r="C1" s="3" t="s">
        <v>692</v>
      </c>
      <c r="D1" s="3"/>
      <c r="E1" s="3"/>
      <c r="L1" s="3" t="s">
        <v>693</v>
      </c>
    </row>
    <row r="2" spans="1:18" ht="60.75" thickBot="1" x14ac:dyDescent="0.3">
      <c r="C2" s="4" t="s">
        <v>694</v>
      </c>
      <c r="D2" s="4" t="s">
        <v>695</v>
      </c>
      <c r="E2" s="4" t="s">
        <v>842</v>
      </c>
      <c r="F2" s="4" t="s">
        <v>696</v>
      </c>
      <c r="G2" s="5" t="s">
        <v>795</v>
      </c>
      <c r="H2" s="5" t="s">
        <v>697</v>
      </c>
      <c r="I2" s="5" t="s">
        <v>840</v>
      </c>
      <c r="K2" s="4" t="s">
        <v>698</v>
      </c>
      <c r="L2" s="4" t="s">
        <v>698</v>
      </c>
      <c r="M2" s="4" t="s">
        <v>699</v>
      </c>
      <c r="N2" s="4" t="s">
        <v>700</v>
      </c>
      <c r="O2" s="4" t="s">
        <v>701</v>
      </c>
      <c r="P2" s="6" t="s">
        <v>839</v>
      </c>
      <c r="Q2" s="5" t="s">
        <v>701</v>
      </c>
      <c r="R2" s="5" t="s">
        <v>840</v>
      </c>
    </row>
    <row r="3" spans="1:18" x14ac:dyDescent="0.25">
      <c r="A3" s="2" t="str">
        <f>+IF(TYPE(#REF!)=16,D3,C3)</f>
        <v>CENTRO</v>
      </c>
      <c r="B3" s="2" t="str">
        <f>+IF(TYPE(#REF!)=16,C3,D3)</f>
        <v>ACACIAS</v>
      </c>
      <c r="C3" s="7" t="s">
        <v>46</v>
      </c>
      <c r="D3" s="8" t="s">
        <v>241</v>
      </c>
      <c r="E3" s="8" t="str">
        <f>+CONCATENATE(C3,D3)</f>
        <v>ACACIASCENTRO</v>
      </c>
      <c r="F3" s="9" t="s">
        <v>702</v>
      </c>
      <c r="G3" s="10" t="s">
        <v>53</v>
      </c>
      <c r="H3" s="11" t="s">
        <v>29</v>
      </c>
      <c r="K3" s="12" t="s">
        <v>37</v>
      </c>
      <c r="L3" s="13" t="s">
        <v>4</v>
      </c>
      <c r="M3" s="14">
        <v>2</v>
      </c>
      <c r="N3" s="15" t="s">
        <v>703</v>
      </c>
      <c r="O3" s="16" t="s">
        <v>704</v>
      </c>
      <c r="P3" s="2" t="s">
        <v>819</v>
      </c>
      <c r="Q3" s="2" t="e">
        <f>+VLOOKUP(P3,#REF!,9,0)</f>
        <v>#REF!</v>
      </c>
    </row>
    <row r="4" spans="1:18" ht="30" hidden="1" x14ac:dyDescent="0.25">
      <c r="A4" s="2" t="str">
        <f>+IF(TYPE(#REF!)=16,D4,C4)</f>
        <v>CAMPO DE LAS NACIONES</v>
      </c>
      <c r="B4" s="2" t="str">
        <f>+IF(TYPE(#REF!)=16,C4,D4)</f>
        <v>AEROPUERTO</v>
      </c>
      <c r="C4" s="17" t="s">
        <v>69</v>
      </c>
      <c r="D4" s="18" t="s">
        <v>264</v>
      </c>
      <c r="E4" s="8" t="str">
        <f t="shared" ref="E4:E67" si="0">+CONCATENATE(C4,D4)</f>
        <v>AEROPUERTOCAMPO DE LAS NACIONES</v>
      </c>
      <c r="F4" s="19" t="s">
        <v>702</v>
      </c>
      <c r="G4" s="10" t="s">
        <v>53</v>
      </c>
      <c r="H4" s="11"/>
      <c r="K4" s="20" t="s">
        <v>37</v>
      </c>
      <c r="L4" s="21" t="s">
        <v>572</v>
      </c>
      <c r="M4" s="22">
        <v>2</v>
      </c>
      <c r="N4" s="23" t="s">
        <v>703</v>
      </c>
      <c r="O4" s="24" t="s">
        <v>705</v>
      </c>
      <c r="P4" s="2" t="s">
        <v>820</v>
      </c>
      <c r="Q4" s="2" t="e">
        <f>+VLOOKUP(P4,#REF!,9,0)</f>
        <v>#REF!</v>
      </c>
    </row>
    <row r="5" spans="1:18" ht="30" hidden="1" x14ac:dyDescent="0.25">
      <c r="A5" s="2" t="str">
        <f>+IF(TYPE(#REF!)=16,D5,C5)</f>
        <v>CAMPO DE LAS NACIONES</v>
      </c>
      <c r="B5" s="2" t="str">
        <f>+IF(TYPE(#REF!)=16,C5,D5)</f>
        <v>AEROPUERTO</v>
      </c>
      <c r="C5" s="17" t="s">
        <v>69</v>
      </c>
      <c r="D5" s="18" t="s">
        <v>264</v>
      </c>
      <c r="E5" s="8" t="str">
        <f t="shared" si="0"/>
        <v>AEROPUERTOCAMPO DE LAS NACIONES</v>
      </c>
      <c r="F5" s="19" t="s">
        <v>706</v>
      </c>
      <c r="G5" s="10" t="s">
        <v>53</v>
      </c>
      <c r="H5" s="11"/>
      <c r="K5" s="12" t="s">
        <v>69</v>
      </c>
      <c r="L5" s="13" t="s">
        <v>659</v>
      </c>
      <c r="M5" s="14">
        <v>1</v>
      </c>
      <c r="N5" s="15" t="s">
        <v>707</v>
      </c>
      <c r="O5" s="16" t="s">
        <v>708</v>
      </c>
      <c r="P5" s="2" t="s">
        <v>810</v>
      </c>
      <c r="Q5" s="2" t="e">
        <f>+VLOOKUP(P5,#REF!,9,0)</f>
        <v>#REF!</v>
      </c>
    </row>
    <row r="6" spans="1:18" ht="30" hidden="1" x14ac:dyDescent="0.25">
      <c r="A6" s="2" t="str">
        <f>+IF(TYPE(#REF!)=16,D6,C6)</f>
        <v>CIUDAD DE LOS ANGELES</v>
      </c>
      <c r="B6" s="2" t="str">
        <f>+IF(TYPE(#REF!)=16,C6,D6)</f>
        <v>ALMENDRALES</v>
      </c>
      <c r="C6" s="17" t="s">
        <v>88</v>
      </c>
      <c r="D6" s="18" t="s">
        <v>189</v>
      </c>
      <c r="E6" s="8" t="str">
        <f t="shared" si="0"/>
        <v>ALMENDRALESCIUDAD DE LOS ANGELES</v>
      </c>
      <c r="F6" s="19" t="s">
        <v>702</v>
      </c>
      <c r="G6" s="10" t="s">
        <v>53</v>
      </c>
      <c r="H6" s="11"/>
      <c r="K6" s="20" t="s">
        <v>79</v>
      </c>
      <c r="L6" s="21" t="s">
        <v>709</v>
      </c>
      <c r="M6" s="22">
        <v>2</v>
      </c>
      <c r="N6" s="23" t="s">
        <v>710</v>
      </c>
      <c r="O6" s="24" t="s">
        <v>711</v>
      </c>
      <c r="P6" s="2" t="s">
        <v>821</v>
      </c>
      <c r="Q6" s="2" t="e">
        <f>+VLOOKUP(P6,#REF!,9,0)</f>
        <v>#REF!</v>
      </c>
    </row>
    <row r="7" spans="1:18" ht="30" hidden="1" x14ac:dyDescent="0.25">
      <c r="A7" s="2" t="str">
        <f>+IF(TYPE(#REF!)=16,D7,C7)</f>
        <v>CIUDAD DE LOS ANGELES</v>
      </c>
      <c r="B7" s="2" t="str">
        <f>+IF(TYPE(#REF!)=16,C7,D7)</f>
        <v>ALMENDRALES</v>
      </c>
      <c r="C7" s="17" t="s">
        <v>88</v>
      </c>
      <c r="D7" s="18" t="s">
        <v>189</v>
      </c>
      <c r="E7" s="8" t="str">
        <f t="shared" si="0"/>
        <v>ALMENDRALESCIUDAD DE LOS ANGELES</v>
      </c>
      <c r="F7" s="19" t="s">
        <v>706</v>
      </c>
      <c r="G7" s="10" t="s">
        <v>53</v>
      </c>
      <c r="H7" s="11"/>
      <c r="K7" s="12" t="s">
        <v>799</v>
      </c>
      <c r="L7" s="13" t="s">
        <v>712</v>
      </c>
      <c r="M7" s="14">
        <v>2</v>
      </c>
      <c r="N7" s="15" t="s">
        <v>710</v>
      </c>
      <c r="O7" s="16" t="s">
        <v>713</v>
      </c>
      <c r="P7" s="2" t="s">
        <v>800</v>
      </c>
      <c r="Q7" s="2" t="e">
        <f>+VLOOKUP(P7,#REF!,9,0)</f>
        <v>#REF!</v>
      </c>
    </row>
    <row r="8" spans="1:18" ht="30" hidden="1" x14ac:dyDescent="0.25">
      <c r="A8" s="2" t="str">
        <f>+IF(TYPE(#REF!)=16,D8,C8)</f>
        <v>PALOS DE LA FRONTERA</v>
      </c>
      <c r="B8" s="2" t="str">
        <f>+IF(TYPE(#REF!)=16,C8,D8)</f>
        <v>ALMENDRALES</v>
      </c>
      <c r="C8" s="25" t="s">
        <v>88</v>
      </c>
      <c r="D8" s="26" t="s">
        <v>546</v>
      </c>
      <c r="E8" s="8" t="str">
        <f t="shared" si="0"/>
        <v>ALMENDRALESPALOS DE LA FRONTERA</v>
      </c>
      <c r="F8" s="27" t="s">
        <v>702</v>
      </c>
      <c r="G8" s="10" t="s">
        <v>53</v>
      </c>
      <c r="H8" s="28"/>
      <c r="K8" s="20" t="s">
        <v>94</v>
      </c>
      <c r="L8" s="21" t="s">
        <v>524</v>
      </c>
      <c r="M8" s="22">
        <v>2</v>
      </c>
      <c r="N8" s="23" t="s">
        <v>714</v>
      </c>
      <c r="O8" s="24" t="s">
        <v>715</v>
      </c>
      <c r="P8" s="2" t="s">
        <v>822</v>
      </c>
      <c r="Q8" s="2" t="e">
        <f>+VLOOKUP(P8,#REF!,9,0)</f>
        <v>#REF!</v>
      </c>
    </row>
    <row r="9" spans="1:18" ht="30" hidden="1" x14ac:dyDescent="0.25">
      <c r="A9" s="2" t="str">
        <f>+IF(TYPE(#REF!)=16,D9,C9)</f>
        <v>PALOS DE LA FRONTERA</v>
      </c>
      <c r="B9" s="2" t="str">
        <f>+IF(TYPE(#REF!)=16,C9,D9)</f>
        <v>ALMENDRALES</v>
      </c>
      <c r="C9" s="25" t="s">
        <v>88</v>
      </c>
      <c r="D9" s="26" t="s">
        <v>546</v>
      </c>
      <c r="E9" s="8" t="str">
        <f t="shared" si="0"/>
        <v>ALMENDRALESPALOS DE LA FRONTERA</v>
      </c>
      <c r="F9" s="27" t="s">
        <v>706</v>
      </c>
      <c r="G9" s="10" t="s">
        <v>53</v>
      </c>
      <c r="H9" s="28"/>
      <c r="K9" s="12" t="s">
        <v>54</v>
      </c>
      <c r="L9" s="13" t="s">
        <v>716</v>
      </c>
      <c r="M9" s="14">
        <v>2</v>
      </c>
      <c r="N9" s="15" t="s">
        <v>710</v>
      </c>
      <c r="O9" s="16" t="s">
        <v>717</v>
      </c>
      <c r="P9" s="2" t="s">
        <v>823</v>
      </c>
      <c r="Q9" s="2" t="e">
        <f>+VLOOKUP(P9,#REF!,9,0)</f>
        <v>#REF!</v>
      </c>
    </row>
    <row r="10" spans="1:18" ht="30" hidden="1" x14ac:dyDescent="0.25">
      <c r="A10" s="2" t="str">
        <f>+IF(TYPE(#REF!)=16,D10,C10)</f>
        <v>CAMPAMENTO</v>
      </c>
      <c r="B10" s="2" t="str">
        <f>+IF(TYPE(#REF!)=16,C10,D10)</f>
        <v>ALUCHE</v>
      </c>
      <c r="C10" s="17" t="s">
        <v>94</v>
      </c>
      <c r="D10" s="18" t="s">
        <v>194</v>
      </c>
      <c r="E10" s="8" t="str">
        <f t="shared" si="0"/>
        <v>ALUCHECAMPAMENTO</v>
      </c>
      <c r="F10" s="19" t="s">
        <v>702</v>
      </c>
      <c r="G10" s="10" t="s">
        <v>53</v>
      </c>
      <c r="H10" s="11"/>
      <c r="K10" s="20" t="s">
        <v>54</v>
      </c>
      <c r="L10" s="21" t="s">
        <v>718</v>
      </c>
      <c r="M10" s="22">
        <v>2</v>
      </c>
      <c r="N10" s="23" t="s">
        <v>710</v>
      </c>
      <c r="O10" s="24" t="s">
        <v>719</v>
      </c>
      <c r="P10" s="2" t="s">
        <v>824</v>
      </c>
      <c r="Q10" s="2" t="e">
        <f>+VLOOKUP(P10,#REF!,9,0)</f>
        <v>#REF!</v>
      </c>
    </row>
    <row r="11" spans="1:18" ht="30" hidden="1" x14ac:dyDescent="0.25">
      <c r="A11" s="2" t="str">
        <f>+IF(TYPE(#REF!)=16,D11,C11)</f>
        <v>CAMPAMENTO</v>
      </c>
      <c r="B11" s="2" t="str">
        <f>+IF(TYPE(#REF!)=16,C11,D11)</f>
        <v>ALUCHE</v>
      </c>
      <c r="C11" s="17" t="s">
        <v>94</v>
      </c>
      <c r="D11" s="18" t="s">
        <v>194</v>
      </c>
      <c r="E11" s="8" t="str">
        <f t="shared" si="0"/>
        <v>ALUCHECAMPAMENTO</v>
      </c>
      <c r="F11" s="19" t="s">
        <v>706</v>
      </c>
      <c r="G11" s="10" t="s">
        <v>53</v>
      </c>
      <c r="H11" s="11"/>
      <c r="K11" s="12" t="s">
        <v>128</v>
      </c>
      <c r="L11" s="13" t="s">
        <v>672</v>
      </c>
      <c r="M11" s="14">
        <v>1</v>
      </c>
      <c r="N11" s="15" t="s">
        <v>720</v>
      </c>
      <c r="O11" s="16" t="s">
        <v>721</v>
      </c>
      <c r="P11" s="2" t="s">
        <v>825</v>
      </c>
      <c r="Q11" s="2" t="e">
        <f>+VLOOKUP(P11,#REF!,9,0)</f>
        <v>#REF!</v>
      </c>
    </row>
    <row r="12" spans="1:18" ht="30" hidden="1" x14ac:dyDescent="0.25">
      <c r="A12" s="2" t="str">
        <f>+IF(TYPE(#REF!)=16,D12,C12)</f>
        <v>OPORTO</v>
      </c>
      <c r="B12" s="2" t="str">
        <f>+IF(TYPE(#REF!)=16,C12,D12)</f>
        <v>ALUCHE</v>
      </c>
      <c r="C12" s="17" t="s">
        <v>94</v>
      </c>
      <c r="D12" s="18" t="s">
        <v>524</v>
      </c>
      <c r="E12" s="8" t="str">
        <f t="shared" si="0"/>
        <v>ALUCHEOPORTO</v>
      </c>
      <c r="F12" s="19" t="s">
        <v>706</v>
      </c>
      <c r="G12" s="10" t="s">
        <v>100</v>
      </c>
      <c r="H12" s="11"/>
      <c r="K12" s="20" t="s">
        <v>181</v>
      </c>
      <c r="L12" s="21" t="s">
        <v>364</v>
      </c>
      <c r="M12" s="22">
        <v>2</v>
      </c>
      <c r="N12" s="23" t="s">
        <v>722</v>
      </c>
      <c r="O12" s="24" t="s">
        <v>723</v>
      </c>
      <c r="P12" s="2" t="s">
        <v>811</v>
      </c>
      <c r="Q12" s="2" t="e">
        <f>+VLOOKUP(P12,#REF!,9,0)</f>
        <v>#REF!</v>
      </c>
    </row>
    <row r="13" spans="1:18" ht="45" hidden="1" x14ac:dyDescent="0.25">
      <c r="A13" s="2" t="str">
        <f>+IF(TYPE(#REF!)=16,D13,C13)</f>
        <v>FRANCOS RODRIGUEZ</v>
      </c>
      <c r="B13" s="2" t="str">
        <f>+IF(TYPE(#REF!)=16,C13,D13)</f>
        <v>ANTONIO MACHADO</v>
      </c>
      <c r="C13" s="17" t="s">
        <v>103</v>
      </c>
      <c r="D13" s="18" t="s">
        <v>389</v>
      </c>
      <c r="E13" s="8" t="str">
        <f t="shared" si="0"/>
        <v>ANTONIO MACHADOFRANCOS RODRIGUEZ</v>
      </c>
      <c r="F13" s="19" t="s">
        <v>702</v>
      </c>
      <c r="G13" s="10" t="s">
        <v>53</v>
      </c>
      <c r="H13" s="11"/>
      <c r="K13" s="12" t="s">
        <v>181</v>
      </c>
      <c r="L13" s="13" t="s">
        <v>724</v>
      </c>
      <c r="M13" s="14">
        <v>2</v>
      </c>
      <c r="N13" s="15" t="s">
        <v>725</v>
      </c>
      <c r="O13" s="16" t="s">
        <v>726</v>
      </c>
      <c r="P13" s="2" t="s">
        <v>826</v>
      </c>
      <c r="Q13" s="2" t="e">
        <f>+VLOOKUP(P13,#REF!,9,0)</f>
        <v>#REF!</v>
      </c>
    </row>
    <row r="14" spans="1:18" ht="45" hidden="1" x14ac:dyDescent="0.25">
      <c r="A14" s="2" t="str">
        <f>+IF(TYPE(#REF!)=16,D14,C14)</f>
        <v>FRANCOS RODRIGUEZ</v>
      </c>
      <c r="B14" s="2" t="str">
        <f>+IF(TYPE(#REF!)=16,C14,D14)</f>
        <v>ANTONIO MACHADO</v>
      </c>
      <c r="C14" s="17" t="s">
        <v>103</v>
      </c>
      <c r="D14" s="18" t="s">
        <v>389</v>
      </c>
      <c r="E14" s="8" t="str">
        <f t="shared" si="0"/>
        <v>ANTONIO MACHADOFRANCOS RODRIGUEZ</v>
      </c>
      <c r="F14" s="19" t="s">
        <v>706</v>
      </c>
      <c r="G14" s="10" t="s">
        <v>53</v>
      </c>
      <c r="H14" s="11"/>
      <c r="K14" s="20" t="s">
        <v>796</v>
      </c>
      <c r="L14" s="21" t="s">
        <v>727</v>
      </c>
      <c r="M14" s="22">
        <v>1</v>
      </c>
      <c r="N14" s="23" t="s">
        <v>722</v>
      </c>
      <c r="O14" s="24" t="s">
        <v>728</v>
      </c>
      <c r="P14" s="2" t="e">
        <v>#N/A</v>
      </c>
      <c r="R14" s="2" t="s">
        <v>785</v>
      </c>
    </row>
    <row r="15" spans="1:18" ht="30" hidden="1" x14ac:dyDescent="0.25">
      <c r="A15" s="2" t="str">
        <f>+IF(TYPE(#REF!)=16,D15,C15)</f>
        <v>LACOMA</v>
      </c>
      <c r="B15" s="2" t="str">
        <f>+IF(TYPE(#REF!)=16,C15,D15)</f>
        <v>ANTONIO MACHADO</v>
      </c>
      <c r="C15" s="17" t="s">
        <v>103</v>
      </c>
      <c r="D15" s="18" t="s">
        <v>729</v>
      </c>
      <c r="E15" s="8" t="str">
        <f t="shared" si="0"/>
        <v>ANTONIO MACHADOLACOMA</v>
      </c>
      <c r="F15" s="19" t="s">
        <v>702</v>
      </c>
      <c r="G15" s="10" t="s">
        <v>53</v>
      </c>
      <c r="H15" s="11"/>
      <c r="K15" s="12" t="s">
        <v>796</v>
      </c>
      <c r="L15" s="13" t="s">
        <v>797</v>
      </c>
      <c r="M15" s="14">
        <v>1</v>
      </c>
      <c r="N15" s="15" t="s">
        <v>722</v>
      </c>
      <c r="O15" s="16" t="s">
        <v>730</v>
      </c>
      <c r="P15" s="2" t="e">
        <v>#N/A</v>
      </c>
      <c r="R15" s="2" t="s">
        <v>785</v>
      </c>
    </row>
    <row r="16" spans="1:18" ht="30" hidden="1" x14ac:dyDescent="0.25">
      <c r="A16" s="2" t="str">
        <f>+IF(TYPE(#REF!)=16,D16,C16)</f>
        <v>LACOMA</v>
      </c>
      <c r="B16" s="2" t="str">
        <f>+IF(TYPE(#REF!)=16,C16,D16)</f>
        <v>ANTONIO MACHADO</v>
      </c>
      <c r="C16" s="17" t="s">
        <v>103</v>
      </c>
      <c r="D16" s="18" t="s">
        <v>729</v>
      </c>
      <c r="E16" s="8" t="str">
        <f t="shared" si="0"/>
        <v>ANTONIO MACHADOLACOMA</v>
      </c>
      <c r="F16" s="19" t="s">
        <v>706</v>
      </c>
      <c r="G16" s="10" t="s">
        <v>53</v>
      </c>
      <c r="H16" s="11"/>
      <c r="K16" s="20" t="s">
        <v>203</v>
      </c>
      <c r="L16" s="21" t="s">
        <v>2</v>
      </c>
      <c r="M16" s="22">
        <v>2</v>
      </c>
      <c r="N16" s="23" t="s">
        <v>731</v>
      </c>
      <c r="O16" s="24" t="s">
        <v>732</v>
      </c>
      <c r="P16" s="2" t="s">
        <v>812</v>
      </c>
      <c r="Q16" s="2" t="e">
        <f>+VLOOKUP(P16,#REF!,9,0)</f>
        <v>#REF!</v>
      </c>
    </row>
    <row r="17" spans="1:18" ht="30" hidden="1" x14ac:dyDescent="0.25">
      <c r="A17" s="2" t="str">
        <f>+IF(TYPE(#REF!)=16,D17,C17)</f>
        <v>PILAR</v>
      </c>
      <c r="B17" s="2" t="str">
        <f>+IF(TYPE(#REF!)=16,C17,D17)</f>
        <v>ANTONIO MACHADO</v>
      </c>
      <c r="C17" s="17" t="s">
        <v>103</v>
      </c>
      <c r="D17" s="18" t="s">
        <v>579</v>
      </c>
      <c r="E17" s="8" t="str">
        <f t="shared" si="0"/>
        <v>ANTONIO MACHADOPILAR</v>
      </c>
      <c r="F17" s="19" t="s">
        <v>702</v>
      </c>
      <c r="G17" s="10" t="s">
        <v>53</v>
      </c>
      <c r="H17" s="11"/>
      <c r="K17" s="12" t="s">
        <v>218</v>
      </c>
      <c r="L17" s="13" t="s">
        <v>293</v>
      </c>
      <c r="M17" s="14">
        <v>2</v>
      </c>
      <c r="N17" s="15">
        <v>2</v>
      </c>
      <c r="O17" s="16" t="s">
        <v>733</v>
      </c>
      <c r="P17" s="2" t="s">
        <v>827</v>
      </c>
      <c r="Q17" s="2" t="e">
        <f>+VLOOKUP(P17,#REF!,9,0)</f>
        <v>#REF!</v>
      </c>
    </row>
    <row r="18" spans="1:18" ht="30" hidden="1" x14ac:dyDescent="0.25">
      <c r="A18" s="2" t="str">
        <f>+IF(TYPE(#REF!)=16,D18,C18)</f>
        <v>LA POVEDA</v>
      </c>
      <c r="B18" s="2" t="str">
        <f>+IF(TYPE(#REF!)=16,C18,D18)</f>
        <v>ARGANDA DEL REY</v>
      </c>
      <c r="C18" s="17" t="s">
        <v>116</v>
      </c>
      <c r="D18" s="18" t="s">
        <v>460</v>
      </c>
      <c r="E18" s="8" t="str">
        <f t="shared" si="0"/>
        <v>ARGANDA DEL REYLA POVEDA</v>
      </c>
      <c r="F18" s="19" t="s">
        <v>702</v>
      </c>
      <c r="G18" s="10" t="s">
        <v>53</v>
      </c>
      <c r="H18" s="11"/>
      <c r="K18" s="20" t="s">
        <v>241</v>
      </c>
      <c r="L18" s="21" t="s">
        <v>12</v>
      </c>
      <c r="M18" s="22">
        <v>2</v>
      </c>
      <c r="N18" s="23" t="s">
        <v>710</v>
      </c>
      <c r="O18" s="24" t="s">
        <v>734</v>
      </c>
      <c r="P18" s="2" t="s">
        <v>813</v>
      </c>
      <c r="Q18" s="2" t="e">
        <f>+VLOOKUP(P18,#REF!,9,0)</f>
        <v>#REF!</v>
      </c>
    </row>
    <row r="19" spans="1:18" ht="30" hidden="1" x14ac:dyDescent="0.25">
      <c r="A19" s="2" t="str">
        <f>+IF(TYPE(#REF!)=16,D19,C19)</f>
        <v>MENDEZ ALVARO</v>
      </c>
      <c r="B19" s="2" t="str">
        <f>+IF(TYPE(#REF!)=16,C19,D19)</f>
        <v>ARGANZUELA</v>
      </c>
      <c r="C19" s="25" t="s">
        <v>735</v>
      </c>
      <c r="D19" s="26" t="s">
        <v>736</v>
      </c>
      <c r="E19" s="8" t="str">
        <f t="shared" si="0"/>
        <v>ARGANZUELAMENDEZ ALVARO</v>
      </c>
      <c r="F19" s="27" t="s">
        <v>702</v>
      </c>
      <c r="G19" s="10" t="s">
        <v>76</v>
      </c>
      <c r="H19" s="28"/>
      <c r="K19" s="12" t="s">
        <v>246</v>
      </c>
      <c r="L19" s="13" t="s">
        <v>440</v>
      </c>
      <c r="M19" s="14">
        <v>2</v>
      </c>
      <c r="N19" s="15">
        <v>6</v>
      </c>
      <c r="O19" s="16" t="s">
        <v>737</v>
      </c>
      <c r="P19" s="2" t="s">
        <v>801</v>
      </c>
      <c r="Q19" s="2" t="e">
        <f>+VLOOKUP(P19,#REF!,9,0)</f>
        <v>#REF!</v>
      </c>
    </row>
    <row r="20" spans="1:18" ht="30" hidden="1" x14ac:dyDescent="0.25">
      <c r="A20" s="2" t="str">
        <f>+IF(TYPE(#REF!)=16,D20,C20)</f>
        <v>MIRASIERRA</v>
      </c>
      <c r="B20" s="2" t="str">
        <f>+IF(TYPE(#REF!)=16,C20,D20)</f>
        <v>ARGANZUELA</v>
      </c>
      <c r="C20" s="25" t="s">
        <v>735</v>
      </c>
      <c r="D20" s="26" t="s">
        <v>492</v>
      </c>
      <c r="E20" s="8" t="str">
        <f t="shared" si="0"/>
        <v>ARGANZUELAMIRASIERRA</v>
      </c>
      <c r="F20" s="27" t="s">
        <v>702</v>
      </c>
      <c r="G20" s="10" t="s">
        <v>76</v>
      </c>
      <c r="H20" s="28"/>
      <c r="K20" s="20" t="s">
        <v>246</v>
      </c>
      <c r="L20" s="21" t="s">
        <v>6</v>
      </c>
      <c r="M20" s="22">
        <v>1</v>
      </c>
      <c r="N20" s="23">
        <v>6</v>
      </c>
      <c r="O20" s="24" t="s">
        <v>738</v>
      </c>
      <c r="P20" s="2" t="s">
        <v>814</v>
      </c>
      <c r="Q20" s="2" t="e">
        <f>+VLOOKUP(P20,#REF!,9,0)</f>
        <v>#REF!</v>
      </c>
    </row>
    <row r="21" spans="1:18" ht="45" x14ac:dyDescent="0.25">
      <c r="A21" s="2" t="str">
        <f>+IF(TYPE(#REF!)=16,D21,C21)</f>
        <v>CENTRO</v>
      </c>
      <c r="B21" s="2" t="str">
        <f>+IF(TYPE(#REF!)=16,C21,D21)</f>
        <v>ARGÜELLES</v>
      </c>
      <c r="C21" s="7" t="s">
        <v>121</v>
      </c>
      <c r="D21" s="8" t="s">
        <v>241</v>
      </c>
      <c r="E21" s="8" t="str">
        <f t="shared" si="0"/>
        <v>ARGÜELLESCENTRO</v>
      </c>
      <c r="F21" s="9" t="s">
        <v>702</v>
      </c>
      <c r="G21" s="10" t="s">
        <v>53</v>
      </c>
      <c r="H21" s="11" t="s">
        <v>29</v>
      </c>
      <c r="K21" s="12" t="s">
        <v>739</v>
      </c>
      <c r="L21" s="13" t="s">
        <v>24</v>
      </c>
      <c r="M21" s="14">
        <v>2</v>
      </c>
      <c r="N21" s="15" t="s">
        <v>740</v>
      </c>
      <c r="O21" s="16" t="s">
        <v>741</v>
      </c>
      <c r="P21" s="2" t="s">
        <v>802</v>
      </c>
      <c r="Q21" s="2" t="e">
        <f>+VLOOKUP(P21,#REF!,9,0)</f>
        <v>#REF!</v>
      </c>
    </row>
    <row r="22" spans="1:18" ht="30" hidden="1" x14ac:dyDescent="0.25">
      <c r="A22" s="2" t="str">
        <f>+IF(TYPE(#REF!)=16,D22,C22)</f>
        <v>QUEVEDO</v>
      </c>
      <c r="B22" s="2" t="str">
        <f>+IF(TYPE(#REF!)=16,C22,D22)</f>
        <v>ARGÜELLES</v>
      </c>
      <c r="C22" s="17" t="s">
        <v>121</v>
      </c>
      <c r="D22" s="18" t="s">
        <v>599</v>
      </c>
      <c r="E22" s="8" t="str">
        <f t="shared" si="0"/>
        <v>ARGÜELLESQUEVEDO</v>
      </c>
      <c r="F22" s="19" t="s">
        <v>702</v>
      </c>
      <c r="G22" s="10" t="s">
        <v>53</v>
      </c>
      <c r="H22" s="11"/>
      <c r="K22" s="20" t="s">
        <v>742</v>
      </c>
      <c r="L22" s="21" t="s">
        <v>470</v>
      </c>
      <c r="M22" s="22">
        <v>2</v>
      </c>
      <c r="N22" s="23" t="s">
        <v>710</v>
      </c>
      <c r="O22" s="24" t="s">
        <v>743</v>
      </c>
      <c r="P22" s="2" t="s">
        <v>803</v>
      </c>
      <c r="Q22" s="2" t="e">
        <f>+VLOOKUP(P22,#REF!,9,0)</f>
        <v>#REF!</v>
      </c>
    </row>
    <row r="23" spans="1:18" hidden="1" x14ac:dyDescent="0.25">
      <c r="A23" s="2" t="str">
        <f>+IF(TYPE(#REF!)=16,D23,C23)</f>
        <v>MONCLOA 3</v>
      </c>
      <c r="B23" s="2" t="str">
        <f>+IF(TYPE(#REF!)=16,C23,D23)</f>
        <v>ARGÜELLES</v>
      </c>
      <c r="C23" s="25" t="s">
        <v>121</v>
      </c>
      <c r="D23" s="26" t="s">
        <v>501</v>
      </c>
      <c r="E23" s="8" t="str">
        <f t="shared" si="0"/>
        <v>ARGÜELLESMONCLOA 3</v>
      </c>
      <c r="F23" s="27" t="s">
        <v>702</v>
      </c>
      <c r="G23" s="10" t="s">
        <v>53</v>
      </c>
      <c r="H23" s="28"/>
      <c r="K23" s="12" t="s">
        <v>271</v>
      </c>
      <c r="L23" s="13" t="s">
        <v>350</v>
      </c>
      <c r="M23" s="14">
        <v>1</v>
      </c>
      <c r="N23" s="15">
        <v>1</v>
      </c>
      <c r="O23" s="16" t="s">
        <v>744</v>
      </c>
      <c r="P23" s="2" t="s">
        <v>828</v>
      </c>
      <c r="Q23" s="2" t="e">
        <f>+VLOOKUP(P23,#REF!,9,0)</f>
        <v>#REF!</v>
      </c>
    </row>
    <row r="24" spans="1:18" ht="30" hidden="1" x14ac:dyDescent="0.25">
      <c r="A24" s="2" t="str">
        <f>+IF(TYPE(#REF!)=16,D24,C24)</f>
        <v>ESTRELLA</v>
      </c>
      <c r="B24" s="2" t="str">
        <f>+IF(TYPE(#REF!)=16,C24,D24)</f>
        <v>ARTILLEROS</v>
      </c>
      <c r="C24" s="17" t="s">
        <v>128</v>
      </c>
      <c r="D24" s="18" t="s">
        <v>372</v>
      </c>
      <c r="E24" s="8" t="str">
        <f t="shared" si="0"/>
        <v>ARTILLEROSESTRELLA</v>
      </c>
      <c r="F24" s="19" t="s">
        <v>702</v>
      </c>
      <c r="G24" s="10" t="s">
        <v>53</v>
      </c>
      <c r="H24" s="11"/>
      <c r="K24" s="20" t="s">
        <v>271</v>
      </c>
      <c r="L24" s="21" t="s">
        <v>745</v>
      </c>
      <c r="M24" s="22">
        <v>1</v>
      </c>
      <c r="N24" s="23" t="s">
        <v>746</v>
      </c>
      <c r="O24" s="24" t="s">
        <v>747</v>
      </c>
      <c r="P24" s="2" t="s">
        <v>829</v>
      </c>
      <c r="Q24" s="2" t="e">
        <f>+VLOOKUP(P24,#REF!,9,0)</f>
        <v>#REF!</v>
      </c>
    </row>
    <row r="25" spans="1:18" ht="30" hidden="1" x14ac:dyDescent="0.25">
      <c r="A25" s="2" t="str">
        <f>+IF(TYPE(#REF!)=16,D25,C25)</f>
        <v>COLOMBIA</v>
      </c>
      <c r="B25" s="2" t="str">
        <f>+IF(TYPE(#REF!)=16,C25,D25)</f>
        <v>ARTURO SORIA</v>
      </c>
      <c r="C25" s="17" t="s">
        <v>135</v>
      </c>
      <c r="D25" s="18" t="s">
        <v>271</v>
      </c>
      <c r="E25" s="8" t="str">
        <f t="shared" si="0"/>
        <v>ARTURO SORIACOLOMBIA</v>
      </c>
      <c r="F25" s="19" t="s">
        <v>702</v>
      </c>
      <c r="G25" s="10" t="s">
        <v>53</v>
      </c>
      <c r="H25" s="11"/>
      <c r="K25" s="12" t="s">
        <v>271</v>
      </c>
      <c r="L25" s="13" t="s">
        <v>519</v>
      </c>
      <c r="M25" s="14">
        <v>2</v>
      </c>
      <c r="N25" s="15">
        <v>1</v>
      </c>
      <c r="O25" s="16" t="s">
        <v>744</v>
      </c>
      <c r="P25" s="2" t="s">
        <v>804</v>
      </c>
      <c r="Q25" s="2" t="e">
        <f>+VLOOKUP(P25,#REF!,9,0)</f>
        <v>#REF!</v>
      </c>
    </row>
    <row r="26" spans="1:18" ht="30" hidden="1" x14ac:dyDescent="0.25">
      <c r="A26" s="2" t="str">
        <f>+IF(TYPE(#REF!)=16,D26,C26)</f>
        <v>LOPEZ DE HOYOS</v>
      </c>
      <c r="B26" s="2" t="str">
        <f>+IF(TYPE(#REF!)=16,C26,D26)</f>
        <v>ARTURO SORIA</v>
      </c>
      <c r="C26" s="17" t="s">
        <v>135</v>
      </c>
      <c r="D26" s="18" t="s">
        <v>463</v>
      </c>
      <c r="E26" s="8" t="str">
        <f t="shared" si="0"/>
        <v>ARTURO SORIALOPEZ DE HOYOS</v>
      </c>
      <c r="F26" s="19" t="s">
        <v>702</v>
      </c>
      <c r="G26" s="10" t="s">
        <v>53</v>
      </c>
      <c r="H26" s="11"/>
      <c r="K26" s="20" t="s">
        <v>334</v>
      </c>
      <c r="L26" s="21" t="s">
        <v>345</v>
      </c>
      <c r="M26" s="22">
        <v>2</v>
      </c>
      <c r="N26" s="23" t="s">
        <v>710</v>
      </c>
      <c r="O26" s="24" t="s">
        <v>748</v>
      </c>
      <c r="P26" s="2" t="s">
        <v>830</v>
      </c>
      <c r="Q26" s="2" t="e">
        <f>+VLOOKUP(P26,#REF!,9,0)</f>
        <v>#REF!</v>
      </c>
    </row>
    <row r="27" spans="1:18" ht="30" hidden="1" x14ac:dyDescent="0.25">
      <c r="A27" s="2" t="str">
        <f>+IF(TYPE(#REF!)=16,D27,C27)</f>
        <v>MAR DE CRISTAL</v>
      </c>
      <c r="B27" s="2" t="str">
        <f>+IF(TYPE(#REF!)=16,C27,D27)</f>
        <v>ARTURO SORIA</v>
      </c>
      <c r="C27" s="17" t="s">
        <v>135</v>
      </c>
      <c r="D27" s="18" t="s">
        <v>745</v>
      </c>
      <c r="E27" s="8" t="str">
        <f t="shared" si="0"/>
        <v>ARTURO SORIAMAR DE CRISTAL</v>
      </c>
      <c r="F27" s="19" t="s">
        <v>702</v>
      </c>
      <c r="G27" s="10" t="s">
        <v>53</v>
      </c>
      <c r="H27" s="11"/>
      <c r="K27" s="12" t="s">
        <v>334</v>
      </c>
      <c r="L27" s="13" t="s">
        <v>782</v>
      </c>
      <c r="M27" s="14">
        <v>2</v>
      </c>
      <c r="N27" s="15" t="s">
        <v>710</v>
      </c>
      <c r="O27" s="16" t="s">
        <v>749</v>
      </c>
      <c r="P27" s="2" t="s">
        <v>831</v>
      </c>
      <c r="Q27" s="2" t="e">
        <f>+VLOOKUP(P27,#REF!,9,0)</f>
        <v>#REF!</v>
      </c>
    </row>
    <row r="28" spans="1:18" ht="30" x14ac:dyDescent="0.25">
      <c r="A28" s="2" t="str">
        <f>+IF(TYPE(#REF!)=16,D28,C28)</f>
        <v>CENTRO</v>
      </c>
      <c r="B28" s="2" t="str">
        <f>+IF(TYPE(#REF!)=16,C28,D28)</f>
        <v>ATOCHA RENFE</v>
      </c>
      <c r="C28" s="7" t="s">
        <v>0</v>
      </c>
      <c r="D28" s="8" t="s">
        <v>241</v>
      </c>
      <c r="E28" s="8" t="str">
        <f t="shared" si="0"/>
        <v>ATOCHA RENFECENTRO</v>
      </c>
      <c r="F28" s="9" t="s">
        <v>702</v>
      </c>
      <c r="G28" s="10" t="s">
        <v>53</v>
      </c>
      <c r="H28" s="11" t="s">
        <v>29</v>
      </c>
      <c r="K28" s="20" t="s">
        <v>319</v>
      </c>
      <c r="L28" s="21" t="s">
        <v>306</v>
      </c>
      <c r="M28" s="22">
        <v>1</v>
      </c>
      <c r="N28" s="23" t="s">
        <v>750</v>
      </c>
      <c r="O28" s="24" t="s">
        <v>751</v>
      </c>
      <c r="P28" s="2" t="s">
        <v>815</v>
      </c>
      <c r="Q28" s="2" t="e">
        <f>+VLOOKUP(P28,#REF!,9,0)</f>
        <v>#REF!</v>
      </c>
    </row>
    <row r="29" spans="1:18" ht="30" hidden="1" x14ac:dyDescent="0.25">
      <c r="A29" s="2" t="str">
        <f>+IF(TYPE(#REF!)=16,D29,C29)</f>
        <v>PACIFICO</v>
      </c>
      <c r="B29" s="2" t="str">
        <f>+IF(TYPE(#REF!)=16,C29,D29)</f>
        <v>ATOCHA RENFE</v>
      </c>
      <c r="C29" s="30" t="s">
        <v>0</v>
      </c>
      <c r="D29" s="31" t="s">
        <v>13</v>
      </c>
      <c r="E29" s="8" t="str">
        <f t="shared" si="0"/>
        <v>ATOCHA RENFEPACIFICO</v>
      </c>
      <c r="F29" s="32" t="s">
        <v>702</v>
      </c>
      <c r="G29" s="10" t="s">
        <v>53</v>
      </c>
      <c r="H29" s="33"/>
      <c r="K29" s="12" t="s">
        <v>319</v>
      </c>
      <c r="L29" s="13" t="s">
        <v>372</v>
      </c>
      <c r="M29" s="14">
        <v>1</v>
      </c>
      <c r="N29" s="15" t="s">
        <v>750</v>
      </c>
      <c r="O29" s="16" t="s">
        <v>752</v>
      </c>
      <c r="P29" s="2" t="s">
        <v>832</v>
      </c>
      <c r="Q29" s="2" t="e">
        <f>+VLOOKUP(P29,#REF!,9,0)</f>
        <v>#REF!</v>
      </c>
    </row>
    <row r="30" spans="1:18" ht="30" hidden="1" x14ac:dyDescent="0.25">
      <c r="A30" s="2" t="str">
        <f>+IF(TYPE(#REF!)=16,D30,C30)</f>
        <v>ESCUELAS AGUIRRE</v>
      </c>
      <c r="B30" s="2" t="str">
        <f>+IF(TYPE(#REF!)=16,C30,D30)</f>
        <v>BARCELO</v>
      </c>
      <c r="C30" s="34" t="s">
        <v>149</v>
      </c>
      <c r="D30" s="35" t="s">
        <v>319</v>
      </c>
      <c r="E30" s="8" t="str">
        <f t="shared" si="0"/>
        <v>BARCELOESCUELAS AGUIRRE</v>
      </c>
      <c r="F30" s="36" t="s">
        <v>702</v>
      </c>
      <c r="G30" s="10" t="s">
        <v>53</v>
      </c>
      <c r="H30" s="37" t="s">
        <v>753</v>
      </c>
      <c r="K30" s="20" t="s">
        <v>319</v>
      </c>
      <c r="L30" s="21" t="s">
        <v>448</v>
      </c>
      <c r="M30" s="22">
        <v>2</v>
      </c>
      <c r="N30" s="23" t="s">
        <v>750</v>
      </c>
      <c r="O30" s="24" t="s">
        <v>752</v>
      </c>
      <c r="P30" s="2" t="s">
        <v>816</v>
      </c>
      <c r="Q30" s="2" t="e">
        <f>+VLOOKUP(P30,#REF!,9,0)</f>
        <v>#REF!</v>
      </c>
    </row>
    <row r="31" spans="1:18" ht="30" hidden="1" x14ac:dyDescent="0.25">
      <c r="A31" s="2" t="str">
        <f>+IF(TYPE(#REF!)=16,D31,C31)</f>
        <v>ESCUELAS AGUIRRE</v>
      </c>
      <c r="B31" s="2" t="str">
        <f>+IF(TYPE(#REF!)=16,C31,D31)</f>
        <v>BARCELO</v>
      </c>
      <c r="C31" s="34" t="s">
        <v>149</v>
      </c>
      <c r="D31" s="35" t="s">
        <v>319</v>
      </c>
      <c r="E31" s="8" t="str">
        <f t="shared" si="0"/>
        <v>BARCELOESCUELAS AGUIRRE</v>
      </c>
      <c r="F31" s="36" t="s">
        <v>706</v>
      </c>
      <c r="G31" s="10" t="s">
        <v>53</v>
      </c>
      <c r="H31" s="37" t="s">
        <v>753</v>
      </c>
      <c r="K31" s="12" t="s">
        <v>364</v>
      </c>
      <c r="L31" s="13" t="s">
        <v>798</v>
      </c>
      <c r="M31" s="14">
        <v>1</v>
      </c>
      <c r="N31" s="15" t="s">
        <v>722</v>
      </c>
      <c r="O31" s="16" t="s">
        <v>754</v>
      </c>
      <c r="P31" s="29" t="s">
        <v>805</v>
      </c>
      <c r="Q31" s="2" t="e">
        <f>+VLOOKUP(P31,#REF!,9,0)</f>
        <v>#REF!</v>
      </c>
    </row>
    <row r="32" spans="1:18" ht="30" x14ac:dyDescent="0.25">
      <c r="A32" s="2" t="str">
        <f>+IF(TYPE(#REF!)=16,D32,C32)</f>
        <v>PRINCIPE PIO</v>
      </c>
      <c r="B32" s="2" t="str">
        <f>+IF(TYPE(#REF!)=16,C32,D32)</f>
        <v>BARCELO</v>
      </c>
      <c r="C32" s="7" t="s">
        <v>149</v>
      </c>
      <c r="D32" s="8" t="s">
        <v>586</v>
      </c>
      <c r="E32" s="8" t="str">
        <f t="shared" si="0"/>
        <v>BARCELOPRINCIPE PIO</v>
      </c>
      <c r="F32" s="9" t="s">
        <v>702</v>
      </c>
      <c r="G32" s="10" t="s">
        <v>53</v>
      </c>
      <c r="H32" s="11" t="s">
        <v>29</v>
      </c>
      <c r="K32" s="20" t="s">
        <v>25</v>
      </c>
      <c r="L32" s="21" t="s">
        <v>435</v>
      </c>
      <c r="M32" s="22">
        <v>1</v>
      </c>
      <c r="N32" s="23" t="s">
        <v>755</v>
      </c>
      <c r="O32" s="24" t="s">
        <v>756</v>
      </c>
      <c r="P32" s="2" t="e">
        <v>#N/A</v>
      </c>
      <c r="R32" s="2" t="s">
        <v>806</v>
      </c>
    </row>
    <row r="33" spans="1:18" ht="30" hidden="1" x14ac:dyDescent="0.25">
      <c r="A33" s="2" t="str">
        <f>+IF(TYPE(#REF!)=16,D33,C33)</f>
        <v>QUEVEDO</v>
      </c>
      <c r="B33" s="2" t="str">
        <f>+IF(TYPE(#REF!)=16,C33,D33)</f>
        <v>BARCELO</v>
      </c>
      <c r="C33" s="17" t="s">
        <v>149</v>
      </c>
      <c r="D33" s="18" t="s">
        <v>599</v>
      </c>
      <c r="E33" s="8" t="str">
        <f t="shared" si="0"/>
        <v>BARCELOQUEVEDO</v>
      </c>
      <c r="F33" s="19" t="s">
        <v>702</v>
      </c>
      <c r="G33" s="10" t="s">
        <v>53</v>
      </c>
      <c r="H33" s="11"/>
      <c r="K33" s="12" t="s">
        <v>440</v>
      </c>
      <c r="L33" s="13" t="s">
        <v>745</v>
      </c>
      <c r="M33" s="14">
        <v>1</v>
      </c>
      <c r="N33" s="15">
        <v>6</v>
      </c>
      <c r="O33" s="16" t="s">
        <v>757</v>
      </c>
      <c r="P33" s="2" t="s">
        <v>833</v>
      </c>
      <c r="Q33" s="2" t="e">
        <f>+VLOOKUP(P33,#REF!,9,0)</f>
        <v>#REF!</v>
      </c>
    </row>
    <row r="34" spans="1:18" ht="30" hidden="1" x14ac:dyDescent="0.25">
      <c r="A34" s="2" t="str">
        <f>+IF(TYPE(#REF!)=16,D34,C34)</f>
        <v>QUEVEDO</v>
      </c>
      <c r="B34" s="2" t="str">
        <f>+IF(TYPE(#REF!)=16,C34,D34)</f>
        <v>BARCELO</v>
      </c>
      <c r="C34" s="17" t="s">
        <v>149</v>
      </c>
      <c r="D34" s="18" t="s">
        <v>599</v>
      </c>
      <c r="E34" s="8" t="str">
        <f t="shared" si="0"/>
        <v>BARCELOQUEVEDO</v>
      </c>
      <c r="F34" s="19" t="s">
        <v>706</v>
      </c>
      <c r="G34" s="10" t="s">
        <v>53</v>
      </c>
      <c r="H34" s="11"/>
      <c r="K34" s="20" t="s">
        <v>435</v>
      </c>
      <c r="L34" s="21" t="s">
        <v>22</v>
      </c>
      <c r="M34" s="22">
        <v>1</v>
      </c>
      <c r="N34" s="23" t="s">
        <v>755</v>
      </c>
      <c r="O34" s="24" t="s">
        <v>758</v>
      </c>
      <c r="P34" s="2" t="e">
        <v>#N/A</v>
      </c>
      <c r="R34" s="2" t="s">
        <v>806</v>
      </c>
    </row>
    <row r="35" spans="1:18" ht="45" hidden="1" x14ac:dyDescent="0.25">
      <c r="A35" s="2" t="str">
        <f>+IF(TYPE(#REF!)=16,D35,C35)</f>
        <v>LA PESETA</v>
      </c>
      <c r="B35" s="2" t="str">
        <f>+IF(TYPE(#REF!)=16,C35,D35)</f>
        <v>BARRIO DE LA FORTUNA</v>
      </c>
      <c r="C35" s="17" t="s">
        <v>1</v>
      </c>
      <c r="D35" s="18" t="s">
        <v>4</v>
      </c>
      <c r="E35" s="8" t="str">
        <f t="shared" si="0"/>
        <v>BARRIO DE LA FORTUNALA PESETA</v>
      </c>
      <c r="F35" s="19" t="s">
        <v>702</v>
      </c>
      <c r="G35" s="10" t="s">
        <v>34</v>
      </c>
      <c r="H35" s="11"/>
      <c r="K35" s="12" t="s">
        <v>759</v>
      </c>
      <c r="L35" s="13" t="s">
        <v>712</v>
      </c>
      <c r="M35" s="14">
        <v>1</v>
      </c>
      <c r="N35" s="15" t="s">
        <v>710</v>
      </c>
      <c r="O35" s="16" t="s">
        <v>760</v>
      </c>
      <c r="P35" s="2" t="s">
        <v>807</v>
      </c>
      <c r="Q35" s="2" t="e">
        <f>+VLOOKUP(P35,#REF!,9,0)</f>
        <v>#REF!</v>
      </c>
    </row>
    <row r="36" spans="1:18" ht="30" hidden="1" x14ac:dyDescent="0.25">
      <c r="A36" s="2" t="str">
        <f>+IF(TYPE(#REF!)=16,D36,C36)</f>
        <v>LA PESETA</v>
      </c>
      <c r="B36" s="2" t="str">
        <f>+IF(TYPE(#REF!)=16,C36,D36)</f>
        <v>BARRIO DE LA FORTUNA</v>
      </c>
      <c r="C36" s="17" t="s">
        <v>1</v>
      </c>
      <c r="D36" s="18" t="s">
        <v>4</v>
      </c>
      <c r="E36" s="8" t="str">
        <f t="shared" si="0"/>
        <v>BARRIO DE LA FORTUNALA PESETA</v>
      </c>
      <c r="F36" s="19" t="s">
        <v>706</v>
      </c>
      <c r="G36" s="10" t="s">
        <v>34</v>
      </c>
      <c r="H36" s="11"/>
      <c r="K36" s="20" t="s">
        <v>23</v>
      </c>
      <c r="L36" s="21" t="s">
        <v>709</v>
      </c>
      <c r="M36" s="22">
        <v>2</v>
      </c>
      <c r="N36" s="23" t="s">
        <v>761</v>
      </c>
      <c r="O36" s="24" t="s">
        <v>762</v>
      </c>
      <c r="P36" s="2" t="s">
        <v>834</v>
      </c>
      <c r="Q36" s="2" t="e">
        <f>+VLOOKUP(P36,#REF!,9,0)</f>
        <v>#REF!</v>
      </c>
    </row>
    <row r="37" spans="1:18" ht="45" hidden="1" x14ac:dyDescent="0.25">
      <c r="A37" s="2" t="str">
        <f>+IF(TYPE(#REF!)=16,D37,C37)</f>
        <v>ESTADIO OLIMPICO</v>
      </c>
      <c r="B37" s="2" t="str">
        <f>+IF(TYPE(#REF!)=16,C37,D37)</f>
        <v>BARRIO DEL PUERTO</v>
      </c>
      <c r="C37" s="25" t="s">
        <v>181</v>
      </c>
      <c r="D37" s="26" t="s">
        <v>364</v>
      </c>
      <c r="E37" s="8" t="str">
        <f t="shared" si="0"/>
        <v>BARRIO DEL PUERTOESTADIO OLIMPICO</v>
      </c>
      <c r="F37" s="27" t="s">
        <v>706</v>
      </c>
      <c r="G37" s="10" t="s">
        <v>367</v>
      </c>
      <c r="H37" s="28"/>
      <c r="K37" s="12" t="s">
        <v>470</v>
      </c>
      <c r="L37" s="13" t="s">
        <v>718</v>
      </c>
      <c r="M37" s="14">
        <v>2</v>
      </c>
      <c r="N37" s="15" t="s">
        <v>710</v>
      </c>
      <c r="O37" s="16" t="s">
        <v>763</v>
      </c>
      <c r="P37" s="2" t="s">
        <v>835</v>
      </c>
      <c r="Q37" s="2" t="e">
        <f>+VLOOKUP(P37,#REF!,9,0)</f>
        <v>#REF!</v>
      </c>
    </row>
    <row r="38" spans="1:18" ht="30" hidden="1" x14ac:dyDescent="0.25">
      <c r="A38" s="2" t="str">
        <f>+IF(TYPE(#REF!)=16,D38,C38)</f>
        <v>JARAMA</v>
      </c>
      <c r="B38" s="2" t="str">
        <f>+IF(TYPE(#REF!)=16,C38,D38)</f>
        <v>BARRIO DEL PUERTO</v>
      </c>
      <c r="C38" s="25" t="s">
        <v>181</v>
      </c>
      <c r="D38" s="26" t="s">
        <v>724</v>
      </c>
      <c r="E38" s="8" t="str">
        <f t="shared" si="0"/>
        <v>BARRIO DEL PUERTOJARAMA</v>
      </c>
      <c r="F38" s="27" t="s">
        <v>706</v>
      </c>
      <c r="G38" s="10" t="s">
        <v>186</v>
      </c>
      <c r="H38" s="28"/>
      <c r="K38" s="20" t="s">
        <v>736</v>
      </c>
      <c r="L38" s="21" t="s">
        <v>492</v>
      </c>
      <c r="M38" s="22">
        <v>1</v>
      </c>
      <c r="N38" s="23" t="s">
        <v>764</v>
      </c>
      <c r="O38" s="24" t="s">
        <v>765</v>
      </c>
      <c r="P38" s="2" t="e">
        <v>#N/A</v>
      </c>
      <c r="R38" s="2" t="s">
        <v>806</v>
      </c>
    </row>
    <row r="39" spans="1:18" ht="30" hidden="1" x14ac:dyDescent="0.25">
      <c r="A39" s="2" t="str">
        <f>+IF(TYPE(#REF!)=16,D39,C39)</f>
        <v>LA MORALEJA</v>
      </c>
      <c r="B39" s="2" t="str">
        <f>+IF(TYPE(#REF!)=16,C39,D39)</f>
        <v>BAUNATAL</v>
      </c>
      <c r="C39" s="17" t="s">
        <v>19</v>
      </c>
      <c r="D39" s="18" t="s">
        <v>20</v>
      </c>
      <c r="E39" s="8" t="str">
        <f t="shared" si="0"/>
        <v>BAUNATALLA MORALEJA</v>
      </c>
      <c r="F39" s="19" t="s">
        <v>702</v>
      </c>
      <c r="G39" s="10" t="s">
        <v>162</v>
      </c>
      <c r="H39" s="11"/>
      <c r="K39" s="12" t="s">
        <v>506</v>
      </c>
      <c r="L39" s="13" t="s">
        <v>501</v>
      </c>
      <c r="M39" s="14">
        <v>2</v>
      </c>
      <c r="N39" s="15" t="s">
        <v>722</v>
      </c>
      <c r="O39" s="16" t="s">
        <v>766</v>
      </c>
      <c r="P39" s="2" t="s">
        <v>817</v>
      </c>
      <c r="Q39" s="2" t="e">
        <f>+VLOOKUP(P39,#REF!,9,0)</f>
        <v>#REF!</v>
      </c>
    </row>
    <row r="40" spans="1:18" ht="30" hidden="1" x14ac:dyDescent="0.25">
      <c r="A40" s="2" t="str">
        <f>+IF(TYPE(#REF!)=16,D40,C40)</f>
        <v>LA MORALEJA</v>
      </c>
      <c r="B40" s="2" t="str">
        <f>+IF(TYPE(#REF!)=16,C40,D40)</f>
        <v>BAUNATAL</v>
      </c>
      <c r="C40" s="30" t="s">
        <v>19</v>
      </c>
      <c r="D40" s="31" t="s">
        <v>20</v>
      </c>
      <c r="E40" s="8" t="str">
        <f t="shared" si="0"/>
        <v>BAUNATALLA MORALEJA</v>
      </c>
      <c r="F40" s="32" t="s">
        <v>706</v>
      </c>
      <c r="G40" s="10" t="s">
        <v>162</v>
      </c>
      <c r="H40" s="33"/>
      <c r="K40" s="20" t="s">
        <v>524</v>
      </c>
      <c r="L40" s="21" t="s">
        <v>572</v>
      </c>
      <c r="M40" s="22">
        <v>2</v>
      </c>
      <c r="N40" s="23" t="s">
        <v>703</v>
      </c>
      <c r="O40" s="24" t="s">
        <v>767</v>
      </c>
      <c r="P40" s="2" t="s">
        <v>818</v>
      </c>
      <c r="Q40" s="2" t="e">
        <f>+VLOOKUP(P40,#REF!,9,0)</f>
        <v>#REF!</v>
      </c>
    </row>
    <row r="41" spans="1:18" ht="30" hidden="1" x14ac:dyDescent="0.25">
      <c r="A41" s="2" t="str">
        <f>+IF(TYPE(#REF!)=16,D41,C41)</f>
        <v>HOSPITAL DEL NORTE</v>
      </c>
      <c r="B41" s="2" t="str">
        <f>+IF(TYPE(#REF!)=16,C41,D41)</f>
        <v>BAUNATAL</v>
      </c>
      <c r="C41" s="17" t="s">
        <v>19</v>
      </c>
      <c r="D41" s="18" t="s">
        <v>435</v>
      </c>
      <c r="E41" s="8" t="str">
        <f t="shared" si="0"/>
        <v>BAUNATALHOSPITAL DEL NORTE</v>
      </c>
      <c r="F41" s="19" t="s">
        <v>702</v>
      </c>
      <c r="G41" s="10" t="s">
        <v>162</v>
      </c>
      <c r="H41" s="11"/>
      <c r="K41" s="12" t="s">
        <v>537</v>
      </c>
      <c r="L41" s="13" t="s">
        <v>26</v>
      </c>
      <c r="M41" s="14">
        <v>2</v>
      </c>
      <c r="N41" s="15" t="s">
        <v>768</v>
      </c>
      <c r="O41" s="16" t="s">
        <v>769</v>
      </c>
      <c r="P41" s="2" t="s">
        <v>836</v>
      </c>
      <c r="Q41" s="2" t="e">
        <f>+VLOOKUP(P41,#REF!,9,0)</f>
        <v>#REF!</v>
      </c>
    </row>
    <row r="42" spans="1:18" ht="30" hidden="1" x14ac:dyDescent="0.25">
      <c r="A42" s="2" t="str">
        <f>+IF(TYPE(#REF!)=16,D42,C42)</f>
        <v>HOSPITAL DEL NORTE</v>
      </c>
      <c r="B42" s="2" t="str">
        <f>+IF(TYPE(#REF!)=16,C42,D42)</f>
        <v>BAUNATAL</v>
      </c>
      <c r="C42" s="17" t="s">
        <v>19</v>
      </c>
      <c r="D42" s="18" t="s">
        <v>435</v>
      </c>
      <c r="E42" s="8" t="str">
        <f t="shared" si="0"/>
        <v>BAUNATALHOSPITAL DEL NORTE</v>
      </c>
      <c r="F42" s="19" t="s">
        <v>706</v>
      </c>
      <c r="G42" s="10" t="s">
        <v>162</v>
      </c>
      <c r="H42" s="11"/>
      <c r="K42" s="20" t="s">
        <v>557</v>
      </c>
      <c r="L42" s="21" t="s">
        <v>6</v>
      </c>
      <c r="M42" s="22">
        <v>1</v>
      </c>
      <c r="N42" s="23" t="s">
        <v>770</v>
      </c>
      <c r="O42" s="24" t="s">
        <v>771</v>
      </c>
      <c r="P42" s="2" t="s">
        <v>837</v>
      </c>
      <c r="Q42" s="2" t="e">
        <f>+VLOOKUP(P42,#REF!,9,0)</f>
        <v>#REF!</v>
      </c>
    </row>
    <row r="43" spans="1:18" ht="45" hidden="1" x14ac:dyDescent="0.25">
      <c r="A43" s="2" t="str">
        <f>+IF(TYPE(#REF!)=16,D43,C43)</f>
        <v>FUENCARRAL</v>
      </c>
      <c r="B43" s="2" t="str">
        <f>+IF(TYPE(#REF!)=16,C43,D43)</f>
        <v>BEGOÑA</v>
      </c>
      <c r="C43" s="17" t="s">
        <v>165</v>
      </c>
      <c r="D43" s="18" t="s">
        <v>25</v>
      </c>
      <c r="E43" s="8" t="str">
        <f t="shared" si="0"/>
        <v>BEGOÑAFUENCARRAL</v>
      </c>
      <c r="F43" s="19" t="s">
        <v>702</v>
      </c>
      <c r="G43" s="10" t="s">
        <v>53</v>
      </c>
      <c r="H43" s="11"/>
      <c r="K43" s="12" t="s">
        <v>772</v>
      </c>
      <c r="L43" s="13" t="s">
        <v>623</v>
      </c>
      <c r="M43" s="14">
        <v>1</v>
      </c>
      <c r="N43" s="15" t="s">
        <v>710</v>
      </c>
      <c r="O43" s="16" t="s">
        <v>773</v>
      </c>
      <c r="P43" s="2" t="s">
        <v>809</v>
      </c>
      <c r="Q43" s="2" t="e">
        <f>+VLOOKUP(P43,#REF!,9,0)</f>
        <v>#REF!</v>
      </c>
    </row>
    <row r="44" spans="1:18" ht="30" hidden="1" x14ac:dyDescent="0.25">
      <c r="A44" s="2" t="str">
        <f>+IF(TYPE(#REF!)=16,D44,C44)</f>
        <v>FUENCARRAL</v>
      </c>
      <c r="B44" s="2" t="str">
        <f>+IF(TYPE(#REF!)=16,C44,D44)</f>
        <v>BEGOÑA</v>
      </c>
      <c r="C44" s="17" t="s">
        <v>165</v>
      </c>
      <c r="D44" s="18" t="s">
        <v>25</v>
      </c>
      <c r="E44" s="8" t="str">
        <f t="shared" si="0"/>
        <v>BEGOÑAFUENCARRAL</v>
      </c>
      <c r="F44" s="19" t="s">
        <v>706</v>
      </c>
      <c r="G44" s="10" t="s">
        <v>53</v>
      </c>
      <c r="H44" s="11"/>
      <c r="K44" s="20" t="s">
        <v>772</v>
      </c>
      <c r="L44" s="21" t="s">
        <v>776</v>
      </c>
      <c r="M44" s="22">
        <v>1</v>
      </c>
      <c r="N44" s="23" t="s">
        <v>710</v>
      </c>
      <c r="O44" s="24" t="s">
        <v>773</v>
      </c>
      <c r="P44" s="2" t="s">
        <v>808</v>
      </c>
      <c r="Q44" s="2" t="e">
        <f>+VLOOKUP(P44,#REF!,9,0)</f>
        <v>#REF!</v>
      </c>
    </row>
    <row r="45" spans="1:18" ht="30" hidden="1" x14ac:dyDescent="0.25">
      <c r="A45" s="2" t="str">
        <f>+IF(TYPE(#REF!)=16,D45,C45)</f>
        <v>NUEVOS MINISTERIOS</v>
      </c>
      <c r="B45" s="2" t="str">
        <f>+IF(TYPE(#REF!)=16,C45,D45)</f>
        <v>BEGOÑA</v>
      </c>
      <c r="C45" s="17" t="s">
        <v>165</v>
      </c>
      <c r="D45" s="18" t="s">
        <v>519</v>
      </c>
      <c r="E45" s="8" t="str">
        <f t="shared" si="0"/>
        <v>BEGOÑANUEVOS MINISTERIOS</v>
      </c>
      <c r="F45" s="19" t="s">
        <v>702</v>
      </c>
      <c r="G45" s="10" t="s">
        <v>53</v>
      </c>
      <c r="H45" s="11"/>
      <c r="K45" s="12" t="s">
        <v>16</v>
      </c>
      <c r="L45" s="13" t="s">
        <v>8</v>
      </c>
      <c r="M45" s="14">
        <v>2</v>
      </c>
      <c r="N45" s="15" t="s">
        <v>774</v>
      </c>
      <c r="O45" s="16" t="s">
        <v>775</v>
      </c>
      <c r="P45" s="2" t="e">
        <v>#N/A</v>
      </c>
      <c r="R45" s="2" t="s">
        <v>806</v>
      </c>
    </row>
    <row r="46" spans="1:18" ht="30.75" hidden="1" thickBot="1" x14ac:dyDescent="0.3">
      <c r="A46" s="2" t="str">
        <f>+IF(TYPE(#REF!)=16,D46,C46)</f>
        <v>NUEVOS MINISTERIOS</v>
      </c>
      <c r="B46" s="2" t="str">
        <f>+IF(TYPE(#REF!)=16,C46,D46)</f>
        <v>BEGOÑA</v>
      </c>
      <c r="C46" s="17" t="s">
        <v>165</v>
      </c>
      <c r="D46" s="18" t="s">
        <v>519</v>
      </c>
      <c r="E46" s="8" t="str">
        <f t="shared" si="0"/>
        <v>BEGOÑANUEVOS MINISTERIOS</v>
      </c>
      <c r="F46" s="19" t="s">
        <v>706</v>
      </c>
      <c r="G46" s="10" t="s">
        <v>53</v>
      </c>
      <c r="H46" s="11"/>
      <c r="K46" s="38" t="s">
        <v>672</v>
      </c>
      <c r="L46" s="39" t="s">
        <v>776</v>
      </c>
      <c r="M46" s="40">
        <v>2</v>
      </c>
      <c r="N46" s="41" t="s">
        <v>720</v>
      </c>
      <c r="O46" s="42" t="s">
        <v>777</v>
      </c>
      <c r="P46" s="2" t="s">
        <v>838</v>
      </c>
      <c r="Q46" s="2" t="e">
        <f>+VLOOKUP(P46,#REF!,9,0)</f>
        <v>#REF!</v>
      </c>
    </row>
    <row r="47" spans="1:18" ht="45" hidden="1" x14ac:dyDescent="0.25">
      <c r="A47" s="2" t="str">
        <f>+IF(TYPE(#REF!)=16,D47,C47)</f>
        <v>PASTRANA</v>
      </c>
      <c r="B47" s="2" t="str">
        <f>+IF(TYPE(#REF!)=16,C47,D47)</f>
        <v>BEGOÑA</v>
      </c>
      <c r="C47" s="17" t="s">
        <v>165</v>
      </c>
      <c r="D47" s="18" t="s">
        <v>557</v>
      </c>
      <c r="E47" s="8" t="str">
        <f t="shared" si="0"/>
        <v>BEGOÑAPASTRANA</v>
      </c>
      <c r="F47" s="19" t="s">
        <v>702</v>
      </c>
      <c r="G47" s="10" t="s">
        <v>53</v>
      </c>
      <c r="H47" s="11"/>
      <c r="K47" s="31" t="s">
        <v>402</v>
      </c>
      <c r="L47" s="31" t="s">
        <v>519</v>
      </c>
      <c r="M47" s="33" t="s">
        <v>702</v>
      </c>
      <c r="N47" s="26"/>
      <c r="O47" s="26"/>
      <c r="P47" s="2" t="s">
        <v>841</v>
      </c>
      <c r="Q47" s="1" t="s">
        <v>53</v>
      </c>
    </row>
    <row r="48" spans="1:18" ht="30" hidden="1" x14ac:dyDescent="0.25">
      <c r="C48" s="17" t="s">
        <v>15</v>
      </c>
      <c r="D48" s="18" t="s">
        <v>524</v>
      </c>
      <c r="E48" s="8" t="str">
        <f t="shared" si="0"/>
        <v>BUENOS AIRESOPORTO</v>
      </c>
      <c r="F48" s="19" t="s">
        <v>702</v>
      </c>
      <c r="G48" s="10"/>
      <c r="H48" s="11"/>
      <c r="I48" s="11" t="s">
        <v>785</v>
      </c>
      <c r="J48" s="43"/>
    </row>
    <row r="49" spans="1:9" ht="30" hidden="1" x14ac:dyDescent="0.25">
      <c r="C49" s="17" t="s">
        <v>15</v>
      </c>
      <c r="D49" s="18" t="s">
        <v>524</v>
      </c>
      <c r="E49" s="8" t="str">
        <f t="shared" si="0"/>
        <v>BUENOS AIRESOPORTO</v>
      </c>
      <c r="F49" s="19" t="s">
        <v>706</v>
      </c>
      <c r="G49" s="10"/>
      <c r="H49" s="11"/>
      <c r="I49" s="11" t="s">
        <v>785</v>
      </c>
    </row>
    <row r="50" spans="1:9" ht="30" hidden="1" x14ac:dyDescent="0.25">
      <c r="A50" s="2" t="str">
        <f>+IF(TYPE(#REF!)=16,D50,C50)</f>
        <v>CASA DE CAMPO</v>
      </c>
      <c r="B50" s="2" t="str">
        <f>+IF(TYPE(#REF!)=16,C50,D50)</f>
        <v>CAMPAMENTO</v>
      </c>
      <c r="C50" s="17" t="s">
        <v>194</v>
      </c>
      <c r="D50" s="18" t="s">
        <v>218</v>
      </c>
      <c r="E50" s="8" t="str">
        <f t="shared" si="0"/>
        <v>CAMPAMENTOCASA DE CAMPO</v>
      </c>
      <c r="F50" s="19" t="s">
        <v>702</v>
      </c>
      <c r="G50" s="10" t="s">
        <v>53</v>
      </c>
      <c r="H50" s="11"/>
    </row>
    <row r="51" spans="1:9" hidden="1" x14ac:dyDescent="0.25">
      <c r="A51" s="2" t="str">
        <f>+IF(TYPE(#REF!)=16,D51,C51)</f>
        <v>LUCERO</v>
      </c>
      <c r="B51" s="2" t="str">
        <f>+IF(TYPE(#REF!)=16,C51,D51)</f>
        <v>CAMPAMENTO</v>
      </c>
      <c r="C51" s="17" t="s">
        <v>194</v>
      </c>
      <c r="D51" s="18" t="s">
        <v>18</v>
      </c>
      <c r="E51" s="8" t="str">
        <f t="shared" si="0"/>
        <v>CAMPAMENTOLUCERO</v>
      </c>
      <c r="F51" s="19" t="s">
        <v>702</v>
      </c>
      <c r="G51" s="10" t="s">
        <v>53</v>
      </c>
      <c r="H51" s="11"/>
    </row>
    <row r="52" spans="1:9" hidden="1" x14ac:dyDescent="0.25">
      <c r="A52" s="2" t="str">
        <f>+IF(TYPE(#REF!)=16,D52,C52)</f>
        <v>LUCERO</v>
      </c>
      <c r="B52" s="2" t="str">
        <f>+IF(TYPE(#REF!)=16,C52,D52)</f>
        <v>CAMPAMENTO</v>
      </c>
      <c r="C52" s="25" t="s">
        <v>194</v>
      </c>
      <c r="D52" s="26" t="s">
        <v>18</v>
      </c>
      <c r="E52" s="8" t="str">
        <f t="shared" si="0"/>
        <v>CAMPAMENTOLUCERO</v>
      </c>
      <c r="F52" s="27" t="s">
        <v>702</v>
      </c>
      <c r="G52" s="10" t="s">
        <v>53</v>
      </c>
      <c r="H52" s="28"/>
    </row>
    <row r="53" spans="1:9" ht="30" hidden="1" x14ac:dyDescent="0.25">
      <c r="A53" s="2" t="str">
        <f>+IF(TYPE(#REF!)=16,D53,C53)</f>
        <v>CASA DE CAMPO</v>
      </c>
      <c r="B53" s="2" t="str">
        <f>+IF(TYPE(#REF!)=16,C53,D53)</f>
        <v>CAMPAMENTO</v>
      </c>
      <c r="C53" s="25" t="s">
        <v>194</v>
      </c>
      <c r="D53" s="26" t="s">
        <v>218</v>
      </c>
      <c r="E53" s="8" t="str">
        <f t="shared" si="0"/>
        <v>CAMPAMENTOCASA DE CAMPO</v>
      </c>
      <c r="F53" s="27" t="s">
        <v>702</v>
      </c>
      <c r="G53" s="10" t="s">
        <v>53</v>
      </c>
      <c r="H53" s="28"/>
    </row>
    <row r="54" spans="1:9" ht="45" hidden="1" x14ac:dyDescent="0.25">
      <c r="A54" s="2" t="str">
        <f>+IF(TYPE(#REF!)=16,D54,C54)</f>
        <v>MAR DE CRISTAL</v>
      </c>
      <c r="B54" s="2" t="str">
        <f>+IF(TYPE(#REF!)=16,C54,D54)</f>
        <v>CAMPO DE LAS NACIONES</v>
      </c>
      <c r="C54" s="17" t="s">
        <v>264</v>
      </c>
      <c r="D54" s="18" t="s">
        <v>745</v>
      </c>
      <c r="E54" s="8" t="str">
        <f t="shared" si="0"/>
        <v>CAMPO DE LAS NACIONESMAR DE CRISTAL</v>
      </c>
      <c r="F54" s="19" t="s">
        <v>702</v>
      </c>
      <c r="G54" s="10" t="s">
        <v>53</v>
      </c>
      <c r="H54" s="11"/>
    </row>
    <row r="55" spans="1:9" ht="45" hidden="1" x14ac:dyDescent="0.25">
      <c r="A55" s="2" t="str">
        <f>+IF(TYPE(#REF!)=16,D55,C55)</f>
        <v>MAR DE CRISTAL</v>
      </c>
      <c r="B55" s="2" t="str">
        <f>+IF(TYPE(#REF!)=16,C55,D55)</f>
        <v>CAMPO DE LAS NACIONES</v>
      </c>
      <c r="C55" s="17" t="s">
        <v>264</v>
      </c>
      <c r="D55" s="18" t="s">
        <v>745</v>
      </c>
      <c r="E55" s="8" t="str">
        <f t="shared" si="0"/>
        <v>CAMPO DE LAS NACIONESMAR DE CRISTAL</v>
      </c>
      <c r="F55" s="19" t="s">
        <v>706</v>
      </c>
      <c r="G55" s="10" t="s">
        <v>53</v>
      </c>
      <c r="H55" s="11"/>
    </row>
    <row r="56" spans="1:9" ht="30" hidden="1" x14ac:dyDescent="0.25">
      <c r="A56" s="2" t="str">
        <f>+IF(TYPE(#REF!)=16,D56,C56)</f>
        <v>GARCIA NOBLEJAS</v>
      </c>
      <c r="B56" s="2" t="str">
        <f>+IF(TYPE(#REF!)=16,C56,D56)</f>
        <v>CANILLEJAS</v>
      </c>
      <c r="C56" s="17" t="s">
        <v>203</v>
      </c>
      <c r="D56" s="18" t="s">
        <v>415</v>
      </c>
      <c r="E56" s="8" t="str">
        <f t="shared" si="0"/>
        <v>CANILLEJASGARCIA NOBLEJAS</v>
      </c>
      <c r="F56" s="19" t="s">
        <v>702</v>
      </c>
      <c r="G56" s="10" t="s">
        <v>53</v>
      </c>
      <c r="H56" s="11"/>
    </row>
    <row r="57" spans="1:9" ht="30" hidden="1" x14ac:dyDescent="0.25">
      <c r="A57" s="2" t="str">
        <f>+IF(TYPE(#REF!)=16,D57,C57)</f>
        <v>TORRE ARIAS</v>
      </c>
      <c r="B57" s="2" t="str">
        <f>+IF(TYPE(#REF!)=16,C57,D57)</f>
        <v>CANILLEJAS</v>
      </c>
      <c r="C57" s="17" t="s">
        <v>203</v>
      </c>
      <c r="D57" s="18" t="s">
        <v>7</v>
      </c>
      <c r="E57" s="8" t="str">
        <f t="shared" si="0"/>
        <v>CANILLEJASTORRE ARIAS</v>
      </c>
      <c r="F57" s="19" t="s">
        <v>702</v>
      </c>
      <c r="G57" s="10" t="s">
        <v>53</v>
      </c>
      <c r="H57" s="11"/>
    </row>
    <row r="58" spans="1:9" hidden="1" x14ac:dyDescent="0.25">
      <c r="A58" s="2" t="str">
        <f>+IF(TYPE(#REF!)=16,D58,C58)</f>
        <v>LUCERO</v>
      </c>
      <c r="B58" s="2" t="str">
        <f>+IF(TYPE(#REF!)=16,C58,D58)</f>
        <v>CARPETANA</v>
      </c>
      <c r="C58" s="25" t="s">
        <v>280</v>
      </c>
      <c r="D58" s="26" t="s">
        <v>18</v>
      </c>
      <c r="E58" s="8" t="str">
        <f t="shared" si="0"/>
        <v>CARPETANALUCERO</v>
      </c>
      <c r="F58" s="27" t="s">
        <v>702</v>
      </c>
      <c r="G58" s="10" t="s">
        <v>480</v>
      </c>
      <c r="H58" s="28"/>
    </row>
    <row r="59" spans="1:9" hidden="1" x14ac:dyDescent="0.25">
      <c r="A59" s="2" t="str">
        <f>+IF(TYPE(#REF!)=16,D59,C59)</f>
        <v>OPORTO</v>
      </c>
      <c r="B59" s="2" t="str">
        <f>+IF(TYPE(#REF!)=16,C59,D59)</f>
        <v>CARPETANA</v>
      </c>
      <c r="C59" s="25" t="s">
        <v>280</v>
      </c>
      <c r="D59" s="26" t="s">
        <v>524</v>
      </c>
      <c r="E59" s="8" t="str">
        <f t="shared" si="0"/>
        <v>CARPETANAOPORTO</v>
      </c>
      <c r="F59" s="44" t="s">
        <v>702</v>
      </c>
      <c r="G59" s="10" t="s">
        <v>283</v>
      </c>
      <c r="H59" s="45"/>
    </row>
    <row r="60" spans="1:9" hidden="1" x14ac:dyDescent="0.25">
      <c r="A60" s="2" t="str">
        <f>+IF(TYPE(#REF!)=16,D60,C60)</f>
        <v>LAGO</v>
      </c>
      <c r="B60" s="2" t="str">
        <f>+IF(TYPE(#REF!)=16,C60,D60)</f>
        <v>CASA DE CAMPO</v>
      </c>
      <c r="C60" s="17" t="s">
        <v>218</v>
      </c>
      <c r="D60" s="18" t="s">
        <v>453</v>
      </c>
      <c r="E60" s="8" t="str">
        <f t="shared" si="0"/>
        <v>CASA DE CAMPOLAGO</v>
      </c>
      <c r="F60" s="19" t="s">
        <v>702</v>
      </c>
      <c r="G60" s="10" t="s">
        <v>53</v>
      </c>
      <c r="H60" s="11"/>
    </row>
    <row r="61" spans="1:9" hidden="1" x14ac:dyDescent="0.25">
      <c r="A61" s="2" t="str">
        <f>+IF(TYPE(#REF!)=16,D61,C61)</f>
        <v>LAGO</v>
      </c>
      <c r="B61" s="2" t="str">
        <f>+IF(TYPE(#REF!)=16,C61,D61)</f>
        <v>CASA DE CAMPO</v>
      </c>
      <c r="C61" s="17" t="s">
        <v>218</v>
      </c>
      <c r="D61" s="18" t="s">
        <v>453</v>
      </c>
      <c r="E61" s="8" t="str">
        <f t="shared" si="0"/>
        <v>CASA DE CAMPOLAGO</v>
      </c>
      <c r="F61" s="19" t="s">
        <v>706</v>
      </c>
      <c r="G61" s="10" t="s">
        <v>53</v>
      </c>
      <c r="H61" s="11"/>
    </row>
    <row r="62" spans="1:9" ht="30" x14ac:dyDescent="0.25">
      <c r="A62" s="2" t="str">
        <f>+IF(TYPE(#REF!)=16,D62,C62)</f>
        <v>PALOS DE LA FRONTERA</v>
      </c>
      <c r="B62" s="2" t="str">
        <f>+IF(TYPE(#REF!)=16,C62,D62)</f>
        <v>CENTRO</v>
      </c>
      <c r="C62" s="7" t="s">
        <v>241</v>
      </c>
      <c r="D62" s="8" t="s">
        <v>546</v>
      </c>
      <c r="E62" s="8" t="str">
        <f t="shared" si="0"/>
        <v>CENTROPALOS DE LA FRONTERA</v>
      </c>
      <c r="F62" s="9" t="s">
        <v>702</v>
      </c>
      <c r="G62" s="10" t="s">
        <v>53</v>
      </c>
      <c r="H62" s="11" t="s">
        <v>29</v>
      </c>
    </row>
    <row r="63" spans="1:9" ht="30" hidden="1" x14ac:dyDescent="0.25">
      <c r="A63" s="2" t="str">
        <f>+IF(TYPE(#REF!)=16,D63,C63)</f>
        <v>PALOS DE LA FRONTERA</v>
      </c>
      <c r="B63" s="2" t="str">
        <f>+IF(TYPE(#REF!)=16,C63,D63)</f>
        <v>CENTRO</v>
      </c>
      <c r="C63" s="25" t="s">
        <v>241</v>
      </c>
      <c r="D63" s="26" t="s">
        <v>546</v>
      </c>
      <c r="E63" s="8" t="str">
        <f t="shared" si="0"/>
        <v>CENTROPALOS DE LA FRONTERA</v>
      </c>
      <c r="F63" s="27" t="s">
        <v>702</v>
      </c>
      <c r="G63" s="10" t="s">
        <v>53</v>
      </c>
      <c r="H63" s="46" t="s">
        <v>778</v>
      </c>
    </row>
    <row r="64" spans="1:9" hidden="1" x14ac:dyDescent="0.25">
      <c r="A64" s="2" t="str">
        <f>+IF(TYPE(#REF!)=16,D64,C64)</f>
        <v>GRAN VIA</v>
      </c>
      <c r="B64" s="2" t="str">
        <f>+IF(TYPE(#REF!)=16,C64,D64)</f>
        <v>CENTRO</v>
      </c>
      <c r="C64" s="25" t="s">
        <v>241</v>
      </c>
      <c r="D64" s="26" t="s">
        <v>12</v>
      </c>
      <c r="E64" s="8" t="str">
        <f t="shared" si="0"/>
        <v>CENTROGRAN VIA</v>
      </c>
      <c r="F64" s="27" t="s">
        <v>706</v>
      </c>
      <c r="G64" s="10" t="s">
        <v>423</v>
      </c>
      <c r="H64" s="28"/>
    </row>
    <row r="65" spans="1:8" ht="30" hidden="1" x14ac:dyDescent="0.25">
      <c r="A65" s="2" t="str">
        <f>+IF(TYPE(#REF!)=16,D65,C65)</f>
        <v>PINAR DE CHAMARTIN</v>
      </c>
      <c r="B65" s="2" t="str">
        <f>+IF(TYPE(#REF!)=16,C65,D65)</f>
        <v>CHAMARTIN</v>
      </c>
      <c r="C65" s="17" t="s">
        <v>246</v>
      </c>
      <c r="D65" s="18" t="s">
        <v>24</v>
      </c>
      <c r="E65" s="8" t="str">
        <f t="shared" si="0"/>
        <v>CHAMARTINPINAR DE CHAMARTIN</v>
      </c>
      <c r="F65" s="19" t="s">
        <v>702</v>
      </c>
      <c r="G65" s="10" t="s">
        <v>53</v>
      </c>
      <c r="H65" s="11"/>
    </row>
    <row r="66" spans="1:8" ht="30" hidden="1" x14ac:dyDescent="0.25">
      <c r="A66" s="2" t="str">
        <f>+IF(TYPE(#REF!)=16,D66,C66)</f>
        <v>PINAR DE CHAMARTIN</v>
      </c>
      <c r="B66" s="2" t="str">
        <f>+IF(TYPE(#REF!)=16,C66,D66)</f>
        <v>CHAMARTIN</v>
      </c>
      <c r="C66" s="17" t="s">
        <v>246</v>
      </c>
      <c r="D66" s="18" t="s">
        <v>24</v>
      </c>
      <c r="E66" s="8" t="str">
        <f t="shared" si="0"/>
        <v>CHAMARTINPINAR DE CHAMARTIN</v>
      </c>
      <c r="F66" s="19" t="s">
        <v>706</v>
      </c>
      <c r="G66" s="10" t="s">
        <v>53</v>
      </c>
      <c r="H66" s="11"/>
    </row>
    <row r="67" spans="1:8" ht="30" hidden="1" x14ac:dyDescent="0.25">
      <c r="A67" s="2" t="str">
        <f>+IF(TYPE(#REF!)=16,D67,C67)</f>
        <v>VILLAVERDE</v>
      </c>
      <c r="B67" s="2" t="str">
        <f>+IF(TYPE(#REF!)=16,C67,D67)</f>
        <v>CIUDAD DE LOS ANGELES</v>
      </c>
      <c r="C67" s="25" t="s">
        <v>189</v>
      </c>
      <c r="D67" s="26" t="s">
        <v>787</v>
      </c>
      <c r="E67" s="8" t="str">
        <f t="shared" si="0"/>
        <v>CIUDAD DE LOS ANGELESVILLAVERDE</v>
      </c>
      <c r="F67" s="27" t="s">
        <v>702</v>
      </c>
      <c r="G67" s="10" t="s">
        <v>53</v>
      </c>
      <c r="H67" s="28"/>
    </row>
    <row r="68" spans="1:8" ht="30" hidden="1" x14ac:dyDescent="0.25">
      <c r="A68" s="2" t="str">
        <f>+IF(TYPE(#REF!)=16,D68,C68)</f>
        <v>VILLAVERDE</v>
      </c>
      <c r="B68" s="2" t="str">
        <f>+IF(TYPE(#REF!)=16,C68,D68)</f>
        <v>CIUDAD DE LOS ANGELES</v>
      </c>
      <c r="C68" s="25" t="s">
        <v>189</v>
      </c>
      <c r="D68" s="26" t="s">
        <v>787</v>
      </c>
      <c r="E68" s="8" t="str">
        <f t="shared" ref="E68:E131" si="1">+CONCATENATE(C68,D68)</f>
        <v>CIUDAD DE LOS ANGELESVILLAVERDE</v>
      </c>
      <c r="F68" s="27" t="s">
        <v>706</v>
      </c>
      <c r="G68" s="10" t="s">
        <v>53</v>
      </c>
      <c r="H68" s="28"/>
    </row>
    <row r="69" spans="1:8" ht="45" x14ac:dyDescent="0.25">
      <c r="A69" s="2" t="str">
        <f>+IF(TYPE(#REF!)=16,D69,C69)</f>
        <v>HOSPITAL MOSTOLES</v>
      </c>
      <c r="B69" s="2" t="str">
        <f>+IF(TYPE(#REF!)=16,C69,D69)</f>
        <v>COCHERAS LORANCA</v>
      </c>
      <c r="C69" s="7" t="s">
        <v>742</v>
      </c>
      <c r="D69" s="8" t="s">
        <v>759</v>
      </c>
      <c r="E69" s="8" t="str">
        <f t="shared" si="1"/>
        <v>COCHERAS LORANCAHOSPITAL MOSTOLES</v>
      </c>
      <c r="F69" s="9" t="s">
        <v>702</v>
      </c>
      <c r="G69" s="10" t="s">
        <v>53</v>
      </c>
      <c r="H69" s="11" t="s">
        <v>29</v>
      </c>
    </row>
    <row r="70" spans="1:8" ht="45" x14ac:dyDescent="0.25">
      <c r="A70" s="2" t="str">
        <f>+IF(TYPE(#REF!)=16,D70,C70)</f>
        <v>HOSPITAL MOSTOLES</v>
      </c>
      <c r="B70" s="2" t="str">
        <f>+IF(TYPE(#REF!)=16,C70,D70)</f>
        <v>COCHERAS LORANCA</v>
      </c>
      <c r="C70" s="7" t="s">
        <v>742</v>
      </c>
      <c r="D70" s="8" t="s">
        <v>759</v>
      </c>
      <c r="E70" s="8" t="str">
        <f t="shared" si="1"/>
        <v>COCHERAS LORANCAHOSPITAL MOSTOLES</v>
      </c>
      <c r="F70" s="9" t="s">
        <v>706</v>
      </c>
      <c r="G70" s="10" t="s">
        <v>53</v>
      </c>
      <c r="H70" s="11" t="s">
        <v>29</v>
      </c>
    </row>
    <row r="71" spans="1:8" ht="30" hidden="1" x14ac:dyDescent="0.25">
      <c r="A71" s="2" t="str">
        <f>+IF(TYPE(#REF!)=16,D71,C71)</f>
        <v>ESTRELLA</v>
      </c>
      <c r="B71" s="2" t="str">
        <f>+IF(TYPE(#REF!)=16,C71,D71)</f>
        <v>CONDE DE CASAL</v>
      </c>
      <c r="C71" s="17" t="s">
        <v>211</v>
      </c>
      <c r="D71" s="18" t="s">
        <v>372</v>
      </c>
      <c r="E71" s="8" t="str">
        <f t="shared" si="1"/>
        <v>CONDE DE CASALESTRELLA</v>
      </c>
      <c r="F71" s="19" t="s">
        <v>702</v>
      </c>
      <c r="G71" s="10" t="s">
        <v>53</v>
      </c>
      <c r="H71" s="11"/>
    </row>
    <row r="72" spans="1:8" ht="30" hidden="1" x14ac:dyDescent="0.25">
      <c r="A72" s="2" t="str">
        <f>+IF(TYPE(#REF!)=16,D72,C72)</f>
        <v>PACIFICO</v>
      </c>
      <c r="B72" s="2" t="str">
        <f>+IF(TYPE(#REF!)=16,C72,D72)</f>
        <v>CONDE DE CASAL</v>
      </c>
      <c r="C72" s="17" t="s">
        <v>211</v>
      </c>
      <c r="D72" s="18" t="s">
        <v>13</v>
      </c>
      <c r="E72" s="8" t="str">
        <f t="shared" si="1"/>
        <v>CONDE DE CASALPACIFICO</v>
      </c>
      <c r="F72" s="19" t="s">
        <v>702</v>
      </c>
      <c r="G72" s="10" t="s">
        <v>53</v>
      </c>
      <c r="H72" s="11"/>
    </row>
    <row r="73" spans="1:8" ht="30" hidden="1" x14ac:dyDescent="0.25">
      <c r="A73" s="2" t="str">
        <f>+IF(TYPE(#REF!)=16,D73,C73)</f>
        <v>SAINZ DE BARANDA</v>
      </c>
      <c r="B73" s="2" t="str">
        <f>+IF(TYPE(#REF!)=16,C73,D73)</f>
        <v>CONDE DE CASAL</v>
      </c>
      <c r="C73" s="30" t="s">
        <v>211</v>
      </c>
      <c r="D73" s="31" t="s">
        <v>637</v>
      </c>
      <c r="E73" s="8" t="str">
        <f t="shared" si="1"/>
        <v>CONDE DE CASALSAINZ DE BARANDA</v>
      </c>
      <c r="F73" s="32" t="s">
        <v>702</v>
      </c>
      <c r="G73" s="10" t="s">
        <v>643</v>
      </c>
      <c r="H73" s="33"/>
    </row>
    <row r="74" spans="1:8" ht="30" hidden="1" x14ac:dyDescent="0.25">
      <c r="A74" s="2" t="str">
        <f>+IF(TYPE(#REF!)=16,D74,C74)</f>
        <v>ESTRELLA</v>
      </c>
      <c r="B74" s="2" t="str">
        <f>+IF(TYPE(#REF!)=16,C74,D74)</f>
        <v>CONDE DE CASAL</v>
      </c>
      <c r="C74" s="30" t="s">
        <v>211</v>
      </c>
      <c r="D74" s="31" t="s">
        <v>372</v>
      </c>
      <c r="E74" s="8" t="str">
        <f t="shared" si="1"/>
        <v>CONDE DE CASALESTRELLA</v>
      </c>
      <c r="F74" s="32" t="s">
        <v>702</v>
      </c>
      <c r="G74" s="10" t="s">
        <v>53</v>
      </c>
      <c r="H74" s="33"/>
    </row>
    <row r="75" spans="1:8" ht="30" hidden="1" x14ac:dyDescent="0.25">
      <c r="A75" s="2" t="str">
        <f>+IF(TYPE(#REF!)=16,D75,C75)</f>
        <v>PACIFICO</v>
      </c>
      <c r="B75" s="2" t="str">
        <f>+IF(TYPE(#REF!)=16,C75,D75)</f>
        <v>CONDE DE CASAL</v>
      </c>
      <c r="C75" s="17" t="s">
        <v>211</v>
      </c>
      <c r="D75" s="18" t="s">
        <v>13</v>
      </c>
      <c r="E75" s="8" t="str">
        <f t="shared" si="1"/>
        <v>CONDE DE CASALPACIFICO</v>
      </c>
      <c r="F75" s="19" t="s">
        <v>706</v>
      </c>
      <c r="G75" s="10" t="s">
        <v>53</v>
      </c>
      <c r="H75" s="11"/>
    </row>
    <row r="76" spans="1:8" ht="30" hidden="1" x14ac:dyDescent="0.25">
      <c r="A76" s="2" t="str">
        <f>+IF(TYPE(#REF!)=16,D76,C76)</f>
        <v>ECUADOR</v>
      </c>
      <c r="B76" s="2" t="str">
        <f>+IF(TYPE(#REF!)=16,C76,D76)</f>
        <v>CRUZ DEL RAYO</v>
      </c>
      <c r="C76" s="17" t="s">
        <v>284</v>
      </c>
      <c r="D76" s="18" t="s">
        <v>350</v>
      </c>
      <c r="E76" s="8" t="str">
        <f t="shared" si="1"/>
        <v>CRUZ DEL RAYOECUADOR</v>
      </c>
      <c r="F76" s="19" t="s">
        <v>702</v>
      </c>
      <c r="G76" s="10" t="s">
        <v>53</v>
      </c>
      <c r="H76" s="11"/>
    </row>
    <row r="77" spans="1:8" hidden="1" x14ac:dyDescent="0.25">
      <c r="A77" s="2" t="str">
        <f>+IF(TYPE(#REF!)=16,D77,C77)</f>
        <v>INI</v>
      </c>
      <c r="B77" s="2" t="str">
        <f>+IF(TYPE(#REF!)=16,C77,D77)</f>
        <v>CRUZ DEL RAYO</v>
      </c>
      <c r="C77" s="17" t="s">
        <v>284</v>
      </c>
      <c r="D77" s="18" t="s">
        <v>448</v>
      </c>
      <c r="E77" s="8" t="str">
        <f t="shared" si="1"/>
        <v>CRUZ DEL RAYOINI</v>
      </c>
      <c r="F77" s="19" t="s">
        <v>702</v>
      </c>
      <c r="G77" s="10" t="s">
        <v>53</v>
      </c>
      <c r="H77" s="11"/>
    </row>
    <row r="78" spans="1:8" ht="30" hidden="1" x14ac:dyDescent="0.25">
      <c r="A78" s="2" t="str">
        <f>+IF(TYPE(#REF!)=16,D78,C78)</f>
        <v>ECUADOR</v>
      </c>
      <c r="B78" s="2" t="str">
        <f>+IF(TYPE(#REF!)=16,C78,D78)</f>
        <v>CRUZ DEL RAYO</v>
      </c>
      <c r="C78" s="17" t="s">
        <v>284</v>
      </c>
      <c r="D78" s="18" t="s">
        <v>350</v>
      </c>
      <c r="E78" s="8" t="str">
        <f t="shared" si="1"/>
        <v>CRUZ DEL RAYOECUADOR</v>
      </c>
      <c r="F78" s="19" t="s">
        <v>702</v>
      </c>
      <c r="G78" s="10" t="s">
        <v>53</v>
      </c>
      <c r="H78" s="11"/>
    </row>
    <row r="79" spans="1:8" ht="30" hidden="1" x14ac:dyDescent="0.25">
      <c r="A79" s="2" t="str">
        <f>+IF(TYPE(#REF!)=16,D79,C79)</f>
        <v>RIVAS URBANIZACIONES</v>
      </c>
      <c r="B79" s="2" t="str">
        <f>+IF(TYPE(#REF!)=16,C79,D79)</f>
        <v>CT RIVAS FUTURA</v>
      </c>
      <c r="C79" s="30" t="s">
        <v>779</v>
      </c>
      <c r="D79" s="31" t="s">
        <v>623</v>
      </c>
      <c r="E79" s="8" t="str">
        <f t="shared" si="1"/>
        <v>CT RIVAS FUTURARIVAS URBANIZACIONES</v>
      </c>
      <c r="F79" s="32" t="s">
        <v>702</v>
      </c>
      <c r="G79" s="10" t="s">
        <v>53</v>
      </c>
      <c r="H79" s="33"/>
    </row>
    <row r="80" spans="1:8" ht="30" hidden="1" x14ac:dyDescent="0.25">
      <c r="A80" s="2" t="str">
        <f>+IF(TYPE(#REF!)=16,D80,C80)</f>
        <v>RIVAS VACIAMADRID</v>
      </c>
      <c r="B80" s="2" t="str">
        <f>+IF(TYPE(#REF!)=16,C80,D80)</f>
        <v>CT RIVAS FUTURA</v>
      </c>
      <c r="C80" s="30" t="s">
        <v>779</v>
      </c>
      <c r="D80" s="31" t="s">
        <v>628</v>
      </c>
      <c r="E80" s="8" t="str">
        <f t="shared" si="1"/>
        <v>CT RIVAS FUTURARIVAS VACIAMADRID</v>
      </c>
      <c r="F80" s="32" t="s">
        <v>702</v>
      </c>
      <c r="G80" s="10" t="s">
        <v>53</v>
      </c>
      <c r="H80" s="33"/>
    </row>
    <row r="81" spans="1:9" ht="45" hidden="1" x14ac:dyDescent="0.25">
      <c r="A81" s="2" t="str">
        <f>+IF(TYPE(#REF!)=16,D81,C81)</f>
        <v>CUATRO CAMINOS LINEA 6</v>
      </c>
      <c r="B81" s="2" t="str">
        <f>+IF(TYPE(#REF!)=16,C81,D81)</f>
        <v>CUATRO CAMINOS</v>
      </c>
      <c r="C81" s="17" t="s">
        <v>11</v>
      </c>
      <c r="D81" s="18" t="s">
        <v>791</v>
      </c>
      <c r="E81" s="8" t="str">
        <f t="shared" si="1"/>
        <v>CUATRO CAMINOSCUATRO CAMINOS LINEA 6</v>
      </c>
      <c r="F81" s="19" t="s">
        <v>702</v>
      </c>
      <c r="G81" s="10" t="s">
        <v>53</v>
      </c>
      <c r="H81" s="11"/>
    </row>
    <row r="82" spans="1:9" ht="30" hidden="1" x14ac:dyDescent="0.25">
      <c r="A82" s="2" t="str">
        <f>+IF(TYPE(#REF!)=16,D82,C82)</f>
        <v>QUEVEDO</v>
      </c>
      <c r="B82" s="2" t="str">
        <f>+IF(TYPE(#REF!)=16,C82,D82)</f>
        <v>CUATRO CAMINOS</v>
      </c>
      <c r="C82" s="17" t="s">
        <v>11</v>
      </c>
      <c r="D82" s="18" t="s">
        <v>599</v>
      </c>
      <c r="E82" s="8" t="str">
        <f t="shared" si="1"/>
        <v>CUATRO CAMINOSQUEVEDO</v>
      </c>
      <c r="F82" s="19" t="s">
        <v>702</v>
      </c>
      <c r="G82" s="10" t="s">
        <v>53</v>
      </c>
      <c r="H82" s="11"/>
    </row>
    <row r="83" spans="1:9" ht="30" hidden="1" x14ac:dyDescent="0.25">
      <c r="A83" s="2" t="str">
        <f>+IF(TYPE(#REF!)=16,D83,C83)</f>
        <v>QUEVEDO</v>
      </c>
      <c r="B83" s="2" t="str">
        <f>+IF(TYPE(#REF!)=16,C83,D83)</f>
        <v>CUATRO CAMINOS</v>
      </c>
      <c r="C83" s="17" t="s">
        <v>11</v>
      </c>
      <c r="D83" s="18" t="s">
        <v>599</v>
      </c>
      <c r="E83" s="8" t="str">
        <f t="shared" si="1"/>
        <v>CUATRO CAMINOSQUEVEDO</v>
      </c>
      <c r="F83" s="19" t="s">
        <v>706</v>
      </c>
      <c r="G83" s="10" t="s">
        <v>53</v>
      </c>
      <c r="H83" s="11"/>
    </row>
    <row r="84" spans="1:9" ht="30" hidden="1" x14ac:dyDescent="0.25">
      <c r="A84" s="2" t="str">
        <f>+IF(TYPE(#REF!)=16,D84,C84)</f>
        <v>QUEVEDO</v>
      </c>
      <c r="B84" s="2" t="str">
        <f>+IF(TYPE(#REF!)=16,C84,D84)</f>
        <v>CUATRO CAMINOS</v>
      </c>
      <c r="C84" s="17" t="s">
        <v>11</v>
      </c>
      <c r="D84" s="18" t="s">
        <v>599</v>
      </c>
      <c r="E84" s="8" t="str">
        <f t="shared" si="1"/>
        <v>CUATRO CAMINOSQUEVEDO</v>
      </c>
      <c r="F84" s="19" t="s">
        <v>780</v>
      </c>
      <c r="G84" s="10" t="s">
        <v>53</v>
      </c>
      <c r="H84" s="11"/>
    </row>
    <row r="85" spans="1:9" ht="45" hidden="1" x14ac:dyDescent="0.25">
      <c r="A85" s="2" t="str">
        <f>+IF(TYPE(#REF!)=16,D85,C85)</f>
        <v>REPUBLICA ARGENTINA</v>
      </c>
      <c r="B85" s="2" t="str">
        <f>+IF(TYPE(#REF!)=16,C85,D85)</f>
        <v>CUATRO CAMINOS</v>
      </c>
      <c r="C85" s="17" t="s">
        <v>11</v>
      </c>
      <c r="D85" s="18" t="s">
        <v>788</v>
      </c>
      <c r="E85" s="8" t="str">
        <f t="shared" si="1"/>
        <v>CUATRO CAMINOSREPUBLICA ARGENTINA</v>
      </c>
      <c r="F85" s="19" t="s">
        <v>702</v>
      </c>
      <c r="G85" s="10" t="s">
        <v>53</v>
      </c>
      <c r="H85" s="11"/>
    </row>
    <row r="86" spans="1:9" ht="60" hidden="1" x14ac:dyDescent="0.25">
      <c r="A86" s="2" t="str">
        <f>+IF(TYPE(#REF!)=16,D86,C86)</f>
        <v>DEPOSITO CUATRO CAMINOS</v>
      </c>
      <c r="B86" s="2" t="str">
        <f>+IF(TYPE(#REF!)=16,C86,D86)</f>
        <v>CUATRO CAMINOS</v>
      </c>
      <c r="C86" s="17" t="s">
        <v>11</v>
      </c>
      <c r="D86" s="18" t="s">
        <v>792</v>
      </c>
      <c r="E86" s="8" t="str">
        <f t="shared" si="1"/>
        <v>CUATRO CAMINOSDEPOSITO CUATRO CAMINOS</v>
      </c>
      <c r="F86" s="19" t="s">
        <v>702</v>
      </c>
      <c r="G86" s="10"/>
      <c r="H86" s="11"/>
      <c r="I86" s="11" t="s">
        <v>794</v>
      </c>
    </row>
    <row r="87" spans="1:9" ht="45" hidden="1" x14ac:dyDescent="0.25">
      <c r="A87" s="2" t="str">
        <f>+IF(TYPE(#REF!)=16,D87,C87)</f>
        <v>REPUBLICA ARGENTINA</v>
      </c>
      <c r="B87" s="2" t="str">
        <f>+IF(TYPE(#REF!)=16,C87,D87)</f>
        <v>CUATRO CAMINOS LINEA 6</v>
      </c>
      <c r="C87" s="17" t="s">
        <v>791</v>
      </c>
      <c r="D87" s="18" t="s">
        <v>788</v>
      </c>
      <c r="E87" s="8" t="str">
        <f t="shared" si="1"/>
        <v>CUATRO CAMINOS LINEA 6REPUBLICA ARGENTINA</v>
      </c>
      <c r="F87" s="19" t="s">
        <v>702</v>
      </c>
      <c r="G87" s="10" t="s">
        <v>53</v>
      </c>
      <c r="H87" s="11"/>
    </row>
    <row r="88" spans="1:9" ht="30" hidden="1" x14ac:dyDescent="0.25">
      <c r="A88" s="2" t="str">
        <f>+IF(TYPE(#REF!)=16,D88,C88)</f>
        <v xml:space="preserve">TETUAN </v>
      </c>
      <c r="B88" s="2" t="str">
        <f>+IF(TYPE(#REF!)=16,C88,D88)</f>
        <v>CUATRO CAMINOS LINEA 6</v>
      </c>
      <c r="C88" s="17" t="s">
        <v>791</v>
      </c>
      <c r="D88" s="18" t="s">
        <v>790</v>
      </c>
      <c r="E88" s="8" t="str">
        <f t="shared" si="1"/>
        <v xml:space="preserve">CUATRO CAMINOS LINEA 6TETUAN </v>
      </c>
      <c r="F88" s="19" t="s">
        <v>702</v>
      </c>
      <c r="G88" s="10" t="s">
        <v>53</v>
      </c>
      <c r="H88" s="11"/>
    </row>
    <row r="89" spans="1:9" ht="45" hidden="1" x14ac:dyDescent="0.25">
      <c r="A89" s="2" t="str">
        <f>+IF(TYPE(#REF!)=16,D89,C89)</f>
        <v>DEPOSITO CUATRO VIENTOS</v>
      </c>
      <c r="B89" s="2" t="str">
        <f>+IF(TYPE(#REF!)=16,C89,D89)</f>
        <v>CUATRO VIENTOS</v>
      </c>
      <c r="C89" s="17" t="s">
        <v>293</v>
      </c>
      <c r="D89" s="18" t="s">
        <v>781</v>
      </c>
      <c r="E89" s="8" t="str">
        <f t="shared" si="1"/>
        <v>CUATRO VIENTOSDEPOSITO CUATRO VIENTOS</v>
      </c>
      <c r="F89" s="19" t="s">
        <v>702</v>
      </c>
      <c r="G89" s="10" t="s">
        <v>296</v>
      </c>
      <c r="H89" s="11"/>
    </row>
    <row r="90" spans="1:9" ht="45" hidden="1" x14ac:dyDescent="0.25">
      <c r="A90" s="2" t="str">
        <f>+IF(TYPE(#REF!)=16,D90,C90)</f>
        <v>DEPOSITO CUATRO VIENTOS</v>
      </c>
      <c r="B90" s="2" t="str">
        <f>+IF(TYPE(#REF!)=16,C90,D90)</f>
        <v>CUATRO VIENTOS</v>
      </c>
      <c r="C90" s="17" t="s">
        <v>293</v>
      </c>
      <c r="D90" s="18" t="s">
        <v>781</v>
      </c>
      <c r="E90" s="8" t="str">
        <f t="shared" si="1"/>
        <v>CUATRO VIENTOSDEPOSITO CUATRO VIENTOS</v>
      </c>
      <c r="F90" s="19" t="s">
        <v>706</v>
      </c>
      <c r="G90" s="10" t="s">
        <v>296</v>
      </c>
      <c r="H90" s="11"/>
    </row>
    <row r="91" spans="1:9" ht="30" hidden="1" x14ac:dyDescent="0.25">
      <c r="A91" s="2" t="str">
        <f>+IF(TYPE(#REF!)=16,D91,C91)</f>
        <v>NUEVOS MINISTERIOS</v>
      </c>
      <c r="B91" s="2" t="str">
        <f>+IF(TYPE(#REF!)=16,C91,D91)</f>
        <v>CUZCO</v>
      </c>
      <c r="C91" s="17" t="s">
        <v>287</v>
      </c>
      <c r="D91" s="18" t="s">
        <v>519</v>
      </c>
      <c r="E91" s="8" t="str">
        <f t="shared" si="1"/>
        <v>CUZCONUEVOS MINISTERIOS</v>
      </c>
      <c r="F91" s="19" t="s">
        <v>702</v>
      </c>
      <c r="G91" s="10" t="s">
        <v>53</v>
      </c>
      <c r="H91" s="11"/>
    </row>
    <row r="92" spans="1:9" hidden="1" x14ac:dyDescent="0.25">
      <c r="A92" s="2" t="str">
        <f>+IF(TYPE(#REF!)=16,D92,C92)</f>
        <v>PASTRANA</v>
      </c>
      <c r="B92" s="2" t="str">
        <f>+IF(TYPE(#REF!)=16,C92,D92)</f>
        <v>CUZCO</v>
      </c>
      <c r="C92" s="17" t="s">
        <v>287</v>
      </c>
      <c r="D92" s="18" t="s">
        <v>557</v>
      </c>
      <c r="E92" s="8" t="str">
        <f t="shared" si="1"/>
        <v>CUZCOPASTRANA</v>
      </c>
      <c r="F92" s="19" t="s">
        <v>702</v>
      </c>
      <c r="G92" s="10" t="s">
        <v>53</v>
      </c>
      <c r="H92" s="11"/>
    </row>
    <row r="93" spans="1:9" ht="45" hidden="1" x14ac:dyDescent="0.25">
      <c r="A93" s="2" t="str">
        <f>+IF(TYPE(#REF!)=16,D93,C93)</f>
        <v>PUERTA DEL SUR</v>
      </c>
      <c r="B93" s="2" t="str">
        <f>+IF(TYPE(#REF!)=16,C93,D93)</f>
        <v>DEPOSITO CUATRO VIENTOS</v>
      </c>
      <c r="C93" s="17" t="s">
        <v>781</v>
      </c>
      <c r="D93" s="18" t="s">
        <v>709</v>
      </c>
      <c r="E93" s="8" t="str">
        <f t="shared" si="1"/>
        <v>DEPOSITO CUATRO VIENTOSPUERTA DEL SUR</v>
      </c>
      <c r="F93" s="19" t="s">
        <v>702</v>
      </c>
      <c r="G93" s="10" t="s">
        <v>302</v>
      </c>
      <c r="H93" s="11"/>
    </row>
    <row r="94" spans="1:9" ht="45" hidden="1" x14ac:dyDescent="0.25">
      <c r="A94" s="2" t="str">
        <f>+IF(TYPE(#REF!)=16,D94,C94)</f>
        <v>PUERTA DEL SUR</v>
      </c>
      <c r="B94" s="2" t="str">
        <f>+IF(TYPE(#REF!)=16,C94,D94)</f>
        <v>DEPOSITO CUATRO VIENTOS</v>
      </c>
      <c r="C94" s="17" t="s">
        <v>781</v>
      </c>
      <c r="D94" s="18" t="s">
        <v>709</v>
      </c>
      <c r="E94" s="8" t="str">
        <f t="shared" si="1"/>
        <v>DEPOSITO CUATRO VIENTOSPUERTA DEL SUR</v>
      </c>
      <c r="F94" s="19" t="s">
        <v>706</v>
      </c>
      <c r="G94" s="10" t="s">
        <v>302</v>
      </c>
      <c r="H94" s="11"/>
    </row>
    <row r="95" spans="1:9" hidden="1" x14ac:dyDescent="0.25">
      <c r="A95" s="2" t="str">
        <f>+IF(TYPE(#REF!)=16,D95,C95)</f>
        <v>INI</v>
      </c>
      <c r="B95" s="2" t="str">
        <f>+IF(TYPE(#REF!)=16,C95,D95)</f>
        <v>DIEGO DE LEON</v>
      </c>
      <c r="C95" s="17" t="s">
        <v>306</v>
      </c>
      <c r="D95" s="18" t="s">
        <v>448</v>
      </c>
      <c r="E95" s="8" t="str">
        <f t="shared" si="1"/>
        <v>DIEGO DE LEONINI</v>
      </c>
      <c r="F95" s="19" t="s">
        <v>702</v>
      </c>
      <c r="G95" s="10" t="s">
        <v>53</v>
      </c>
      <c r="H95" s="11"/>
    </row>
    <row r="96" spans="1:9" ht="30" hidden="1" x14ac:dyDescent="0.25">
      <c r="A96" s="2" t="str">
        <f>+IF(TYPE(#REF!)=16,D96,C96)</f>
        <v>LOPEZ DE HOYOS</v>
      </c>
      <c r="B96" s="2" t="str">
        <f>+IF(TYPE(#REF!)=16,C96,D96)</f>
        <v>DIEGO DE LEON</v>
      </c>
      <c r="C96" s="17" t="s">
        <v>306</v>
      </c>
      <c r="D96" s="18" t="s">
        <v>463</v>
      </c>
      <c r="E96" s="8" t="str">
        <f t="shared" si="1"/>
        <v>DIEGO DE LEONLOPEZ DE HOYOS</v>
      </c>
      <c r="F96" s="19" t="s">
        <v>702</v>
      </c>
      <c r="G96" s="10" t="s">
        <v>53</v>
      </c>
      <c r="H96" s="11"/>
    </row>
    <row r="97" spans="1:8" ht="30" hidden="1" x14ac:dyDescent="0.25">
      <c r="A97" s="2" t="str">
        <f>+IF(TYPE(#REF!)=16,D97,C97)</f>
        <v>MANUEL BECERRA</v>
      </c>
      <c r="B97" s="2" t="str">
        <f>+IF(TYPE(#REF!)=16,C97,D97)</f>
        <v>DIEGO DE LEON</v>
      </c>
      <c r="C97" s="17" t="s">
        <v>306</v>
      </c>
      <c r="D97" s="18" t="s">
        <v>485</v>
      </c>
      <c r="E97" s="8" t="str">
        <f t="shared" si="1"/>
        <v>DIEGO DE LEONMANUEL BECERRA</v>
      </c>
      <c r="F97" s="19" t="s">
        <v>702</v>
      </c>
      <c r="G97" s="10" t="s">
        <v>53</v>
      </c>
      <c r="H97" s="11"/>
    </row>
    <row r="98" spans="1:8" ht="30" hidden="1" x14ac:dyDescent="0.25">
      <c r="A98" s="2" t="str">
        <f>+IF(TYPE(#REF!)=16,D98,C98)</f>
        <v>MANUEL BECERRA</v>
      </c>
      <c r="B98" s="2" t="str">
        <f>+IF(TYPE(#REF!)=16,C98,D98)</f>
        <v>DIEGO DE LEON</v>
      </c>
      <c r="C98" s="17" t="s">
        <v>306</v>
      </c>
      <c r="D98" s="18" t="s">
        <v>485</v>
      </c>
      <c r="E98" s="8" t="str">
        <f t="shared" si="1"/>
        <v>DIEGO DE LEONMANUEL BECERRA</v>
      </c>
      <c r="F98" s="19" t="s">
        <v>706</v>
      </c>
      <c r="G98" s="10" t="s">
        <v>53</v>
      </c>
      <c r="H98" s="11"/>
    </row>
    <row r="99" spans="1:8" ht="45" hidden="1" x14ac:dyDescent="0.25">
      <c r="A99" s="2" t="str">
        <f>+IF(TYPE(#REF!)=16,D99,C99)</f>
        <v>REPUBLICA ARGENTINA</v>
      </c>
      <c r="B99" s="2" t="str">
        <f>+IF(TYPE(#REF!)=16,C99,D99)</f>
        <v>DIEGO DE LEON</v>
      </c>
      <c r="C99" s="17" t="s">
        <v>306</v>
      </c>
      <c r="D99" s="18" t="s">
        <v>788</v>
      </c>
      <c r="E99" s="8" t="str">
        <f t="shared" si="1"/>
        <v>DIEGO DE LEONREPUBLICA ARGENTINA</v>
      </c>
      <c r="F99" s="19" t="s">
        <v>702</v>
      </c>
      <c r="G99" s="10" t="s">
        <v>53</v>
      </c>
      <c r="H99" s="11"/>
    </row>
    <row r="100" spans="1:8" hidden="1" x14ac:dyDescent="0.25">
      <c r="A100" s="2" t="str">
        <f>+IF(TYPE(#REF!)=16,D100,C100)</f>
        <v>INI</v>
      </c>
      <c r="B100" s="2" t="str">
        <f>+IF(TYPE(#REF!)=16,C100,D100)</f>
        <v>DIEGO DE LEON</v>
      </c>
      <c r="C100" s="17" t="s">
        <v>306</v>
      </c>
      <c r="D100" s="18" t="s">
        <v>448</v>
      </c>
      <c r="E100" s="8" t="str">
        <f t="shared" si="1"/>
        <v>DIEGO DE LEONINI</v>
      </c>
      <c r="F100" s="19" t="s">
        <v>702</v>
      </c>
      <c r="G100" s="10" t="s">
        <v>53</v>
      </c>
      <c r="H100" s="11"/>
    </row>
    <row r="101" spans="1:8" hidden="1" x14ac:dyDescent="0.25">
      <c r="A101" s="2" t="str">
        <f>+IF(TYPE(#REF!)=16,D101,C101)</f>
        <v>PASTRANA</v>
      </c>
      <c r="B101" s="2" t="str">
        <f>+IF(TYPE(#REF!)=16,C101,D101)</f>
        <v>ECUADOR</v>
      </c>
      <c r="C101" s="17" t="s">
        <v>350</v>
      </c>
      <c r="D101" s="18" t="s">
        <v>557</v>
      </c>
      <c r="E101" s="8" t="str">
        <f t="shared" si="1"/>
        <v>ECUADORPASTRANA</v>
      </c>
      <c r="F101" s="19" t="s">
        <v>702</v>
      </c>
      <c r="G101" s="10" t="s">
        <v>53</v>
      </c>
      <c r="H101" s="11"/>
    </row>
    <row r="102" spans="1:8" ht="45" hidden="1" x14ac:dyDescent="0.25">
      <c r="A102" s="2" t="str">
        <f>+IF(TYPE(#REF!)=16,D102,C102)</f>
        <v>VILLAVERDE ALTO</v>
      </c>
      <c r="B102" s="2" t="str">
        <f>+IF(TYPE(#REF!)=16,C102,D102)</f>
        <v>EL CARRASCAL</v>
      </c>
      <c r="C102" s="17" t="s">
        <v>334</v>
      </c>
      <c r="D102" s="18" t="s">
        <v>679</v>
      </c>
      <c r="E102" s="8" t="str">
        <f t="shared" si="1"/>
        <v>EL CARRASCALVILLAVERDE ALTO</v>
      </c>
      <c r="F102" s="19" t="s">
        <v>702</v>
      </c>
      <c r="G102" s="10" t="s">
        <v>53</v>
      </c>
      <c r="H102" s="11"/>
    </row>
    <row r="103" spans="1:8" x14ac:dyDescent="0.25">
      <c r="A103" s="2" t="str">
        <f>+IF(TYPE(#REF!)=16,D103,C103)</f>
        <v>GETAFE</v>
      </c>
      <c r="B103" s="2" t="str">
        <f>+IF(TYPE(#REF!)=16,C103,D103)</f>
        <v>EL CASAR</v>
      </c>
      <c r="C103" s="7" t="s">
        <v>345</v>
      </c>
      <c r="D103" s="8" t="s">
        <v>716</v>
      </c>
      <c r="E103" s="8" t="str">
        <f t="shared" si="1"/>
        <v>EL CASARGETAFE</v>
      </c>
      <c r="F103" s="9" t="s">
        <v>702</v>
      </c>
      <c r="G103" s="10" t="s">
        <v>53</v>
      </c>
      <c r="H103" s="11" t="s">
        <v>29</v>
      </c>
    </row>
    <row r="104" spans="1:8" x14ac:dyDescent="0.25">
      <c r="A104" s="2" t="str">
        <f>+IF(TYPE(#REF!)=16,D104,C104)</f>
        <v>GETAFE</v>
      </c>
      <c r="B104" s="2" t="str">
        <f>+IF(TYPE(#REF!)=16,C104,D104)</f>
        <v>EL CASAR</v>
      </c>
      <c r="C104" s="7" t="s">
        <v>345</v>
      </c>
      <c r="D104" s="8" t="s">
        <v>716</v>
      </c>
      <c r="E104" s="8" t="str">
        <f t="shared" si="1"/>
        <v>EL CASARGETAFE</v>
      </c>
      <c r="F104" s="9" t="s">
        <v>706</v>
      </c>
      <c r="G104" s="10" t="s">
        <v>53</v>
      </c>
      <c r="H104" s="11" t="s">
        <v>29</v>
      </c>
    </row>
    <row r="105" spans="1:8" ht="30" hidden="1" x14ac:dyDescent="0.25">
      <c r="A105" s="2" t="str">
        <f>+IF(TYPE(#REF!)=16,D105,C105)</f>
        <v>QUEVEDO</v>
      </c>
      <c r="B105" s="2" t="str">
        <f>+IF(TYPE(#REF!)=16,C105,D105)</f>
        <v>ESCUELAS AGUIRRE</v>
      </c>
      <c r="C105" s="34" t="s">
        <v>319</v>
      </c>
      <c r="D105" s="35" t="s">
        <v>599</v>
      </c>
      <c r="E105" s="8" t="str">
        <f t="shared" si="1"/>
        <v>ESCUELAS AGUIRREQUEVEDO</v>
      </c>
      <c r="F105" s="36" t="s">
        <v>702</v>
      </c>
      <c r="G105" s="10" t="s">
        <v>53</v>
      </c>
      <c r="H105" s="37" t="s">
        <v>753</v>
      </c>
    </row>
    <row r="106" spans="1:8" ht="30" hidden="1" x14ac:dyDescent="0.25">
      <c r="A106" s="2" t="str">
        <f>+IF(TYPE(#REF!)=16,D106,C106)</f>
        <v>QUEVEDO</v>
      </c>
      <c r="B106" s="2" t="str">
        <f>+IF(TYPE(#REF!)=16,C106,D106)</f>
        <v>ESCUELAS AGUIRRE</v>
      </c>
      <c r="C106" s="34" t="s">
        <v>319</v>
      </c>
      <c r="D106" s="35" t="s">
        <v>599</v>
      </c>
      <c r="E106" s="8" t="str">
        <f t="shared" si="1"/>
        <v>ESCUELAS AGUIRREQUEVEDO</v>
      </c>
      <c r="F106" s="36" t="s">
        <v>706</v>
      </c>
      <c r="G106" s="10" t="s">
        <v>53</v>
      </c>
      <c r="H106" s="37" t="s">
        <v>753</v>
      </c>
    </row>
    <row r="107" spans="1:8" ht="30" hidden="1" x14ac:dyDescent="0.25">
      <c r="A107" s="2" t="str">
        <f>+IF(TYPE(#REF!)=16,D107,C107)</f>
        <v>PACIFICO</v>
      </c>
      <c r="B107" s="2" t="str">
        <f>+IF(TYPE(#REF!)=16,C107,D107)</f>
        <v>ESCUELAS AGUIRRE</v>
      </c>
      <c r="C107" s="17" t="s">
        <v>319</v>
      </c>
      <c r="D107" s="18" t="s">
        <v>13</v>
      </c>
      <c r="E107" s="8" t="str">
        <f t="shared" si="1"/>
        <v>ESCUELAS AGUIRREPACIFICO</v>
      </c>
      <c r="F107" s="19" t="s">
        <v>702</v>
      </c>
      <c r="G107" s="10" t="s">
        <v>53</v>
      </c>
      <c r="H107" s="11"/>
    </row>
    <row r="108" spans="1:8" ht="30" hidden="1" x14ac:dyDescent="0.25">
      <c r="A108" s="2" t="str">
        <f>+IF(TYPE(#REF!)=16,D108,C108)</f>
        <v>PACIFICO</v>
      </c>
      <c r="B108" s="2" t="str">
        <f>+IF(TYPE(#REF!)=16,C108,D108)</f>
        <v>ESCUELAS AGUIRRE</v>
      </c>
      <c r="C108" s="17" t="s">
        <v>319</v>
      </c>
      <c r="D108" s="18" t="s">
        <v>13</v>
      </c>
      <c r="E108" s="8" t="str">
        <f t="shared" si="1"/>
        <v>ESCUELAS AGUIRREPACIFICO</v>
      </c>
      <c r="F108" s="19" t="s">
        <v>706</v>
      </c>
      <c r="G108" s="10" t="s">
        <v>53</v>
      </c>
      <c r="H108" s="11"/>
    </row>
    <row r="109" spans="1:8" ht="45" hidden="1" x14ac:dyDescent="0.25">
      <c r="A109" s="2" t="str">
        <f>+IF(TYPE(#REF!)=16,D109,C109)</f>
        <v>ISLAS FILIPINAS</v>
      </c>
      <c r="B109" s="2" t="str">
        <f>+IF(TYPE(#REF!)=16,C109,D109)</f>
        <v>FRANCOS RODRIGUEZ</v>
      </c>
      <c r="C109" s="17" t="s">
        <v>389</v>
      </c>
      <c r="D109" s="18" t="s">
        <v>443</v>
      </c>
      <c r="E109" s="8" t="str">
        <f t="shared" si="1"/>
        <v>FRANCOS RODRIGUEZISLAS FILIPINAS</v>
      </c>
      <c r="F109" s="19" t="s">
        <v>702</v>
      </c>
      <c r="G109" s="10" t="s">
        <v>53</v>
      </c>
      <c r="H109" s="11"/>
    </row>
    <row r="110" spans="1:8" ht="45" hidden="1" x14ac:dyDescent="0.25">
      <c r="A110" s="2" t="str">
        <f>+IF(TYPE(#REF!)=16,D110,C110)</f>
        <v>ISLAS FILIPINAS</v>
      </c>
      <c r="B110" s="2" t="str">
        <f>+IF(TYPE(#REF!)=16,C110,D110)</f>
        <v>FRANCOS RODRIGUEZ</v>
      </c>
      <c r="C110" s="17" t="s">
        <v>389</v>
      </c>
      <c r="D110" s="18" t="s">
        <v>443</v>
      </c>
      <c r="E110" s="8" t="str">
        <f t="shared" si="1"/>
        <v>FRANCOS RODRIGUEZISLAS FILIPINAS</v>
      </c>
      <c r="F110" s="19" t="s">
        <v>706</v>
      </c>
      <c r="G110" s="10" t="s">
        <v>53</v>
      </c>
      <c r="H110" s="11"/>
    </row>
    <row r="111" spans="1:8" ht="45" hidden="1" x14ac:dyDescent="0.25">
      <c r="A111" s="2" t="str">
        <f>+IF(TYPE(#REF!)=16,D111,C111)</f>
        <v>PARQUE AVENIDAS</v>
      </c>
      <c r="B111" s="2" t="str">
        <f>+IF(TYPE(#REF!)=16,C111,D111)</f>
        <v>GARCIA NOBLEJAS</v>
      </c>
      <c r="C111" s="17" t="s">
        <v>415</v>
      </c>
      <c r="D111" s="18" t="s">
        <v>562</v>
      </c>
      <c r="E111" s="8" t="str">
        <f t="shared" si="1"/>
        <v>GARCIA NOBLEJASPARQUE AVENIDAS</v>
      </c>
      <c r="F111" s="19" t="s">
        <v>702</v>
      </c>
      <c r="G111" s="10" t="s">
        <v>53</v>
      </c>
      <c r="H111" s="11"/>
    </row>
    <row r="112" spans="1:8" ht="45" hidden="1" x14ac:dyDescent="0.25">
      <c r="A112" s="2" t="str">
        <f>+IF(TYPE(#REF!)=16,D112,C112)</f>
        <v>ISLAS FILIPINAS</v>
      </c>
      <c r="B112" s="2" t="str">
        <f>+IF(TYPE(#REF!)=16,C112,D112)</f>
        <v>GREGORIO MARAÑON</v>
      </c>
      <c r="C112" s="17" t="s">
        <v>402</v>
      </c>
      <c r="D112" s="18" t="s">
        <v>443</v>
      </c>
      <c r="E112" s="8" t="str">
        <f t="shared" si="1"/>
        <v>GREGORIO MARAÑONISLAS FILIPINAS</v>
      </c>
      <c r="F112" s="19" t="s">
        <v>702</v>
      </c>
      <c r="G112" s="10" t="s">
        <v>53</v>
      </c>
      <c r="H112" s="11"/>
    </row>
    <row r="113" spans="1:8" ht="45" hidden="1" x14ac:dyDescent="0.25">
      <c r="A113" s="2" t="str">
        <f>+IF(TYPE(#REF!)=16,D113,C113)</f>
        <v>ISLAS FILIPINAS</v>
      </c>
      <c r="B113" s="2" t="str">
        <f>+IF(TYPE(#REF!)=16,C113,D113)</f>
        <v>GREGORIO MARAÑON</v>
      </c>
      <c r="C113" s="17" t="s">
        <v>402</v>
      </c>
      <c r="D113" s="18" t="s">
        <v>443</v>
      </c>
      <c r="E113" s="8" t="str">
        <f t="shared" si="1"/>
        <v>GREGORIO MARAÑONISLAS FILIPINAS</v>
      </c>
      <c r="F113" s="19" t="s">
        <v>706</v>
      </c>
      <c r="G113" s="10" t="s">
        <v>53</v>
      </c>
      <c r="H113" s="11"/>
    </row>
    <row r="114" spans="1:8" ht="45" hidden="1" x14ac:dyDescent="0.25">
      <c r="A114" s="2" t="str">
        <f>+IF(TYPE(#REF!)=16,D114,C114)</f>
        <v>PARQUE AVENIDAS</v>
      </c>
      <c r="B114" s="2" t="str">
        <f>+IF(TYPE(#REF!)=16,C114,D114)</f>
        <v>GREGORIO MARAÑON</v>
      </c>
      <c r="C114" s="17" t="s">
        <v>402</v>
      </c>
      <c r="D114" s="18" t="s">
        <v>562</v>
      </c>
      <c r="E114" s="8" t="str">
        <f t="shared" si="1"/>
        <v>GREGORIO MARAÑONPARQUE AVENIDAS</v>
      </c>
      <c r="F114" s="19" t="s">
        <v>702</v>
      </c>
      <c r="G114" s="10" t="s">
        <v>53</v>
      </c>
      <c r="H114" s="11"/>
    </row>
    <row r="115" spans="1:8" ht="45" hidden="1" x14ac:dyDescent="0.25">
      <c r="A115" s="2" t="str">
        <f>+IF(TYPE(#REF!)=16,D115,C115)</f>
        <v>RUBEN DARIO</v>
      </c>
      <c r="B115" s="2" t="str">
        <f>+IF(TYPE(#REF!)=16,C115,D115)</f>
        <v>GREGORIO MARAÑON</v>
      </c>
      <c r="C115" s="17" t="s">
        <v>402</v>
      </c>
      <c r="D115" s="18" t="s">
        <v>789</v>
      </c>
      <c r="E115" s="8" t="str">
        <f t="shared" si="1"/>
        <v>GREGORIO MARAÑONRUBEN DARIO</v>
      </c>
      <c r="F115" s="19" t="s">
        <v>702</v>
      </c>
      <c r="G115" s="10" t="s">
        <v>53</v>
      </c>
      <c r="H115" s="11"/>
    </row>
    <row r="116" spans="1:8" ht="45" hidden="1" x14ac:dyDescent="0.25">
      <c r="A116" s="2" t="str">
        <f>+IF(TYPE(#REF!)=16,D116,C116)</f>
        <v>NUEVOS MINISTERIOS</v>
      </c>
      <c r="B116" s="2" t="str">
        <f>+IF(TYPE(#REF!)=16,C116,D116)</f>
        <v>GREGORIO MARAÑON</v>
      </c>
      <c r="C116" s="17" t="s">
        <v>402</v>
      </c>
      <c r="D116" s="18" t="s">
        <v>519</v>
      </c>
      <c r="E116" s="8" t="str">
        <f t="shared" si="1"/>
        <v>GREGORIO MARAÑONNUEVOS MINISTERIOS</v>
      </c>
      <c r="F116" s="19" t="s">
        <v>702</v>
      </c>
      <c r="G116" s="10" t="s">
        <v>53</v>
      </c>
      <c r="H116" s="11"/>
    </row>
    <row r="117" spans="1:8" ht="45" hidden="1" x14ac:dyDescent="0.25">
      <c r="A117" s="2" t="str">
        <f>+IF(TYPE(#REF!)=16,D117,C117)</f>
        <v>NUEVOS MINISTERIOS</v>
      </c>
      <c r="B117" s="2" t="str">
        <f>+IF(TYPE(#REF!)=16,C117,D117)</f>
        <v>GREGORIO MARAÑON</v>
      </c>
      <c r="C117" s="17" t="s">
        <v>402</v>
      </c>
      <c r="D117" s="18" t="s">
        <v>519</v>
      </c>
      <c r="E117" s="8" t="str">
        <f t="shared" si="1"/>
        <v>GREGORIO MARAÑONNUEVOS MINISTERIOS</v>
      </c>
      <c r="F117" s="19" t="s">
        <v>706</v>
      </c>
      <c r="G117" s="10" t="s">
        <v>53</v>
      </c>
      <c r="H117" s="11"/>
    </row>
    <row r="118" spans="1:8" ht="30" hidden="1" x14ac:dyDescent="0.25">
      <c r="A118" s="2" t="str">
        <f>+IF(TYPE(#REF!)=16,D118,C118)</f>
        <v>PINAR DE CHAMARTIN</v>
      </c>
      <c r="B118" s="2" t="str">
        <f>+IF(TYPE(#REF!)=16,C118,D118)</f>
        <v>HORTALEZA</v>
      </c>
      <c r="C118" s="17" t="s">
        <v>440</v>
      </c>
      <c r="D118" s="18" t="s">
        <v>24</v>
      </c>
      <c r="E118" s="8" t="str">
        <f t="shared" si="1"/>
        <v>HORTALEZAPINAR DE CHAMARTIN</v>
      </c>
      <c r="F118" s="19" t="s">
        <v>702</v>
      </c>
      <c r="G118" s="10" t="s">
        <v>254</v>
      </c>
      <c r="H118" s="11"/>
    </row>
    <row r="119" spans="1:8" ht="30" hidden="1" x14ac:dyDescent="0.25">
      <c r="A119" s="2" t="str">
        <f>+IF(TYPE(#REF!)=16,D119,C119)</f>
        <v>PINAR DE CHAMARTIN</v>
      </c>
      <c r="B119" s="2" t="str">
        <f>+IF(TYPE(#REF!)=16,C119,D119)</f>
        <v>HORTALEZA</v>
      </c>
      <c r="C119" s="17" t="s">
        <v>440</v>
      </c>
      <c r="D119" s="18" t="s">
        <v>24</v>
      </c>
      <c r="E119" s="8" t="str">
        <f t="shared" si="1"/>
        <v>HORTALEZAPINAR DE CHAMARTIN</v>
      </c>
      <c r="F119" s="19" t="s">
        <v>706</v>
      </c>
      <c r="G119" s="10" t="s">
        <v>254</v>
      </c>
      <c r="H119" s="11"/>
    </row>
    <row r="120" spans="1:8" ht="30" hidden="1" x14ac:dyDescent="0.25">
      <c r="A120" s="2" t="str">
        <f>+IF(TYPE(#REF!)=16,D120,C120)</f>
        <v>MANUEL BECERRA</v>
      </c>
      <c r="B120" s="2" t="str">
        <f>+IF(TYPE(#REF!)=16,C120,D120)</f>
        <v>LA ELIPA</v>
      </c>
      <c r="C120" s="30" t="s">
        <v>356</v>
      </c>
      <c r="D120" s="31" t="s">
        <v>485</v>
      </c>
      <c r="E120" s="8" t="str">
        <f t="shared" si="1"/>
        <v>LA ELIPAMANUEL BECERRA</v>
      </c>
      <c r="F120" s="32" t="s">
        <v>702</v>
      </c>
      <c r="G120" s="10" t="s">
        <v>53</v>
      </c>
      <c r="H120" s="33"/>
    </row>
    <row r="121" spans="1:8" ht="30" hidden="1" x14ac:dyDescent="0.25">
      <c r="A121" s="2" t="str">
        <f>+IF(TYPE(#REF!)=16,D121,C121)</f>
        <v>QUINTANA</v>
      </c>
      <c r="B121" s="2" t="str">
        <f>+IF(TYPE(#REF!)=16,C121,D121)</f>
        <v>LA ELIPA</v>
      </c>
      <c r="C121" s="34" t="s">
        <v>356</v>
      </c>
      <c r="D121" s="35" t="s">
        <v>610</v>
      </c>
      <c r="E121" s="8" t="str">
        <f t="shared" si="1"/>
        <v>LA ELIPAQUINTANA</v>
      </c>
      <c r="F121" s="36" t="s">
        <v>702</v>
      </c>
      <c r="G121" s="10" t="s">
        <v>53</v>
      </c>
      <c r="H121" s="37" t="s">
        <v>753</v>
      </c>
    </row>
    <row r="122" spans="1:8" ht="30" hidden="1" x14ac:dyDescent="0.25">
      <c r="A122" s="2" t="str">
        <f>+IF(TYPE(#REF!)=16,D122,C122)</f>
        <v>QUINTANA</v>
      </c>
      <c r="B122" s="2" t="str">
        <f>+IF(TYPE(#REF!)=16,C122,D122)</f>
        <v>LA ELIPA</v>
      </c>
      <c r="C122" s="34" t="s">
        <v>356</v>
      </c>
      <c r="D122" s="35" t="s">
        <v>610</v>
      </c>
      <c r="E122" s="8" t="str">
        <f t="shared" si="1"/>
        <v>LA ELIPAQUINTANA</v>
      </c>
      <c r="F122" s="36" t="s">
        <v>706</v>
      </c>
      <c r="G122" s="10" t="s">
        <v>53</v>
      </c>
      <c r="H122" s="37" t="s">
        <v>753</v>
      </c>
    </row>
    <row r="123" spans="1:8" ht="30" hidden="1" x14ac:dyDescent="0.25">
      <c r="A123" s="2" t="str">
        <f>+IF(TYPE(#REF!)=16,D123,C123)</f>
        <v>LAS ROSAS</v>
      </c>
      <c r="B123" s="2" t="str">
        <f>+IF(TYPE(#REF!)=16,C123,D123)</f>
        <v>LA ELIPA</v>
      </c>
      <c r="C123" s="30" t="s">
        <v>356</v>
      </c>
      <c r="D123" s="31" t="s">
        <v>617</v>
      </c>
      <c r="E123" s="8" t="str">
        <f t="shared" si="1"/>
        <v>LA ELIPALAS ROSAS</v>
      </c>
      <c r="F123" s="32" t="s">
        <v>702</v>
      </c>
      <c r="G123" s="10" t="s">
        <v>620</v>
      </c>
      <c r="H123" s="33"/>
    </row>
    <row r="124" spans="1:8" ht="30" hidden="1" x14ac:dyDescent="0.25">
      <c r="A124" s="2" t="str">
        <f>+IF(TYPE(#REF!)=16,D124,C124)</f>
        <v>LAS ROSAS</v>
      </c>
      <c r="B124" s="2" t="str">
        <f>+IF(TYPE(#REF!)=16,C124,D124)</f>
        <v>LA ELIPA</v>
      </c>
      <c r="C124" s="30" t="s">
        <v>356</v>
      </c>
      <c r="D124" s="31" t="s">
        <v>617</v>
      </c>
      <c r="E124" s="8" t="str">
        <f t="shared" si="1"/>
        <v>LA ELIPALAS ROSAS</v>
      </c>
      <c r="F124" s="32" t="s">
        <v>706</v>
      </c>
      <c r="G124" s="10" t="s">
        <v>620</v>
      </c>
      <c r="H124" s="33"/>
    </row>
    <row r="125" spans="1:8" x14ac:dyDescent="0.25">
      <c r="A125" s="2" t="str">
        <f>+IF(TYPE(#REF!)=16,D125,C125)</f>
        <v>LEGANES</v>
      </c>
      <c r="B125" s="2" t="str">
        <f>+IF(TYPE(#REF!)=16,C125,D125)</f>
        <v>LA FORTUNA</v>
      </c>
      <c r="C125" s="7" t="s">
        <v>23</v>
      </c>
      <c r="D125" s="8" t="s">
        <v>782</v>
      </c>
      <c r="E125" s="8" t="str">
        <f t="shared" si="1"/>
        <v>LA FORTUNALEGANES</v>
      </c>
      <c r="F125" s="9" t="s">
        <v>702</v>
      </c>
      <c r="G125" s="10" t="s">
        <v>53</v>
      </c>
      <c r="H125" s="11" t="s">
        <v>29</v>
      </c>
    </row>
    <row r="126" spans="1:8" x14ac:dyDescent="0.25">
      <c r="A126" s="2" t="str">
        <f>+IF(TYPE(#REF!)=16,D126,C126)</f>
        <v>LEGANES</v>
      </c>
      <c r="B126" s="2" t="str">
        <f>+IF(TYPE(#REF!)=16,C126,D126)</f>
        <v>LA FORTUNA</v>
      </c>
      <c r="C126" s="7" t="s">
        <v>23</v>
      </c>
      <c r="D126" s="8" t="s">
        <v>782</v>
      </c>
      <c r="E126" s="8" t="str">
        <f t="shared" si="1"/>
        <v>LA FORTUNALEGANES</v>
      </c>
      <c r="F126" s="9" t="s">
        <v>706</v>
      </c>
      <c r="G126" s="10" t="s">
        <v>53</v>
      </c>
      <c r="H126" s="11" t="s">
        <v>29</v>
      </c>
    </row>
    <row r="127" spans="1:8" ht="30" hidden="1" x14ac:dyDescent="0.25">
      <c r="A127" s="2" t="str">
        <f>+IF(TYPE(#REF!)=16,D127,C127)</f>
        <v>VALDECARROS</v>
      </c>
      <c r="B127" s="2" t="str">
        <f>+IF(TYPE(#REF!)=16,C127,D127)</f>
        <v>LA GAVIA</v>
      </c>
      <c r="C127" s="30" t="s">
        <v>3</v>
      </c>
      <c r="D127" s="31" t="s">
        <v>8</v>
      </c>
      <c r="E127" s="8" t="str">
        <f t="shared" si="1"/>
        <v>LA GAVIAVALDECARROS</v>
      </c>
      <c r="F127" s="32" t="s">
        <v>702</v>
      </c>
      <c r="G127" s="10" t="s">
        <v>395</v>
      </c>
      <c r="H127" s="33"/>
    </row>
    <row r="128" spans="1:8" ht="30" hidden="1" x14ac:dyDescent="0.25">
      <c r="A128" s="2" t="str">
        <f>+IF(TYPE(#REF!)=16,D128,C128)</f>
        <v>SIERRA DE GUADALUPE</v>
      </c>
      <c r="B128" s="2" t="str">
        <f>+IF(TYPE(#REF!)=16,C128,D128)</f>
        <v>LA GAVIA</v>
      </c>
      <c r="C128" s="30" t="s">
        <v>3</v>
      </c>
      <c r="D128" s="31" t="s">
        <v>16</v>
      </c>
      <c r="E128" s="8" t="str">
        <f t="shared" si="1"/>
        <v>LA GAVIASIERRA DE GUADALUPE</v>
      </c>
      <c r="F128" s="32" t="s">
        <v>702</v>
      </c>
      <c r="G128" s="10" t="s">
        <v>395</v>
      </c>
      <c r="H128" s="33"/>
    </row>
    <row r="129" spans="1:8" ht="30" hidden="1" x14ac:dyDescent="0.25">
      <c r="A129" s="2" t="str">
        <f>+IF(TYPE(#REF!)=16,D129,C129)</f>
        <v>SIERRA DE GUADALUPE</v>
      </c>
      <c r="B129" s="2" t="str">
        <f>+IF(TYPE(#REF!)=16,C129,D129)</f>
        <v>LA GAVIA</v>
      </c>
      <c r="C129" s="25" t="s">
        <v>3</v>
      </c>
      <c r="D129" s="26" t="s">
        <v>16</v>
      </c>
      <c r="E129" s="8" t="str">
        <f t="shared" si="1"/>
        <v>LA GAVIASIERRA DE GUADALUPE</v>
      </c>
      <c r="F129" s="27" t="s">
        <v>706</v>
      </c>
      <c r="G129" s="10" t="s">
        <v>395</v>
      </c>
      <c r="H129" s="28"/>
    </row>
    <row r="130" spans="1:8" ht="30" hidden="1" x14ac:dyDescent="0.25">
      <c r="A130" s="2" t="str">
        <f>+IF(TYPE(#REF!)=16,D130,C130)</f>
        <v xml:space="preserve">VALDECARROS </v>
      </c>
      <c r="B130" s="2" t="str">
        <f>+IF(TYPE(#REF!)=16,C130,D130)</f>
        <v xml:space="preserve">LA GAVIA </v>
      </c>
      <c r="C130" s="30" t="s">
        <v>783</v>
      </c>
      <c r="D130" s="31" t="s">
        <v>784</v>
      </c>
      <c r="E130" s="8" t="str">
        <f t="shared" si="1"/>
        <v xml:space="preserve">LA GAVIA VALDECARROS </v>
      </c>
      <c r="F130" s="32" t="s">
        <v>706</v>
      </c>
      <c r="G130" s="10" t="s">
        <v>395</v>
      </c>
      <c r="H130" s="33"/>
    </row>
    <row r="131" spans="1:8" ht="30" hidden="1" x14ac:dyDescent="0.25">
      <c r="A131" s="2" t="str">
        <f>+IF(TYPE(#REF!)=16,D131,C131)</f>
        <v>LAS TABLAS</v>
      </c>
      <c r="B131" s="2" t="str">
        <f>+IF(TYPE(#REF!)=16,C131,D131)</f>
        <v>LA MORALEJA</v>
      </c>
      <c r="C131" s="17" t="s">
        <v>20</v>
      </c>
      <c r="D131" s="18" t="s">
        <v>21</v>
      </c>
      <c r="E131" s="8" t="str">
        <f t="shared" si="1"/>
        <v>LA MORALEJALAS TABLAS</v>
      </c>
      <c r="F131" s="19" t="s">
        <v>702</v>
      </c>
      <c r="G131" s="10" t="s">
        <v>162</v>
      </c>
      <c r="H131" s="11"/>
    </row>
    <row r="132" spans="1:8" ht="30" hidden="1" x14ac:dyDescent="0.25">
      <c r="A132" s="2" t="str">
        <f>+IF(TYPE(#REF!)=16,D132,C132)</f>
        <v>LAS TABLAS</v>
      </c>
      <c r="B132" s="2" t="str">
        <f>+IF(TYPE(#REF!)=16,C132,D132)</f>
        <v>LA MORALEJA</v>
      </c>
      <c r="C132" s="17" t="s">
        <v>20</v>
      </c>
      <c r="D132" s="18" t="s">
        <v>21</v>
      </c>
      <c r="E132" s="8" t="str">
        <f t="shared" ref="E132:E171" si="2">+CONCATENATE(C132,D132)</f>
        <v>LA MORALEJALAS TABLAS</v>
      </c>
      <c r="F132" s="19" t="s">
        <v>706</v>
      </c>
      <c r="G132" s="10" t="s">
        <v>162</v>
      </c>
      <c r="H132" s="11"/>
    </row>
    <row r="133" spans="1:8" ht="30" hidden="1" x14ac:dyDescent="0.25">
      <c r="A133" s="2" t="str">
        <f>+IF(TYPE(#REF!)=16,D133,C133)</f>
        <v>RIVAS VACIAMADRID</v>
      </c>
      <c r="B133" s="2" t="str">
        <f>+IF(TYPE(#REF!)=16,C133,D133)</f>
        <v>LA POVEDA</v>
      </c>
      <c r="C133" s="17" t="s">
        <v>460</v>
      </c>
      <c r="D133" s="18" t="s">
        <v>628</v>
      </c>
      <c r="E133" s="8" t="str">
        <f t="shared" si="2"/>
        <v>LA POVEDARIVAS VACIAMADRID</v>
      </c>
      <c r="F133" s="19" t="s">
        <v>702</v>
      </c>
      <c r="G133" s="10" t="s">
        <v>53</v>
      </c>
      <c r="H133" s="11"/>
    </row>
    <row r="134" spans="1:8" hidden="1" x14ac:dyDescent="0.25">
      <c r="A134" s="2" t="str">
        <f>+IF(TYPE(#REF!)=16,D134,C134)</f>
        <v>LUCERO</v>
      </c>
      <c r="B134" s="2" t="str">
        <f>+IF(TYPE(#REF!)=16,C134,D134)</f>
        <v>LAGO</v>
      </c>
      <c r="C134" s="17" t="s">
        <v>453</v>
      </c>
      <c r="D134" s="18" t="s">
        <v>18</v>
      </c>
      <c r="E134" s="8" t="str">
        <f t="shared" si="2"/>
        <v>LAGOLUCERO</v>
      </c>
      <c r="F134" s="19" t="s">
        <v>702</v>
      </c>
      <c r="G134" s="10" t="s">
        <v>53</v>
      </c>
      <c r="H134" s="11"/>
    </row>
    <row r="135" spans="1:8" x14ac:dyDescent="0.25">
      <c r="A135" s="2" t="str">
        <f>+IF(TYPE(#REF!)=16,D135,C135)</f>
        <v>PRINCIPE PIO</v>
      </c>
      <c r="B135" s="2" t="str">
        <f>+IF(TYPE(#REF!)=16,C135,D135)</f>
        <v>LAGO</v>
      </c>
      <c r="C135" s="7" t="s">
        <v>453</v>
      </c>
      <c r="D135" s="8" t="s">
        <v>586</v>
      </c>
      <c r="E135" s="8" t="str">
        <f t="shared" si="2"/>
        <v>LAGOPRINCIPE PIO</v>
      </c>
      <c r="F135" s="9" t="s">
        <v>702</v>
      </c>
      <c r="G135" s="10" t="s">
        <v>53</v>
      </c>
      <c r="H135" s="11" t="s">
        <v>29</v>
      </c>
    </row>
    <row r="136" spans="1:8" x14ac:dyDescent="0.25">
      <c r="A136" s="2" t="str">
        <f>+IF(TYPE(#REF!)=16,D136,C136)</f>
        <v>PRINCIPE PIO</v>
      </c>
      <c r="B136" s="2" t="str">
        <f>+IF(TYPE(#REF!)=16,C136,D136)</f>
        <v>LAGO</v>
      </c>
      <c r="C136" s="7" t="s">
        <v>453</v>
      </c>
      <c r="D136" s="8" t="s">
        <v>586</v>
      </c>
      <c r="E136" s="8" t="str">
        <f t="shared" si="2"/>
        <v>LAGOPRINCIPE PIO</v>
      </c>
      <c r="F136" s="9" t="s">
        <v>706</v>
      </c>
      <c r="G136" s="10" t="s">
        <v>53</v>
      </c>
      <c r="H136" s="11" t="s">
        <v>29</v>
      </c>
    </row>
    <row r="137" spans="1:8" ht="30" hidden="1" x14ac:dyDescent="0.25">
      <c r="A137" s="2" t="str">
        <f>+IF(TYPE(#REF!)=16,D137,C137)</f>
        <v>TRES OLIVOS</v>
      </c>
      <c r="B137" s="2" t="str">
        <f>+IF(TYPE(#REF!)=16,C137,D137)</f>
        <v>LAS TABLAS</v>
      </c>
      <c r="C137" s="17" t="s">
        <v>21</v>
      </c>
      <c r="D137" s="18" t="s">
        <v>22</v>
      </c>
      <c r="E137" s="8" t="str">
        <f t="shared" si="2"/>
        <v>LAS TABLASTRES OLIVOS</v>
      </c>
      <c r="F137" s="19" t="s">
        <v>702</v>
      </c>
      <c r="G137" s="10" t="s">
        <v>162</v>
      </c>
      <c r="H137" s="11"/>
    </row>
    <row r="138" spans="1:8" ht="30" hidden="1" x14ac:dyDescent="0.25">
      <c r="A138" s="2" t="str">
        <f>+IF(TYPE(#REF!)=16,D138,C138)</f>
        <v>TRES OLIVOS</v>
      </c>
      <c r="B138" s="2" t="str">
        <f>+IF(TYPE(#REF!)=16,C138,D138)</f>
        <v>LAS TABLAS</v>
      </c>
      <c r="C138" s="17" t="s">
        <v>21</v>
      </c>
      <c r="D138" s="18" t="s">
        <v>22</v>
      </c>
      <c r="E138" s="8" t="str">
        <f t="shared" si="2"/>
        <v>LAS TABLASTRES OLIVOS</v>
      </c>
      <c r="F138" s="19" t="s">
        <v>706</v>
      </c>
      <c r="G138" s="10" t="s">
        <v>162</v>
      </c>
      <c r="H138" s="11"/>
    </row>
    <row r="139" spans="1:8" ht="45" hidden="1" x14ac:dyDescent="0.25">
      <c r="A139" s="2" t="str">
        <f>+IF(TYPE(#REF!)=16,D139,C139)</f>
        <v>REPUBLICA ARGENTINA</v>
      </c>
      <c r="B139" s="2" t="str">
        <f>+IF(TYPE(#REF!)=16,C139,D139)</f>
        <v>LOPEZ DE HOYOS</v>
      </c>
      <c r="C139" s="17" t="s">
        <v>463</v>
      </c>
      <c r="D139" s="18" t="s">
        <v>788</v>
      </c>
      <c r="E139" s="8" t="str">
        <f t="shared" si="2"/>
        <v>LOPEZ DE HOYOSREPUBLICA ARGENTINA</v>
      </c>
      <c r="F139" s="19" t="s">
        <v>702</v>
      </c>
      <c r="G139" s="10" t="s">
        <v>53</v>
      </c>
      <c r="H139" s="11"/>
    </row>
    <row r="140" spans="1:8" ht="30" hidden="1" x14ac:dyDescent="0.25">
      <c r="A140" s="2" t="str">
        <f>+IF(TYPE(#REF!)=16,D140,C140)</f>
        <v>PUERTA DEL ANGEL</v>
      </c>
      <c r="B140" s="2" t="str">
        <f>+IF(TYPE(#REF!)=16,C140,D140)</f>
        <v>LUCERO</v>
      </c>
      <c r="C140" s="17" t="s">
        <v>18</v>
      </c>
      <c r="D140" s="18" t="s">
        <v>17</v>
      </c>
      <c r="E140" s="8" t="str">
        <f t="shared" si="2"/>
        <v>LUCEROPUERTA DEL ANGEL</v>
      </c>
      <c r="F140" s="19" t="s">
        <v>702</v>
      </c>
      <c r="G140" s="10" t="s">
        <v>53</v>
      </c>
      <c r="H140" s="11"/>
    </row>
    <row r="141" spans="1:8" ht="30" hidden="1" x14ac:dyDescent="0.25">
      <c r="A141" s="2" t="str">
        <f>+IF(TYPE(#REF!)=16,D141,C141)</f>
        <v>PUERTA DEL ANGEL</v>
      </c>
      <c r="B141" s="2" t="str">
        <f>+IF(TYPE(#REF!)=16,C141,D141)</f>
        <v>LUCERO</v>
      </c>
      <c r="C141" s="17" t="s">
        <v>18</v>
      </c>
      <c r="D141" s="18" t="s">
        <v>17</v>
      </c>
      <c r="E141" s="8" t="str">
        <f t="shared" si="2"/>
        <v>LUCEROPUERTA DEL ANGEL</v>
      </c>
      <c r="F141" s="19" t="s">
        <v>706</v>
      </c>
      <c r="G141" s="10" t="s">
        <v>53</v>
      </c>
      <c r="H141" s="11"/>
    </row>
    <row r="142" spans="1:8" ht="45" hidden="1" x14ac:dyDescent="0.25">
      <c r="A142" s="2" t="str">
        <f>+IF(TYPE(#REF!)=16,D142,C142)</f>
        <v>SAINZ DE BARANDA</v>
      </c>
      <c r="B142" s="2" t="str">
        <f>+IF(TYPE(#REF!)=16,C142,D142)</f>
        <v>MANUEL BECERRA</v>
      </c>
      <c r="C142" s="30" t="s">
        <v>485</v>
      </c>
      <c r="D142" s="31" t="s">
        <v>637</v>
      </c>
      <c r="E142" s="8" t="str">
        <f t="shared" si="2"/>
        <v>MANUEL BECERRASAINZ DE BARANDA</v>
      </c>
      <c r="F142" s="32" t="s">
        <v>702</v>
      </c>
      <c r="G142" s="10" t="s">
        <v>488</v>
      </c>
      <c r="H142" s="33"/>
    </row>
    <row r="143" spans="1:8" ht="45" hidden="1" x14ac:dyDescent="0.25">
      <c r="A143" s="2" t="str">
        <f>+IF(TYPE(#REF!)=16,D143,C143)</f>
        <v>SAINZ DE BARANDA</v>
      </c>
      <c r="B143" s="2" t="str">
        <f>+IF(TYPE(#REF!)=16,C143,D143)</f>
        <v>MANUEL BECERRA</v>
      </c>
      <c r="C143" s="30" t="s">
        <v>485</v>
      </c>
      <c r="D143" s="31" t="s">
        <v>637</v>
      </c>
      <c r="E143" s="8" t="str">
        <f t="shared" si="2"/>
        <v>MANUEL BECERRASAINZ DE BARANDA</v>
      </c>
      <c r="F143" s="32" t="s">
        <v>706</v>
      </c>
      <c r="G143" s="10" t="s">
        <v>488</v>
      </c>
      <c r="H143" s="33"/>
    </row>
    <row r="144" spans="1:8" ht="45" hidden="1" x14ac:dyDescent="0.25">
      <c r="A144" s="2" t="str">
        <f>+IF(TYPE(#REF!)=16,D144,C144)</f>
        <v>PALOS DE LA FRONTERA</v>
      </c>
      <c r="B144" s="2" t="str">
        <f>+IF(TYPE(#REF!)=16,C144,D144)</f>
        <v>MENDEZ ALVARO</v>
      </c>
      <c r="C144" s="17" t="s">
        <v>736</v>
      </c>
      <c r="D144" s="18" t="s">
        <v>546</v>
      </c>
      <c r="E144" s="8" t="str">
        <f t="shared" si="2"/>
        <v>MENDEZ ALVAROPALOS DE LA FRONTERA</v>
      </c>
      <c r="F144" s="19" t="s">
        <v>702</v>
      </c>
      <c r="G144" s="10" t="s">
        <v>53</v>
      </c>
      <c r="H144" s="11"/>
    </row>
    <row r="145" spans="1:8" ht="45" hidden="1" x14ac:dyDescent="0.25">
      <c r="A145" s="2" t="str">
        <f>+IF(TYPE(#REF!)=16,D145,C145)</f>
        <v>PALOS DE LA FRONTERA</v>
      </c>
      <c r="B145" s="2" t="str">
        <f>+IF(TYPE(#REF!)=16,C145,D145)</f>
        <v>MENDEZ ALVARO</v>
      </c>
      <c r="C145" s="17" t="s">
        <v>736</v>
      </c>
      <c r="D145" s="18" t="s">
        <v>546</v>
      </c>
      <c r="E145" s="8" t="str">
        <f t="shared" si="2"/>
        <v>MENDEZ ALVAROPALOS DE LA FRONTERA</v>
      </c>
      <c r="F145" s="19" t="s">
        <v>706</v>
      </c>
      <c r="G145" s="10" t="s">
        <v>53</v>
      </c>
      <c r="H145" s="11"/>
    </row>
    <row r="146" spans="1:8" ht="30" hidden="1" x14ac:dyDescent="0.25">
      <c r="A146" s="2" t="str">
        <f>+IF(TYPE(#REF!)=16,D146,C146)</f>
        <v>PACIFICO</v>
      </c>
      <c r="B146" s="2" t="str">
        <f>+IF(TYPE(#REF!)=16,C146,D146)</f>
        <v>MENDEZ ALVARO</v>
      </c>
      <c r="C146" s="30" t="s">
        <v>736</v>
      </c>
      <c r="D146" s="31" t="s">
        <v>13</v>
      </c>
      <c r="E146" s="8" t="str">
        <f t="shared" si="2"/>
        <v>MENDEZ ALVAROPACIFICO</v>
      </c>
      <c r="F146" s="32" t="s">
        <v>702</v>
      </c>
      <c r="G146" s="10" t="s">
        <v>53</v>
      </c>
      <c r="H146" s="33"/>
    </row>
    <row r="147" spans="1:8" ht="30" hidden="1" x14ac:dyDescent="0.25">
      <c r="A147" s="2" t="str">
        <f>+IF(TYPE(#REF!)=16,D147,C147)</f>
        <v>PACIFICO</v>
      </c>
      <c r="B147" s="2" t="str">
        <f>+IF(TYPE(#REF!)=16,C147,D147)</f>
        <v>MENDEZ ALVARO</v>
      </c>
      <c r="C147" s="30" t="s">
        <v>736</v>
      </c>
      <c r="D147" s="31" t="s">
        <v>13</v>
      </c>
      <c r="E147" s="8" t="str">
        <f t="shared" si="2"/>
        <v>MENDEZ ALVAROPACIFICO</v>
      </c>
      <c r="F147" s="32" t="s">
        <v>706</v>
      </c>
      <c r="G147" s="10" t="s">
        <v>53</v>
      </c>
      <c r="H147" s="33"/>
    </row>
    <row r="148" spans="1:8" ht="30" hidden="1" x14ac:dyDescent="0.25">
      <c r="A148" s="2" t="str">
        <f>+IF(TYPE(#REF!)=16,D148,C148)</f>
        <v>PLAZA ELIPTICA</v>
      </c>
      <c r="B148" s="2" t="str">
        <f>+IF(TYPE(#REF!)=16,C148,D148)</f>
        <v>MIRASIERRA</v>
      </c>
      <c r="C148" s="17" t="s">
        <v>492</v>
      </c>
      <c r="D148" s="18" t="s">
        <v>572</v>
      </c>
      <c r="E148" s="8" t="str">
        <f t="shared" si="2"/>
        <v>MIRASIERRAPLAZA ELIPTICA</v>
      </c>
      <c r="F148" s="19" t="s">
        <v>702</v>
      </c>
      <c r="G148" s="10" t="s">
        <v>53</v>
      </c>
      <c r="H148" s="11"/>
    </row>
    <row r="149" spans="1:8" ht="30" hidden="1" x14ac:dyDescent="0.25">
      <c r="A149" s="2" t="str">
        <f>+IF(TYPE(#REF!)=16,D149,C149)</f>
        <v>PLAZA ELIPTICA</v>
      </c>
      <c r="B149" s="2" t="str">
        <f>+IF(TYPE(#REF!)=16,C149,D149)</f>
        <v>MIRASIERRA</v>
      </c>
      <c r="C149" s="17" t="s">
        <v>492</v>
      </c>
      <c r="D149" s="18" t="s">
        <v>572</v>
      </c>
      <c r="E149" s="8" t="str">
        <f t="shared" si="2"/>
        <v>MIRASIERRAPLAZA ELIPTICA</v>
      </c>
      <c r="F149" s="19" t="s">
        <v>706</v>
      </c>
      <c r="G149" s="10" t="s">
        <v>53</v>
      </c>
      <c r="H149" s="11"/>
    </row>
    <row r="150" spans="1:8" ht="30" x14ac:dyDescent="0.25">
      <c r="A150" s="2" t="str">
        <f>+IF(TYPE(#REF!)=16,D150,C150)</f>
        <v>PRINCIPE PIO</v>
      </c>
      <c r="B150" s="2" t="str">
        <f>+IF(TYPE(#REF!)=16,C150,D150)</f>
        <v>MONCLOA</v>
      </c>
      <c r="C150" s="7" t="s">
        <v>506</v>
      </c>
      <c r="D150" s="8" t="s">
        <v>586</v>
      </c>
      <c r="E150" s="8" t="str">
        <f t="shared" si="2"/>
        <v>MONCLOAPRINCIPE PIO</v>
      </c>
      <c r="F150" s="9" t="s">
        <v>702</v>
      </c>
      <c r="G150" s="10" t="s">
        <v>53</v>
      </c>
      <c r="H150" s="11" t="s">
        <v>29</v>
      </c>
    </row>
    <row r="151" spans="1:8" ht="30" hidden="1" x14ac:dyDescent="0.25">
      <c r="A151" s="2" t="str">
        <f>+IF(TYPE(#REF!)=16,D151,C151)</f>
        <v>UNIVERSITARIA</v>
      </c>
      <c r="B151" s="2" t="str">
        <f>+IF(TYPE(#REF!)=16,C151,D151)</f>
        <v>MONCLOA</v>
      </c>
      <c r="C151" s="17" t="s">
        <v>506</v>
      </c>
      <c r="D151" s="18" t="s">
        <v>687</v>
      </c>
      <c r="E151" s="8" t="str">
        <f t="shared" si="2"/>
        <v>MONCLOAUNIVERSITARIA</v>
      </c>
      <c r="F151" s="19" t="s">
        <v>702</v>
      </c>
      <c r="G151" s="10" t="s">
        <v>53</v>
      </c>
      <c r="H151" s="11"/>
    </row>
    <row r="152" spans="1:8" ht="30" hidden="1" x14ac:dyDescent="0.25">
      <c r="A152" s="2" t="str">
        <f>+IF(TYPE(#REF!)=16,D152,C152)</f>
        <v>UNIVERSITARIA</v>
      </c>
      <c r="B152" s="2" t="str">
        <f>+IF(TYPE(#REF!)=16,C152,D152)</f>
        <v>MONCLOA</v>
      </c>
      <c r="C152" s="17" t="s">
        <v>506</v>
      </c>
      <c r="D152" s="18" t="s">
        <v>687</v>
      </c>
      <c r="E152" s="8" t="str">
        <f t="shared" si="2"/>
        <v>MONCLOAUNIVERSITARIA</v>
      </c>
      <c r="F152" s="19" t="s">
        <v>706</v>
      </c>
      <c r="G152" s="10" t="s">
        <v>53</v>
      </c>
      <c r="H152" s="11"/>
    </row>
    <row r="153" spans="1:8" ht="30" hidden="1" x14ac:dyDescent="0.25">
      <c r="A153" s="2" t="str">
        <f>+IF(TYPE(#REF!)=16,D153,C153)</f>
        <v>PORTAZGO</v>
      </c>
      <c r="B153" s="2" t="str">
        <f>+IF(TYPE(#REF!)=16,C153,D153)</f>
        <v>NUEVA NUMANCIA</v>
      </c>
      <c r="C153" s="17" t="s">
        <v>5</v>
      </c>
      <c r="D153" s="18" t="s">
        <v>14</v>
      </c>
      <c r="E153" s="8" t="str">
        <f t="shared" si="2"/>
        <v>NUEVA NUMANCIAPORTAZGO</v>
      </c>
      <c r="F153" s="19" t="s">
        <v>702</v>
      </c>
      <c r="G153" s="10" t="s">
        <v>53</v>
      </c>
      <c r="H153" s="11"/>
    </row>
    <row r="154" spans="1:8" ht="30" hidden="1" x14ac:dyDescent="0.25">
      <c r="A154" s="2" t="str">
        <f>+IF(TYPE(#REF!)=16,D154,C154)</f>
        <v>PACIFICO</v>
      </c>
      <c r="B154" s="2" t="str">
        <f>+IF(TYPE(#REF!)=16,C154,D154)</f>
        <v>NUEVA NUMANCIA</v>
      </c>
      <c r="C154" s="30" t="s">
        <v>5</v>
      </c>
      <c r="D154" s="31" t="s">
        <v>13</v>
      </c>
      <c r="E154" s="8" t="str">
        <f t="shared" si="2"/>
        <v>NUEVA NUMANCIAPACIFICO</v>
      </c>
      <c r="F154" s="32" t="s">
        <v>702</v>
      </c>
      <c r="G154" s="10" t="s">
        <v>53</v>
      </c>
      <c r="H154" s="33"/>
    </row>
    <row r="155" spans="1:8" hidden="1" x14ac:dyDescent="0.25">
      <c r="A155" s="2" t="str">
        <f>+IF(TYPE(#REF!)=16,D155,C155)</f>
        <v>PILAR</v>
      </c>
      <c r="B155" s="2" t="str">
        <f>+IF(TYPE(#REF!)=16,C155,D155)</f>
        <v>PASTRANA</v>
      </c>
      <c r="C155" s="17" t="s">
        <v>557</v>
      </c>
      <c r="D155" s="18" t="s">
        <v>579</v>
      </c>
      <c r="E155" s="8" t="str">
        <f t="shared" si="2"/>
        <v>PASTRANAPILAR</v>
      </c>
      <c r="F155" s="19" t="s">
        <v>702</v>
      </c>
      <c r="G155" s="10" t="s">
        <v>53</v>
      </c>
      <c r="H155" s="11"/>
    </row>
    <row r="156" spans="1:8" hidden="1" x14ac:dyDescent="0.25">
      <c r="A156" s="2" t="str">
        <f>+IF(TYPE(#REF!)=16,D156,C156)</f>
        <v>SACEDAL</v>
      </c>
      <c r="B156" s="2" t="str">
        <f>+IF(TYPE(#REF!)=16,C156,D156)</f>
        <v>PILAR</v>
      </c>
      <c r="C156" s="17" t="s">
        <v>579</v>
      </c>
      <c r="D156" s="18" t="s">
        <v>26</v>
      </c>
      <c r="E156" s="8" t="str">
        <f t="shared" si="2"/>
        <v>PILARSACEDAL</v>
      </c>
      <c r="F156" s="19" t="s">
        <v>702</v>
      </c>
      <c r="G156" s="10" t="s">
        <v>53</v>
      </c>
      <c r="H156" s="11"/>
    </row>
    <row r="157" spans="1:8" hidden="1" x14ac:dyDescent="0.25">
      <c r="A157" s="2" t="str">
        <f>+IF(TYPE(#REF!)=16,D157,C157)</f>
        <v>SACEDAL</v>
      </c>
      <c r="B157" s="2" t="str">
        <f>+IF(TYPE(#REF!)=16,C157,D157)</f>
        <v>PILAR</v>
      </c>
      <c r="C157" s="17" t="s">
        <v>579</v>
      </c>
      <c r="D157" s="18" t="s">
        <v>26</v>
      </c>
      <c r="E157" s="8" t="str">
        <f t="shared" si="2"/>
        <v>PILARSACEDAL</v>
      </c>
      <c r="F157" s="19" t="s">
        <v>706</v>
      </c>
      <c r="G157" s="10" t="s">
        <v>53</v>
      </c>
      <c r="H157" s="11"/>
    </row>
    <row r="158" spans="1:8" ht="30" hidden="1" x14ac:dyDescent="0.25">
      <c r="A158" s="2" t="str">
        <f>+IF(TYPE(#REF!)=16,D158,C158)</f>
        <v>SIERRA DE GUADALUPE</v>
      </c>
      <c r="B158" s="2" t="str">
        <f>+IF(TYPE(#REF!)=16,C158,D158)</f>
        <v>PORTAZGO</v>
      </c>
      <c r="C158" s="17" t="s">
        <v>14</v>
      </c>
      <c r="D158" s="18" t="s">
        <v>16</v>
      </c>
      <c r="E158" s="8" t="str">
        <f t="shared" si="2"/>
        <v>PORTAZGOSIERRA DE GUADALUPE</v>
      </c>
      <c r="F158" s="19" t="s">
        <v>702</v>
      </c>
      <c r="G158" s="10" t="s">
        <v>53</v>
      </c>
      <c r="H158" s="11"/>
    </row>
    <row r="159" spans="1:8" ht="30" hidden="1" x14ac:dyDescent="0.25">
      <c r="A159" s="2" t="str">
        <f>+IF(TYPE(#REF!)=16,D159,C159)</f>
        <v>SIERRA DE GUADALUPE</v>
      </c>
      <c r="B159" s="2" t="str">
        <f>+IF(TYPE(#REF!)=16,C159,D159)</f>
        <v>PORTAZGO</v>
      </c>
      <c r="C159" s="17" t="s">
        <v>14</v>
      </c>
      <c r="D159" s="18" t="s">
        <v>16</v>
      </c>
      <c r="E159" s="8" t="str">
        <f t="shared" si="2"/>
        <v>PORTAZGOSIERRA DE GUADALUPE</v>
      </c>
      <c r="F159" s="19" t="s">
        <v>706</v>
      </c>
      <c r="G159" s="10" t="s">
        <v>53</v>
      </c>
      <c r="H159" s="11"/>
    </row>
    <row r="160" spans="1:8" ht="30" x14ac:dyDescent="0.25">
      <c r="A160" s="2" t="str">
        <f>+IF(TYPE(#REF!)=16,D160,C160)</f>
        <v>PUERTA DEL ANGEL</v>
      </c>
      <c r="B160" s="2" t="str">
        <f>+IF(TYPE(#REF!)=16,C160,D160)</f>
        <v>PRINCIPE PIO</v>
      </c>
      <c r="C160" s="7" t="s">
        <v>586</v>
      </c>
      <c r="D160" s="8" t="s">
        <v>17</v>
      </c>
      <c r="E160" s="8" t="str">
        <f t="shared" si="2"/>
        <v>PRINCIPE PIOPUERTA DEL ANGEL</v>
      </c>
      <c r="F160" s="9" t="s">
        <v>702</v>
      </c>
      <c r="G160" s="10" t="s">
        <v>53</v>
      </c>
      <c r="H160" s="11" t="s">
        <v>29</v>
      </c>
    </row>
    <row r="161" spans="1:8" ht="30" x14ac:dyDescent="0.25">
      <c r="A161" s="2" t="str">
        <f>+IF(TYPE(#REF!)=16,D161,C161)</f>
        <v>PUERTA DEL ANGEL</v>
      </c>
      <c r="B161" s="2" t="str">
        <f>+IF(TYPE(#REF!)=16,C161,D161)</f>
        <v>PRINCIPE PIO</v>
      </c>
      <c r="C161" s="7" t="s">
        <v>586</v>
      </c>
      <c r="D161" s="8" t="s">
        <v>17</v>
      </c>
      <c r="E161" s="8" t="str">
        <f t="shared" si="2"/>
        <v>PRINCIPE PIOPUERTA DEL ANGEL</v>
      </c>
      <c r="F161" s="9" t="s">
        <v>706</v>
      </c>
      <c r="G161" s="10" t="s">
        <v>53</v>
      </c>
      <c r="H161" s="11" t="s">
        <v>29</v>
      </c>
    </row>
    <row r="162" spans="1:8" ht="45" hidden="1" x14ac:dyDescent="0.25">
      <c r="A162" s="2" t="str">
        <f>+IF(TYPE(#REF!)=16,D162,C162)</f>
        <v>RIVAS URBANIZACIONES</v>
      </c>
      <c r="B162" s="2" t="str">
        <f>+IF(TYPE(#REF!)=16,C162,D162)</f>
        <v>PUERTA DE ARGANDA</v>
      </c>
      <c r="C162" s="17" t="s">
        <v>542</v>
      </c>
      <c r="D162" s="18" t="s">
        <v>623</v>
      </c>
      <c r="E162" s="8" t="str">
        <f t="shared" si="2"/>
        <v>PUERTA DE ARGANDARIVAS URBANIZACIONES</v>
      </c>
      <c r="F162" s="19" t="s">
        <v>702</v>
      </c>
      <c r="G162" s="10" t="s">
        <v>545</v>
      </c>
      <c r="H162" s="11"/>
    </row>
    <row r="163" spans="1:8" ht="30" hidden="1" x14ac:dyDescent="0.25">
      <c r="A163" s="2" t="str">
        <f>+IF(TYPE(#REF!)=16,D163,C163)</f>
        <v>VICALVARO</v>
      </c>
      <c r="B163" s="2" t="str">
        <f>+IF(TYPE(#REF!)=16,C163,D163)</f>
        <v>PUERTA DE ARGANDA</v>
      </c>
      <c r="C163" s="17" t="s">
        <v>542</v>
      </c>
      <c r="D163" s="18" t="s">
        <v>776</v>
      </c>
      <c r="E163" s="8" t="str">
        <f t="shared" si="2"/>
        <v>PUERTA DE ARGANDAVICALVARO</v>
      </c>
      <c r="F163" s="19" t="s">
        <v>702</v>
      </c>
      <c r="G163" s="10" t="s">
        <v>545</v>
      </c>
      <c r="H163" s="11"/>
    </row>
    <row r="164" spans="1:8" ht="30" hidden="1" x14ac:dyDescent="0.25">
      <c r="A164" s="2" t="str">
        <f>+IF(TYPE(#REF!)=16,D164,C164)</f>
        <v>PRINCIPE PIO</v>
      </c>
      <c r="B164" s="2" t="str">
        <f>+IF(TYPE(#REF!)=16,C164,D164)</f>
        <v>PUERTA DEL ANGEL</v>
      </c>
      <c r="C164" s="25" t="s">
        <v>17</v>
      </c>
      <c r="D164" s="26" t="s">
        <v>586</v>
      </c>
      <c r="E164" s="8" t="str">
        <f t="shared" si="2"/>
        <v>PUERTA DEL ANGELPRINCIPE PIO</v>
      </c>
      <c r="F164" s="27" t="s">
        <v>702</v>
      </c>
      <c r="G164" s="10" t="s">
        <v>53</v>
      </c>
      <c r="H164" s="28"/>
    </row>
    <row r="165" spans="1:8" ht="30" hidden="1" x14ac:dyDescent="0.25">
      <c r="A165" s="2" t="str">
        <f>+IF(TYPE(#REF!)=16,D165,C165)</f>
        <v>PRINCIPE PIO</v>
      </c>
      <c r="B165" s="2" t="str">
        <f>+IF(TYPE(#REF!)=16,C165,D165)</f>
        <v>PUERTA DEL ANGEL</v>
      </c>
      <c r="C165" s="25" t="s">
        <v>17</v>
      </c>
      <c r="D165" s="26" t="s">
        <v>586</v>
      </c>
      <c r="E165" s="8" t="str">
        <f t="shared" si="2"/>
        <v>PUERTA DEL ANGELPRINCIPE PIO</v>
      </c>
      <c r="F165" s="27" t="s">
        <v>706</v>
      </c>
      <c r="G165" s="10" t="s">
        <v>53</v>
      </c>
      <c r="H165" s="28"/>
    </row>
    <row r="166" spans="1:8" ht="30" hidden="1" x14ac:dyDescent="0.25">
      <c r="A166" s="2" t="str">
        <f>+IF(TYPE(#REF!)=16,D166,C166)</f>
        <v>RUBEN DARIO</v>
      </c>
      <c r="B166" s="2" t="str">
        <f>+IF(TYPE(#REF!)=16,C166,D166)</f>
        <v>QUEVEDO</v>
      </c>
      <c r="C166" s="17" t="s">
        <v>599</v>
      </c>
      <c r="D166" s="18" t="s">
        <v>789</v>
      </c>
      <c r="E166" s="8" t="str">
        <f t="shared" si="2"/>
        <v>QUEVEDORUBEN DARIO</v>
      </c>
      <c r="F166" s="19" t="s">
        <v>702</v>
      </c>
      <c r="G166" s="10" t="s">
        <v>53</v>
      </c>
      <c r="H166" s="11"/>
    </row>
    <row r="167" spans="1:8" ht="30" hidden="1" x14ac:dyDescent="0.25">
      <c r="A167" s="2" t="str">
        <f>+IF(TYPE(#REF!)=16,D167,C167)</f>
        <v>RUBEN DARIO</v>
      </c>
      <c r="B167" s="2" t="str">
        <f>+IF(TYPE(#REF!)=16,C167,D167)</f>
        <v>QUEVEDO</v>
      </c>
      <c r="C167" s="17" t="s">
        <v>599</v>
      </c>
      <c r="D167" s="18" t="s">
        <v>789</v>
      </c>
      <c r="E167" s="8" t="str">
        <f t="shared" si="2"/>
        <v>QUEVEDORUBEN DARIO</v>
      </c>
      <c r="F167" s="19" t="s">
        <v>706</v>
      </c>
      <c r="G167" s="10" t="s">
        <v>53</v>
      </c>
      <c r="H167" s="11"/>
    </row>
    <row r="168" spans="1:8" ht="30" hidden="1" x14ac:dyDescent="0.25">
      <c r="A168" s="2" t="str">
        <f>+IF(TYPE(#REF!)=16,D168,C168)</f>
        <v>TORRE ARIAS</v>
      </c>
      <c r="B168" s="2" t="str">
        <f>+IF(TYPE(#REF!)=16,C168,D168)</f>
        <v>QUINTANA</v>
      </c>
      <c r="C168" s="17" t="s">
        <v>610</v>
      </c>
      <c r="D168" s="18" t="s">
        <v>7</v>
      </c>
      <c r="E168" s="8" t="str">
        <f t="shared" si="2"/>
        <v>QUINTANATORRE ARIAS</v>
      </c>
      <c r="F168" s="19" t="s">
        <v>702</v>
      </c>
      <c r="G168" s="10" t="s">
        <v>53</v>
      </c>
      <c r="H168" s="11"/>
    </row>
    <row r="169" spans="1:8" ht="45" hidden="1" x14ac:dyDescent="0.25">
      <c r="A169" s="2" t="str">
        <f>+IF(TYPE(#REF!)=16,D169,C169)</f>
        <v>VALDEBERNARDO</v>
      </c>
      <c r="B169" s="2" t="str">
        <f>+IF(TYPE(#REF!)=16,C169,D169)</f>
        <v>SIERRA DE GUADALUPE</v>
      </c>
      <c r="C169" s="17" t="s">
        <v>16</v>
      </c>
      <c r="D169" s="18" t="s">
        <v>672</v>
      </c>
      <c r="E169" s="8" t="str">
        <f t="shared" si="2"/>
        <v>SIERRA DE GUADALUPEVALDEBERNARDO</v>
      </c>
      <c r="F169" s="19" t="s">
        <v>702</v>
      </c>
      <c r="G169" s="10" t="s">
        <v>53</v>
      </c>
      <c r="H169" s="11"/>
    </row>
    <row r="170" spans="1:8" ht="30" hidden="1" x14ac:dyDescent="0.25">
      <c r="A170" s="2" t="str">
        <f>+IF(TYPE(#REF!)=16,D170,C170)</f>
        <v>VICALVARO</v>
      </c>
      <c r="B170" s="2" t="str">
        <f>+IF(TYPE(#REF!)=16,C170,D170)</f>
        <v>VALDEBERNARDO</v>
      </c>
      <c r="C170" s="17" t="s">
        <v>672</v>
      </c>
      <c r="D170" s="18" t="s">
        <v>776</v>
      </c>
      <c r="E170" s="8" t="str">
        <f t="shared" si="2"/>
        <v>VALDEBERNARDOVICALVARO</v>
      </c>
      <c r="F170" s="19" t="s">
        <v>702</v>
      </c>
      <c r="G170" s="10" t="s">
        <v>675</v>
      </c>
      <c r="H170" s="11"/>
    </row>
    <row r="171" spans="1:8" ht="30.75" hidden="1" thickBot="1" x14ac:dyDescent="0.3">
      <c r="A171" s="2" t="str">
        <f>+IF(TYPE(#REF!)=16,D171,C171)</f>
        <v>VICALVARO</v>
      </c>
      <c r="B171" s="2" t="str">
        <f>+IF(TYPE(#REF!)=16,C171,D171)</f>
        <v>VALDEBERNARDO</v>
      </c>
      <c r="C171" s="47" t="s">
        <v>672</v>
      </c>
      <c r="D171" s="48" t="s">
        <v>776</v>
      </c>
      <c r="E171" s="8" t="str">
        <f t="shared" si="2"/>
        <v>VALDEBERNARDOVICALVARO</v>
      </c>
      <c r="F171" s="49" t="s">
        <v>706</v>
      </c>
      <c r="G171" s="10" t="s">
        <v>675</v>
      </c>
      <c r="H171" s="11"/>
    </row>
    <row r="174" spans="1:8" ht="45" x14ac:dyDescent="0.25">
      <c r="C174" s="50"/>
      <c r="D174" s="51" t="s">
        <v>793</v>
      </c>
      <c r="E174" s="51"/>
    </row>
  </sheetData>
  <autoFilter ref="A2:U171" xr:uid="{00000000-0009-0000-0000-000002000000}">
    <filterColumn colId="7">
      <filters>
        <filter val="SI"/>
      </filters>
    </filterColumn>
  </autoFilter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LAT ALIMENT. E INTERCONEX.</vt:lpstr>
      <vt:lpstr>PRECIARIO</vt:lpstr>
      <vt:lpstr>Interconexiones_ing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Cañete Mora, Francisco José</cp:lastModifiedBy>
  <cp:lastPrinted>2016-05-31T14:52:01Z</cp:lastPrinted>
  <dcterms:created xsi:type="dcterms:W3CDTF">2016-03-24T14:44:32Z</dcterms:created>
  <dcterms:modified xsi:type="dcterms:W3CDTF">2020-02-10T10:57:40Z</dcterms:modified>
</cp:coreProperties>
</file>