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ord. Servicios Tecnicos\Equipos trabajo\IFEQMD\Pedidos\Calibración\Calibración 2020-2023\PPT\vcontratación\"/>
    </mc:Choice>
  </mc:AlternateContent>
  <bookViews>
    <workbookView xWindow="0" yWindow="0" windowWidth="23040" windowHeight="8904"/>
  </bookViews>
  <sheets>
    <sheet name="GLOBAL" sheetId="11" r:id="rId1"/>
    <sheet name="Detalle_Reparaciones" sheetId="13" r:id="rId2"/>
  </sheets>
  <calcPr calcId="162913"/>
</workbook>
</file>

<file path=xl/calcChain.xml><?xml version="1.0" encoding="utf-8"?>
<calcChain xmlns="http://schemas.openxmlformats.org/spreadsheetml/2006/main">
  <c r="F200" i="11" l="1"/>
  <c r="D200" i="11"/>
  <c r="F189" i="11"/>
  <c r="D189" i="11"/>
  <c r="F148" i="11" l="1"/>
  <c r="F199" i="11" l="1"/>
  <c r="F188" i="11" l="1"/>
  <c r="D196" i="11" l="1"/>
  <c r="F33" i="11" l="1"/>
  <c r="F195" i="11" l="1"/>
  <c r="F196" i="11" s="1"/>
  <c r="F201" i="11" l="1"/>
  <c r="F202" i="11" s="1"/>
  <c r="F203" i="11" s="1"/>
  <c r="F184" i="11"/>
  <c r="F183" i="11"/>
  <c r="F182" i="11"/>
  <c r="F181" i="11"/>
  <c r="F180" i="11"/>
  <c r="F179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3" i="11"/>
  <c r="D185" i="11"/>
  <c r="D176" i="11"/>
  <c r="F176" i="11" l="1"/>
  <c r="F185" i="11"/>
  <c r="F190" i="11" l="1"/>
  <c r="F192" i="11"/>
  <c r="F191" i="11"/>
</calcChain>
</file>

<file path=xl/comments1.xml><?xml version="1.0" encoding="utf-8"?>
<comments xmlns="http://schemas.openxmlformats.org/spreadsheetml/2006/main">
  <authors>
    <author>Martínez Chavarría, María Eugenia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2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5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6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7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8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9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0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1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2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3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4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5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6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7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8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8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8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8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8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E19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</commentList>
</comments>
</file>

<file path=xl/comments2.xml><?xml version="1.0" encoding="utf-8"?>
<comments xmlns="http://schemas.openxmlformats.org/spreadsheetml/2006/main">
  <authors>
    <author>Martínez Chavarría, María Eugenia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3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7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29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31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  <comment ref="B32" authorId="0" shapeId="0">
      <text>
        <r>
          <rPr>
            <b/>
            <sz val="9"/>
            <color indexed="81"/>
            <rFont val="Tahoma"/>
            <family val="2"/>
          </rPr>
          <t>A CUMPLIMENTAR</t>
        </r>
      </text>
    </comment>
  </commentList>
</comments>
</file>

<file path=xl/sharedStrings.xml><?xml version="1.0" encoding="utf-8"?>
<sst xmlns="http://schemas.openxmlformats.org/spreadsheetml/2006/main" count="408" uniqueCount="347">
  <si>
    <t>TIPO DE EQUIPO</t>
  </si>
  <si>
    <t>MARCA</t>
  </si>
  <si>
    <t>MODELO</t>
  </si>
  <si>
    <t>TELURÓMETRO</t>
  </si>
  <si>
    <t>KOBAN</t>
  </si>
  <si>
    <t>KRT 1520</t>
  </si>
  <si>
    <t>MEDIDOR AISLAMIENTO</t>
  </si>
  <si>
    <t>BBC GOERZ METRAWATT</t>
  </si>
  <si>
    <t>METRISO 1000 V</t>
  </si>
  <si>
    <t>MULTÍMETRO</t>
  </si>
  <si>
    <t>FLUKE</t>
  </si>
  <si>
    <t>ANALIZADOR REDES ELÉCTRICAS</t>
  </si>
  <si>
    <t>GOSSEN METRAWATT</t>
  </si>
  <si>
    <t>METRISO 5000A</t>
  </si>
  <si>
    <t>GEOHM C</t>
  </si>
  <si>
    <t>COMPROBADOR ENSAYO AT</t>
  </si>
  <si>
    <t>HIGH VOLTAGE</t>
  </si>
  <si>
    <t>VLF-4022CM</t>
  </si>
  <si>
    <t>VERIFICADOR RELÉS</t>
  </si>
  <si>
    <t>MEGGER</t>
  </si>
  <si>
    <t>CSU 600AT</t>
  </si>
  <si>
    <t>PRELOCALIZADOR AVERÍAS</t>
  </si>
  <si>
    <t>HDW ELECTRONICS</t>
  </si>
  <si>
    <t>43B</t>
  </si>
  <si>
    <t>COMPROBADOR REDES COMUNICACION</t>
  </si>
  <si>
    <t>OPVS2</t>
  </si>
  <si>
    <t>MEDIDOR DE POTENCIA</t>
  </si>
  <si>
    <t>BIRD</t>
  </si>
  <si>
    <t>DPM 5000</t>
  </si>
  <si>
    <t>ANALIZADOR RADIOFRECUENCIA</t>
  </si>
  <si>
    <t>SA-1700EXP</t>
  </si>
  <si>
    <t>AEROFLEX</t>
  </si>
  <si>
    <t>IFR 3901</t>
  </si>
  <si>
    <t>REFLECTÓMETRO</t>
  </si>
  <si>
    <t>PROFITEST C</t>
  </si>
  <si>
    <t>METRAHIT 26S</t>
  </si>
  <si>
    <t>DRANETZ</t>
  </si>
  <si>
    <t>PINZA AMPERIMÉTRICA</t>
  </si>
  <si>
    <t>KYORITSU</t>
  </si>
  <si>
    <t>MEDIDOR TIERRA</t>
  </si>
  <si>
    <t>LOCALIZADOR DE CABLES</t>
  </si>
  <si>
    <t>COMPROBADOR BATERÍAS</t>
  </si>
  <si>
    <t>DELETEC</t>
  </si>
  <si>
    <t>AMPY-200</t>
  </si>
  <si>
    <t>COMPROBADOR FASE</t>
  </si>
  <si>
    <t>CATU</t>
  </si>
  <si>
    <t>CL-7-10/30 C</t>
  </si>
  <si>
    <t>DETEX CL-8-36</t>
  </si>
  <si>
    <t>ANALIZADOR REDES ALTA TENSION</t>
  </si>
  <si>
    <t>MAVOWATT 40</t>
  </si>
  <si>
    <t>S/M</t>
  </si>
  <si>
    <t>SIGNAL CONCEPT</t>
  </si>
  <si>
    <t>PG4400</t>
  </si>
  <si>
    <t>ANALIZADOR ESPECTRO</t>
  </si>
  <si>
    <t>5000 XT</t>
  </si>
  <si>
    <t>SG25-1150 M</t>
  </si>
  <si>
    <t>T16/910</t>
  </si>
  <si>
    <t>SEBAKMT</t>
  </si>
  <si>
    <t> TELEFLEX T 30-E</t>
  </si>
  <si>
    <t>CALIBRADOR</t>
  </si>
  <si>
    <t>MEDIDOR LÁSER</t>
  </si>
  <si>
    <t>LEICA GEOSYSTEMS</t>
  </si>
  <si>
    <t>DISTO CLASSIC</t>
  </si>
  <si>
    <t>2413F</t>
  </si>
  <si>
    <t>MEDIDOR DE PASO Y CONTACTO</t>
  </si>
  <si>
    <t>CIRCUTOR</t>
  </si>
  <si>
    <t>MPC-5/50 GETEST</t>
  </si>
  <si>
    <t>EQUIPO DE REGISTRO Y AJUSTE</t>
  </si>
  <si>
    <t>CUADRELEC</t>
  </si>
  <si>
    <t>2413R</t>
  </si>
  <si>
    <t>2433R</t>
  </si>
  <si>
    <t>METRAHIT PRO</t>
  </si>
  <si>
    <t>METRAHIT 14S</t>
  </si>
  <si>
    <t>METRAHIT 24S</t>
  </si>
  <si>
    <t>KM97R</t>
  </si>
  <si>
    <t>METRAHIT 22S</t>
  </si>
  <si>
    <t>KEW MATE 2001</t>
  </si>
  <si>
    <t>KP 02</t>
  </si>
  <si>
    <t>TES</t>
  </si>
  <si>
    <t>KEW 4300</t>
  </si>
  <si>
    <t>1653B</t>
  </si>
  <si>
    <t>MEDIDOR CAUDAL</t>
  </si>
  <si>
    <t>KROHNE</t>
  </si>
  <si>
    <t>UFM 610P</t>
  </si>
  <si>
    <t>KPF 02</t>
  </si>
  <si>
    <t>CARLO GAVAZZI</t>
  </si>
  <si>
    <t>PAN 6212</t>
  </si>
  <si>
    <t>VERIFICADOR AUSENCIA TENSIÓN</t>
  </si>
  <si>
    <t>PFISTERER</t>
  </si>
  <si>
    <t>KP-TEST 5R DC</t>
  </si>
  <si>
    <t>PÉRTIGA VERIFICACIÓN AUSENCIA</t>
  </si>
  <si>
    <t>CC 365-30/45</t>
  </si>
  <si>
    <t>CL-4-40</t>
  </si>
  <si>
    <t>CL-4-10/30</t>
  </si>
  <si>
    <t>CC-875-10/30</t>
  </si>
  <si>
    <t>KP-TEST IIG</t>
  </si>
  <si>
    <t>DELTA 4110</t>
  </si>
  <si>
    <t>LINKRUNNER AT-2000</t>
  </si>
  <si>
    <t>BT510</t>
  </si>
  <si>
    <t>CAJA DE RESISTENCIAS-SHUNT</t>
  </si>
  <si>
    <t>SICO 3016</t>
  </si>
  <si>
    <t>SONÓMETRO</t>
  </si>
  <si>
    <t>CESVA INSTRUMENTS S.L.U.</t>
  </si>
  <si>
    <t>SC420</t>
  </si>
  <si>
    <t>LINKRUNNER AT-1000</t>
  </si>
  <si>
    <t>ANRITSU</t>
  </si>
  <si>
    <t>S332E</t>
  </si>
  <si>
    <t>179 TRUE RMS</t>
  </si>
  <si>
    <t>METRAHIT EXTRA</t>
  </si>
  <si>
    <t>369 FC</t>
  </si>
  <si>
    <t>COMPROBADOR INSTALACIONES ELÉCTRICAS</t>
  </si>
  <si>
    <t>Precio unitario (€)</t>
  </si>
  <si>
    <t>PRECIO TOTAL (€)</t>
  </si>
  <si>
    <t>ROHDE &amp; SCHWARZ</t>
  </si>
  <si>
    <t>FSH3</t>
  </si>
  <si>
    <t>ANALIZADOR INTERRUPTORES</t>
  </si>
  <si>
    <t>EUROSMC</t>
  </si>
  <si>
    <t>PME-500-TR</t>
  </si>
  <si>
    <t>ANALIZADOR PROTOCOLOS</t>
  </si>
  <si>
    <t>LINEEYE</t>
  </si>
  <si>
    <t>LE-8200</t>
  </si>
  <si>
    <t>IFR 2945</t>
  </si>
  <si>
    <t>MAVOWATT 240</t>
  </si>
  <si>
    <t>BASCULA ELECTRÓNICA</t>
  </si>
  <si>
    <t>PROMAX</t>
  </si>
  <si>
    <t>ADS-100</t>
  </si>
  <si>
    <t>CALIBRE DIGITAL</t>
  </si>
  <si>
    <t>MITUTOYO</t>
  </si>
  <si>
    <t>ABS DIGIMATIC CD-15APX</t>
  </si>
  <si>
    <t>ABSOLUTE DIGIMATIC CD-15CP</t>
  </si>
  <si>
    <t>CÁMARA TERMOGRÁFICA</t>
  </si>
  <si>
    <t>FLIR SYSTEMS</t>
  </si>
  <si>
    <t>THERMACAM PM 695</t>
  </si>
  <si>
    <t>TI25</t>
  </si>
  <si>
    <t>SATIR</t>
  </si>
  <si>
    <t>D300</t>
  </si>
  <si>
    <t>CERTIFICADOR CABLEADO</t>
  </si>
  <si>
    <t>DSX-5000</t>
  </si>
  <si>
    <t>COMPROBADOR AISLAMIENTO</t>
  </si>
  <si>
    <t>INSATEC</t>
  </si>
  <si>
    <t>SICO2046</t>
  </si>
  <si>
    <t>ALBER</t>
  </si>
  <si>
    <t>CRT-400</t>
  </si>
  <si>
    <t>BK PRECISION</t>
  </si>
  <si>
    <t>601B</t>
  </si>
  <si>
    <t>CAMILLE BAUER</t>
  </si>
  <si>
    <t>1654B</t>
  </si>
  <si>
    <t>PROFITEST INTRO M520T</t>
  </si>
  <si>
    <t>COMPROBADOR PROGRAMACIÓN</t>
  </si>
  <si>
    <t>ATO</t>
  </si>
  <si>
    <t>2000S</t>
  </si>
  <si>
    <t>5000S</t>
  </si>
  <si>
    <t>DIMETRONIC</t>
  </si>
  <si>
    <t>L-6</t>
  </si>
  <si>
    <t>AIRCHECK</t>
  </si>
  <si>
    <t>DSP 4000</t>
  </si>
  <si>
    <t>LINKRUNNER</t>
  </si>
  <si>
    <t>LINKRUNNER PRO</t>
  </si>
  <si>
    <t>MICRO MAPPER PRO</t>
  </si>
  <si>
    <t>NETTOOL</t>
  </si>
  <si>
    <t>NETTOOL PRO NT-PRO</t>
  </si>
  <si>
    <t>NETTOOL SERIES II</t>
  </si>
  <si>
    <t>WANDEL &amp; GOLTERMANN</t>
  </si>
  <si>
    <t>PFA-30</t>
  </si>
  <si>
    <t>COMPROBADOR TRANSFORMADOR</t>
  </si>
  <si>
    <t>TTR300-47</t>
  </si>
  <si>
    <t>DETECTOR</t>
  </si>
  <si>
    <t>BOSCH</t>
  </si>
  <si>
    <t>D-TECT 100</t>
  </si>
  <si>
    <t>DETECTOR DE FUGAS</t>
  </si>
  <si>
    <t>TESTO</t>
  </si>
  <si>
    <t>316-2</t>
  </si>
  <si>
    <t>DINAMÓMETRO</t>
  </si>
  <si>
    <t>AEP TRANSDUCERS</t>
  </si>
  <si>
    <t>DNA</t>
  </si>
  <si>
    <t>I</t>
  </si>
  <si>
    <t>FASÍMETRO</t>
  </si>
  <si>
    <t>BAUR</t>
  </si>
  <si>
    <t>VMG 50</t>
  </si>
  <si>
    <t>KAINOS</t>
  </si>
  <si>
    <t>KAINOPHI</t>
  </si>
  <si>
    <t>PAM 410</t>
  </si>
  <si>
    <t>FUENTE LED</t>
  </si>
  <si>
    <t>FOS 850/1300</t>
  </si>
  <si>
    <t>GENERADOR SEÑAL</t>
  </si>
  <si>
    <t>AHLBORN</t>
  </si>
  <si>
    <t>ALMEMO KA 75311</t>
  </si>
  <si>
    <t>HAMLET</t>
  </si>
  <si>
    <t>PROTEAN901</t>
  </si>
  <si>
    <t>VG-90</t>
  </si>
  <si>
    <t>IDENTIFICADOR DE CABLES</t>
  </si>
  <si>
    <t>ARIADNA INSTRUMENTS</t>
  </si>
  <si>
    <t>MV &amp; LV</t>
  </si>
  <si>
    <t>CLATU</t>
  </si>
  <si>
    <t>IC-E1</t>
  </si>
  <si>
    <t>VIVAX METROTECH</t>
  </si>
  <si>
    <t>VLOCPRO2 VX 200-4</t>
  </si>
  <si>
    <t>INDICADOR SECUENCIAS DE FASE</t>
  </si>
  <si>
    <t>METRAPHASE 1</t>
  </si>
  <si>
    <t>INYECTOR INTENSIDAD</t>
  </si>
  <si>
    <t>SMC</t>
  </si>
  <si>
    <t>RAPTOR C-05</t>
  </si>
  <si>
    <t>LLAVE DINAMOMÉTRICA</t>
  </si>
  <si>
    <t>ACESA</t>
  </si>
  <si>
    <t>BAHCO</t>
  </si>
  <si>
    <t>20-200</t>
  </si>
  <si>
    <t>GEDORE</t>
  </si>
  <si>
    <t>DMK 100</t>
  </si>
  <si>
    <t>METRISO 1000V</t>
  </si>
  <si>
    <t>MAJOR</t>
  </si>
  <si>
    <t>MEDIDOR CAMPO</t>
  </si>
  <si>
    <t>MC-160B</t>
  </si>
  <si>
    <t>MEDIDOR MULTIFUNCIÓN</t>
  </si>
  <si>
    <t>MEGAMED</t>
  </si>
  <si>
    <t>MI 2094</t>
  </si>
  <si>
    <t>435-4</t>
  </si>
  <si>
    <t>MEDIDOR NIVEL</t>
  </si>
  <si>
    <t>SPM31</t>
  </si>
  <si>
    <t>MEDIDOR ÓPTICO DE POTENCIA</t>
  </si>
  <si>
    <t>DSP-FOM</t>
  </si>
  <si>
    <t>OLP-6</t>
  </si>
  <si>
    <t>MEDIDOR RIGIDEZ DIELÉCTRICA</t>
  </si>
  <si>
    <t>OTS60PB</t>
  </si>
  <si>
    <t>MEDIDOR SEÑAL</t>
  </si>
  <si>
    <t>IPC</t>
  </si>
  <si>
    <t>IPC-8600 MOVT ADH</t>
  </si>
  <si>
    <t>JDSU</t>
  </si>
  <si>
    <t>OLS-6</t>
  </si>
  <si>
    <t>FTGS/GLS/AZS (PEGA 1211)</t>
  </si>
  <si>
    <t>MICRÓMETRO</t>
  </si>
  <si>
    <t>50-75MM</t>
  </si>
  <si>
    <t>5-30MM</t>
  </si>
  <si>
    <t>75-100MM</t>
  </si>
  <si>
    <t>MICROÓHMETRO</t>
  </si>
  <si>
    <t>DISMAL</t>
  </si>
  <si>
    <t>MOM 600A</t>
  </si>
  <si>
    <t>MONITOR</t>
  </si>
  <si>
    <t>WESTINGHOUSE</t>
  </si>
  <si>
    <t>MONITOR DE ONDA</t>
  </si>
  <si>
    <t>400WA</t>
  </si>
  <si>
    <t>PROTEK</t>
  </si>
  <si>
    <t>OSCILOSCOPIO</t>
  </si>
  <si>
    <t>196B</t>
  </si>
  <si>
    <t>215C</t>
  </si>
  <si>
    <t>PHILIPS</t>
  </si>
  <si>
    <t>PM3335</t>
  </si>
  <si>
    <t>YOKOGAWA</t>
  </si>
  <si>
    <t>DL750</t>
  </si>
  <si>
    <t>AMPROBE</t>
  </si>
  <si>
    <t>ACDC-620T</t>
  </si>
  <si>
    <t>KP96</t>
  </si>
  <si>
    <t>BICCOTEST</t>
  </si>
  <si>
    <t>CFL510</t>
  </si>
  <si>
    <t>T625 TDR</t>
  </si>
  <si>
    <t>REGISTRADOR DE TEMPERATURA Y H</t>
  </si>
  <si>
    <t>DATALOGGER T&amp;D</t>
  </si>
  <si>
    <t>TR-71NF</t>
  </si>
  <si>
    <t>TR-71WF</t>
  </si>
  <si>
    <t>TR-72WF</t>
  </si>
  <si>
    <t>RELOJ COMPARADOR</t>
  </si>
  <si>
    <t>2046EB</t>
  </si>
  <si>
    <t>REOSTATO - POTENCIÓMETRO</t>
  </si>
  <si>
    <t>TORIVAC (SAFER)</t>
  </si>
  <si>
    <t>SR 6 KW</t>
  </si>
  <si>
    <t>SONDA ANEMÓMETRO</t>
  </si>
  <si>
    <t>0628 0109</t>
  </si>
  <si>
    <t>SONDA CALIDAD AIRE</t>
  </si>
  <si>
    <t>0632 1535</t>
  </si>
  <si>
    <t>SONDA CORRIENTE AC</t>
  </si>
  <si>
    <t>METRAFLEX 3001XBL</t>
  </si>
  <si>
    <t>METRAFLEX 3003XBL</t>
  </si>
  <si>
    <t>METRAFLEX 300MXBL</t>
  </si>
  <si>
    <t>SONDA INTENSIDAD</t>
  </si>
  <si>
    <t>METRAFLEX 300MXBL/2</t>
  </si>
  <si>
    <t>TERMÓMETRO</t>
  </si>
  <si>
    <t>TERMÓMETRO INFRARROJOS</t>
  </si>
  <si>
    <t>RAYTEK</t>
  </si>
  <si>
    <t>PM PLUS</t>
  </si>
  <si>
    <t>VÚMETRO</t>
  </si>
  <si>
    <t>DORROUGH</t>
  </si>
  <si>
    <t>40 A2</t>
  </si>
  <si>
    <t>MEDIDOR GASES</t>
  </si>
  <si>
    <t>330-1 LL</t>
  </si>
  <si>
    <t>FASíMETRO</t>
  </si>
  <si>
    <t>CONTADOR DE ENERGÍA</t>
  </si>
  <si>
    <t>WAVETEK</t>
  </si>
  <si>
    <t>MTS5100</t>
  </si>
  <si>
    <t>PS-20</t>
  </si>
  <si>
    <t>PS-33</t>
  </si>
  <si>
    <t>ITRON</t>
  </si>
  <si>
    <t>ACE6000</t>
  </si>
  <si>
    <t>ESTACIÓN METEOROLÓGICA</t>
  </si>
  <si>
    <t>DAVIS INSTRUMENTS</t>
  </si>
  <si>
    <t>Vantage Pro2 Autoaspirada</t>
  </si>
  <si>
    <t>Nº Calibraciones</t>
  </si>
  <si>
    <t>T6-1000</t>
  </si>
  <si>
    <t>CALIBRACIÓN 2020-2023 LOTE 1</t>
  </si>
  <si>
    <t>VERIFICACIÓN 2020-2023 LOTE 1</t>
  </si>
  <si>
    <t>CALIBRACIÓN 2020-2023 LOTE 2 (ESTACIONES METEOROLÓGICAS)</t>
  </si>
  <si>
    <t>REPARACIONES</t>
  </si>
  <si>
    <t>EQUIPOS DE MEDIDA</t>
  </si>
  <si>
    <t>REPARACIONES 2020-2023 LOTE 1</t>
  </si>
  <si>
    <t>REPARACIONES 2020-2023 LOTE 2 (ESTACIONES METEOROLÓGICAS)</t>
  </si>
  <si>
    <t>PINZA AMPERIMÉTRICA/M. TIERRA</t>
  </si>
  <si>
    <t>REPARACIONES LOTE 1</t>
  </si>
  <si>
    <t>OPERACIÓN</t>
  </si>
  <si>
    <t>Sustitución de pila</t>
  </si>
  <si>
    <t>Sustitución de batería</t>
  </si>
  <si>
    <t>Sustitución de pantalla de pinza amperimétrica</t>
  </si>
  <si>
    <t>Sustitución de pantalla de multímetro</t>
  </si>
  <si>
    <t>Sustitución de pantalla de otro equipo</t>
  </si>
  <si>
    <t>Sustitución de puntas de multímetro</t>
  </si>
  <si>
    <t>Sustitución de componente menor</t>
  </si>
  <si>
    <t>Limpieza</t>
  </si>
  <si>
    <t>Ajuste de parámetros</t>
  </si>
  <si>
    <t>REPARACIONES LOTE 2</t>
  </si>
  <si>
    <t>Reparar centralita</t>
  </si>
  <si>
    <t>Reparar sensor temperatura</t>
  </si>
  <si>
    <t>Reparar sensor viento</t>
  </si>
  <si>
    <t>Reparar sensor radiacion solar</t>
  </si>
  <si>
    <t>Sustituir sensor humedad</t>
  </si>
  <si>
    <t>Sustituir sensor precipitacón</t>
  </si>
  <si>
    <t>Inspección visual sensores</t>
  </si>
  <si>
    <t>Sustitución batería</t>
  </si>
  <si>
    <t>Sustitución pilas</t>
  </si>
  <si>
    <t xml:space="preserve">	Fijar anclajes_x000D_</t>
  </si>
  <si>
    <t xml:space="preserve">	Sustituir centralita_x000D_</t>
  </si>
  <si>
    <t xml:space="preserve">	Reparar sensor humedad_x000D_</t>
  </si>
  <si>
    <t xml:space="preserve">	Reparar sensor precipitación_x000D_</t>
  </si>
  <si>
    <t xml:space="preserve">	Sustituir sensor temperatura_x000D_</t>
  </si>
  <si>
    <t xml:space="preserve">	Sustituir sensor viento_x000D_</t>
  </si>
  <si>
    <t xml:space="preserve">	Sustituir sensor radiacion solar_x000D_</t>
  </si>
  <si>
    <t xml:space="preserve">	Apertura modulo control_x000D_</t>
  </si>
  <si>
    <t xml:space="preserve">	Limpieza general_x000D_</t>
  </si>
  <si>
    <t>TOTAL CALIBRACIONES LOTE 1</t>
  </si>
  <si>
    <t>TOTAL VERIFICACIONES LOTE 1</t>
  </si>
  <si>
    <t>TOTAL REPARACIONES LOTE 1</t>
  </si>
  <si>
    <t>TOTAL CALIBRACIONES LOTE 2</t>
  </si>
  <si>
    <t>NOTAS: El importe global de reparaciones será el de licitación, pero en la pestaña "Detalle de reparaciones" se indicará el precio unitario de cada tipo de reparación para ambos lotes.</t>
  </si>
  <si>
    <t>IMPORTE BASE IMPONIBLE LOTE 1</t>
  </si>
  <si>
    <t>IMPORTE IVA LOTE 1</t>
  </si>
  <si>
    <t>IMPORTE TOTAL IVA LOTE 1</t>
  </si>
  <si>
    <t>IMPORTE BASE IMPONIBLE LOTE 2</t>
  </si>
  <si>
    <t>IMPORTE IVA LOTE 2</t>
  </si>
  <si>
    <t>IMPORTE TOTAL IVA LOTE 2</t>
  </si>
  <si>
    <t>No se admitirá ninguna oferta en que no se oferten todas las posiciones de cada lote.</t>
  </si>
  <si>
    <t>TOTAL REPARACIONES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</si>
</sst>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]_-;\-* #,##0.00\ [$€]_-;_-* &quot;-&quot;??\ [$€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002060"/>
      <name val="Calibri"/>
      <family val="2"/>
      <scheme val="minor"/>
    </font>
    <font>
      <sz val="10"/>
      <name val="Arial"/>
      <family val="2"/>
    </font>
    <font>
      <b/>
      <sz val="9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theme="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4" fontId="8" fillId="3" borderId="1" xfId="2" applyFont="1" applyFill="1" applyBorder="1" applyAlignment="1">
      <alignment horizontal="center" vertical="center" wrapText="1"/>
    </xf>
    <xf numFmtId="44" fontId="3" fillId="0" borderId="3" xfId="2" applyFont="1" applyBorder="1" applyAlignment="1">
      <alignment vertical="center"/>
    </xf>
    <xf numFmtId="44" fontId="2" fillId="3" borderId="1" xfId="2" applyFont="1" applyFill="1" applyBorder="1" applyAlignment="1">
      <alignment vertical="center"/>
    </xf>
    <xf numFmtId="44" fontId="3" fillId="0" borderId="0" xfId="2" applyFont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44" fontId="8" fillId="3" borderId="9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44" fontId="3" fillId="0" borderId="2" xfId="2" applyFont="1" applyFill="1" applyBorder="1" applyAlignment="1">
      <alignment vertical="center"/>
    </xf>
    <xf numFmtId="44" fontId="2" fillId="3" borderId="1" xfId="2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44" fontId="2" fillId="5" borderId="1" xfId="2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44" fontId="3" fillId="4" borderId="3" xfId="2" applyFont="1" applyFill="1" applyBorder="1" applyAlignment="1" applyProtection="1">
      <alignment vertical="center"/>
      <protection locked="0"/>
    </xf>
    <xf numFmtId="44" fontId="3" fillId="4" borderId="2" xfId="2" applyFont="1" applyFill="1" applyBorder="1" applyAlignment="1" applyProtection="1">
      <alignment vertical="center"/>
      <protection locked="0"/>
    </xf>
  </cellXfs>
  <cellStyles count="3">
    <cellStyle name="Euro" xfId="1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06"/>
  <sheetViews>
    <sheetView tabSelected="1" zoomScale="115" zoomScaleNormal="115" workbookViewId="0">
      <selection activeCell="E188" sqref="E188"/>
    </sheetView>
  </sheetViews>
  <sheetFormatPr baseColWidth="10" defaultColWidth="11.44140625" defaultRowHeight="12" x14ac:dyDescent="0.3"/>
  <cols>
    <col min="1" max="1" width="29.88671875" style="14" customWidth="1"/>
    <col min="2" max="2" width="20" style="5" customWidth="1"/>
    <col min="3" max="3" width="21.77734375" style="5" bestFit="1" customWidth="1"/>
    <col min="4" max="4" width="12.21875" style="9" customWidth="1"/>
    <col min="5" max="5" width="9.5546875" style="28" customWidth="1"/>
    <col min="6" max="6" width="13.77734375" style="28" customWidth="1"/>
    <col min="7" max="16384" width="11.44140625" style="5"/>
  </cols>
  <sheetData>
    <row r="1" spans="1:6" s="10" customFormat="1" ht="30.75" customHeight="1" x14ac:dyDescent="0.3">
      <c r="A1" s="48" t="s">
        <v>296</v>
      </c>
      <c r="B1" s="48"/>
      <c r="C1" s="48"/>
      <c r="D1" s="48"/>
      <c r="E1" s="48"/>
      <c r="F1" s="48"/>
    </row>
    <row r="2" spans="1:6" s="12" customFormat="1" ht="30.75" customHeight="1" x14ac:dyDescent="0.3">
      <c r="A2" s="11" t="s">
        <v>0</v>
      </c>
      <c r="B2" s="11" t="s">
        <v>1</v>
      </c>
      <c r="C2" s="11" t="s">
        <v>2</v>
      </c>
      <c r="D2" s="11" t="s">
        <v>294</v>
      </c>
      <c r="E2" s="25" t="s">
        <v>111</v>
      </c>
      <c r="F2" s="25" t="s">
        <v>112</v>
      </c>
    </row>
    <row r="3" spans="1:6" ht="14.4" customHeight="1" x14ac:dyDescent="0.3">
      <c r="A3" s="59" t="s">
        <v>53</v>
      </c>
      <c r="B3" s="3" t="s">
        <v>105</v>
      </c>
      <c r="C3" s="3" t="s">
        <v>106</v>
      </c>
      <c r="D3" s="4">
        <v>2</v>
      </c>
      <c r="E3" s="60"/>
      <c r="F3" s="26">
        <f t="shared" ref="F3:F35" si="0">D3*E3</f>
        <v>0</v>
      </c>
    </row>
    <row r="4" spans="1:6" x14ac:dyDescent="0.3">
      <c r="A4" s="52"/>
      <c r="B4" s="3" t="s">
        <v>113</v>
      </c>
      <c r="C4" s="3" t="s">
        <v>114</v>
      </c>
      <c r="D4" s="4">
        <v>1</v>
      </c>
      <c r="E4" s="60"/>
      <c r="F4" s="26">
        <f t="shared" si="0"/>
        <v>0</v>
      </c>
    </row>
    <row r="5" spans="1:6" x14ac:dyDescent="0.3">
      <c r="A5" s="19" t="s">
        <v>115</v>
      </c>
      <c r="B5" s="20" t="s">
        <v>116</v>
      </c>
      <c r="C5" s="20" t="s">
        <v>117</v>
      </c>
      <c r="D5" s="23">
        <v>1</v>
      </c>
      <c r="E5" s="60"/>
      <c r="F5" s="26">
        <f t="shared" si="0"/>
        <v>0</v>
      </c>
    </row>
    <row r="6" spans="1:6" x14ac:dyDescent="0.3">
      <c r="A6" s="19" t="s">
        <v>118</v>
      </c>
      <c r="B6" s="20" t="s">
        <v>119</v>
      </c>
      <c r="C6" s="20" t="s">
        <v>120</v>
      </c>
      <c r="D6" s="23">
        <v>1</v>
      </c>
      <c r="E6" s="60"/>
      <c r="F6" s="26">
        <f t="shared" si="0"/>
        <v>0</v>
      </c>
    </row>
    <row r="7" spans="1:6" x14ac:dyDescent="0.3">
      <c r="A7" s="53" t="s">
        <v>29</v>
      </c>
      <c r="B7" s="56" t="s">
        <v>31</v>
      </c>
      <c r="C7" s="6" t="s">
        <v>121</v>
      </c>
      <c r="D7" s="7">
        <v>1</v>
      </c>
      <c r="E7" s="60"/>
      <c r="F7" s="26">
        <f t="shared" si="0"/>
        <v>0</v>
      </c>
    </row>
    <row r="8" spans="1:6" x14ac:dyDescent="0.3">
      <c r="A8" s="53"/>
      <c r="B8" s="57"/>
      <c r="C8" s="18" t="s">
        <v>32</v>
      </c>
      <c r="D8" s="7">
        <v>4</v>
      </c>
      <c r="E8" s="60"/>
      <c r="F8" s="26">
        <f t="shared" si="0"/>
        <v>0</v>
      </c>
    </row>
    <row r="9" spans="1:6" x14ac:dyDescent="0.3">
      <c r="A9" s="53"/>
      <c r="B9" s="6" t="s">
        <v>27</v>
      </c>
      <c r="C9" s="6" t="s">
        <v>30</v>
      </c>
      <c r="D9" s="7">
        <v>4</v>
      </c>
      <c r="E9" s="60"/>
      <c r="F9" s="26">
        <f t="shared" si="0"/>
        <v>0</v>
      </c>
    </row>
    <row r="10" spans="1:6" x14ac:dyDescent="0.3">
      <c r="A10" s="13" t="s">
        <v>48</v>
      </c>
      <c r="B10" s="6" t="s">
        <v>12</v>
      </c>
      <c r="C10" s="6" t="s">
        <v>49</v>
      </c>
      <c r="D10" s="7">
        <v>4</v>
      </c>
      <c r="E10" s="60"/>
      <c r="F10" s="26">
        <f t="shared" si="0"/>
        <v>0</v>
      </c>
    </row>
    <row r="11" spans="1:6" x14ac:dyDescent="0.3">
      <c r="A11" s="50" t="s">
        <v>11</v>
      </c>
      <c r="B11" s="8" t="s">
        <v>36</v>
      </c>
      <c r="C11" s="6" t="s">
        <v>52</v>
      </c>
      <c r="D11" s="7">
        <v>5</v>
      </c>
      <c r="E11" s="60"/>
      <c r="F11" s="26">
        <f t="shared" si="0"/>
        <v>0</v>
      </c>
    </row>
    <row r="12" spans="1:6" x14ac:dyDescent="0.3">
      <c r="A12" s="51"/>
      <c r="B12" s="56" t="s">
        <v>10</v>
      </c>
      <c r="C12" s="18">
        <v>434</v>
      </c>
      <c r="D12" s="7">
        <v>1</v>
      </c>
      <c r="E12" s="60"/>
      <c r="F12" s="26">
        <f t="shared" si="0"/>
        <v>0</v>
      </c>
    </row>
    <row r="13" spans="1:6" x14ac:dyDescent="0.3">
      <c r="A13" s="51"/>
      <c r="B13" s="57"/>
      <c r="C13" s="18" t="s">
        <v>23</v>
      </c>
      <c r="D13" s="7">
        <v>5</v>
      </c>
      <c r="E13" s="60"/>
      <c r="F13" s="26">
        <f t="shared" si="0"/>
        <v>0</v>
      </c>
    </row>
    <row r="14" spans="1:6" x14ac:dyDescent="0.3">
      <c r="A14" s="52"/>
      <c r="B14" s="6" t="s">
        <v>12</v>
      </c>
      <c r="C14" s="6" t="s">
        <v>122</v>
      </c>
      <c r="D14" s="7">
        <v>1</v>
      </c>
      <c r="E14" s="60"/>
      <c r="F14" s="26">
        <f t="shared" si="0"/>
        <v>0</v>
      </c>
    </row>
    <row r="15" spans="1:6" x14ac:dyDescent="0.3">
      <c r="A15" s="19" t="s">
        <v>123</v>
      </c>
      <c r="B15" s="18" t="s">
        <v>124</v>
      </c>
      <c r="C15" s="18" t="s">
        <v>125</v>
      </c>
      <c r="D15" s="7">
        <v>1</v>
      </c>
      <c r="E15" s="60"/>
      <c r="F15" s="26">
        <f t="shared" si="0"/>
        <v>0</v>
      </c>
    </row>
    <row r="16" spans="1:6" x14ac:dyDescent="0.3">
      <c r="A16" s="13" t="s">
        <v>59</v>
      </c>
      <c r="B16" s="6" t="s">
        <v>10</v>
      </c>
      <c r="C16" s="6">
        <v>715</v>
      </c>
      <c r="D16" s="7">
        <v>1</v>
      </c>
      <c r="E16" s="60"/>
      <c r="F16" s="26">
        <f t="shared" si="0"/>
        <v>0</v>
      </c>
    </row>
    <row r="17" spans="1:6" x14ac:dyDescent="0.3">
      <c r="A17" s="50" t="s">
        <v>126</v>
      </c>
      <c r="B17" s="56" t="s">
        <v>127</v>
      </c>
      <c r="C17" s="18" t="s">
        <v>128</v>
      </c>
      <c r="D17" s="7">
        <v>1</v>
      </c>
      <c r="E17" s="60"/>
      <c r="F17" s="26">
        <f t="shared" si="0"/>
        <v>0</v>
      </c>
    </row>
    <row r="18" spans="1:6" x14ac:dyDescent="0.3">
      <c r="A18" s="52"/>
      <c r="B18" s="57"/>
      <c r="C18" s="18" t="s">
        <v>129</v>
      </c>
      <c r="D18" s="7">
        <v>2</v>
      </c>
      <c r="E18" s="60"/>
      <c r="F18" s="26">
        <f t="shared" si="0"/>
        <v>0</v>
      </c>
    </row>
    <row r="19" spans="1:6" x14ac:dyDescent="0.3">
      <c r="A19" s="50" t="s">
        <v>130</v>
      </c>
      <c r="B19" s="20" t="s">
        <v>131</v>
      </c>
      <c r="C19" s="18" t="s">
        <v>132</v>
      </c>
      <c r="D19" s="7">
        <v>1</v>
      </c>
      <c r="E19" s="60"/>
      <c r="F19" s="26">
        <f t="shared" si="0"/>
        <v>0</v>
      </c>
    </row>
    <row r="20" spans="1:6" x14ac:dyDescent="0.3">
      <c r="A20" s="51"/>
      <c r="B20" s="20" t="s">
        <v>10</v>
      </c>
      <c r="C20" s="18" t="s">
        <v>133</v>
      </c>
      <c r="D20" s="7">
        <v>1</v>
      </c>
      <c r="E20" s="60"/>
      <c r="F20" s="26">
        <f t="shared" si="0"/>
        <v>0</v>
      </c>
    </row>
    <row r="21" spans="1:6" x14ac:dyDescent="0.3">
      <c r="A21" s="52"/>
      <c r="B21" s="20" t="s">
        <v>134</v>
      </c>
      <c r="C21" s="18" t="s">
        <v>135</v>
      </c>
      <c r="D21" s="7">
        <v>1</v>
      </c>
      <c r="E21" s="60"/>
      <c r="F21" s="26">
        <f t="shared" si="0"/>
        <v>0</v>
      </c>
    </row>
    <row r="22" spans="1:6" x14ac:dyDescent="0.3">
      <c r="A22" s="19" t="s">
        <v>136</v>
      </c>
      <c r="B22" s="20" t="s">
        <v>10</v>
      </c>
      <c r="C22" s="18" t="s">
        <v>137</v>
      </c>
      <c r="D22" s="7">
        <v>1</v>
      </c>
      <c r="E22" s="60"/>
      <c r="F22" s="26">
        <f t="shared" si="0"/>
        <v>0</v>
      </c>
    </row>
    <row r="23" spans="1:6" x14ac:dyDescent="0.3">
      <c r="A23" s="19" t="s">
        <v>138</v>
      </c>
      <c r="B23" s="20" t="s">
        <v>139</v>
      </c>
      <c r="C23" s="18" t="s">
        <v>140</v>
      </c>
      <c r="D23" s="7">
        <v>1</v>
      </c>
      <c r="E23" s="60"/>
      <c r="F23" s="26">
        <f t="shared" si="0"/>
        <v>0</v>
      </c>
    </row>
    <row r="24" spans="1:6" x14ac:dyDescent="0.3">
      <c r="A24" s="50" t="s">
        <v>41</v>
      </c>
      <c r="B24" s="6" t="s">
        <v>141</v>
      </c>
      <c r="C24" s="6" t="s">
        <v>142</v>
      </c>
      <c r="D24" s="7">
        <v>1</v>
      </c>
      <c r="E24" s="60"/>
      <c r="F24" s="26">
        <f t="shared" si="0"/>
        <v>0</v>
      </c>
    </row>
    <row r="25" spans="1:6" x14ac:dyDescent="0.3">
      <c r="A25" s="51"/>
      <c r="B25" s="18" t="s">
        <v>143</v>
      </c>
      <c r="C25" s="18" t="s">
        <v>144</v>
      </c>
      <c r="D25" s="7">
        <v>1</v>
      </c>
      <c r="E25" s="60"/>
      <c r="F25" s="26">
        <f t="shared" si="0"/>
        <v>0</v>
      </c>
    </row>
    <row r="26" spans="1:6" x14ac:dyDescent="0.3">
      <c r="A26" s="52"/>
      <c r="B26" s="18" t="s">
        <v>10</v>
      </c>
      <c r="C26" s="18" t="s">
        <v>98</v>
      </c>
      <c r="D26" s="7">
        <v>6</v>
      </c>
      <c r="E26" s="60"/>
      <c r="F26" s="26">
        <f t="shared" si="0"/>
        <v>0</v>
      </c>
    </row>
    <row r="27" spans="1:6" ht="12" customHeight="1" x14ac:dyDescent="0.3">
      <c r="A27" s="13" t="s">
        <v>15</v>
      </c>
      <c r="B27" s="6" t="s">
        <v>16</v>
      </c>
      <c r="C27" s="6" t="s">
        <v>17</v>
      </c>
      <c r="D27" s="7">
        <v>4</v>
      </c>
      <c r="E27" s="60"/>
      <c r="F27" s="26">
        <f t="shared" si="0"/>
        <v>0</v>
      </c>
    </row>
    <row r="28" spans="1:6" x14ac:dyDescent="0.3">
      <c r="A28" s="53" t="s">
        <v>44</v>
      </c>
      <c r="B28" s="54" t="s">
        <v>45</v>
      </c>
      <c r="C28" s="6" t="s">
        <v>46</v>
      </c>
      <c r="D28" s="7">
        <v>4</v>
      </c>
      <c r="E28" s="60"/>
      <c r="F28" s="26">
        <f t="shared" si="0"/>
        <v>0</v>
      </c>
    </row>
    <row r="29" spans="1:6" x14ac:dyDescent="0.3">
      <c r="A29" s="53"/>
      <c r="B29" s="54"/>
      <c r="C29" s="6" t="s">
        <v>47</v>
      </c>
      <c r="D29" s="7">
        <v>8</v>
      </c>
      <c r="E29" s="60"/>
      <c r="F29" s="26">
        <f t="shared" si="0"/>
        <v>0</v>
      </c>
    </row>
    <row r="30" spans="1:6" ht="24" customHeight="1" x14ac:dyDescent="0.3">
      <c r="A30" s="50" t="s">
        <v>110</v>
      </c>
      <c r="B30" s="6" t="s">
        <v>145</v>
      </c>
      <c r="C30" s="6" t="s">
        <v>34</v>
      </c>
      <c r="D30" s="7">
        <v>1</v>
      </c>
      <c r="E30" s="60"/>
      <c r="F30" s="26">
        <f t="shared" si="0"/>
        <v>0</v>
      </c>
    </row>
    <row r="31" spans="1:6" x14ac:dyDescent="0.3">
      <c r="A31" s="51"/>
      <c r="B31" s="56" t="s">
        <v>10</v>
      </c>
      <c r="C31" s="18">
        <v>1653</v>
      </c>
      <c r="D31" s="7">
        <v>1</v>
      </c>
      <c r="E31" s="60"/>
      <c r="F31" s="26">
        <f t="shared" si="0"/>
        <v>0</v>
      </c>
    </row>
    <row r="32" spans="1:6" x14ac:dyDescent="0.3">
      <c r="A32" s="51"/>
      <c r="B32" s="58"/>
      <c r="C32" s="18" t="s">
        <v>80</v>
      </c>
      <c r="D32" s="7">
        <v>17</v>
      </c>
      <c r="E32" s="60"/>
      <c r="F32" s="26">
        <f t="shared" si="0"/>
        <v>0</v>
      </c>
    </row>
    <row r="33" spans="1:6" x14ac:dyDescent="0.3">
      <c r="A33" s="51"/>
      <c r="B33" s="58"/>
      <c r="C33" s="31" t="s">
        <v>295</v>
      </c>
      <c r="D33" s="7">
        <v>4</v>
      </c>
      <c r="E33" s="60"/>
      <c r="F33" s="26">
        <f t="shared" si="0"/>
        <v>0</v>
      </c>
    </row>
    <row r="34" spans="1:6" x14ac:dyDescent="0.3">
      <c r="A34" s="51"/>
      <c r="B34" s="57"/>
      <c r="C34" s="18" t="s">
        <v>146</v>
      </c>
      <c r="D34" s="7">
        <v>2</v>
      </c>
      <c r="E34" s="60"/>
      <c r="F34" s="26">
        <f t="shared" si="0"/>
        <v>0</v>
      </c>
    </row>
    <row r="35" spans="1:6" x14ac:dyDescent="0.3">
      <c r="A35" s="51"/>
      <c r="B35" s="56" t="s">
        <v>12</v>
      </c>
      <c r="C35" s="6" t="s">
        <v>34</v>
      </c>
      <c r="D35" s="7">
        <v>4</v>
      </c>
      <c r="E35" s="60"/>
      <c r="F35" s="26">
        <f t="shared" si="0"/>
        <v>0</v>
      </c>
    </row>
    <row r="36" spans="1:6" x14ac:dyDescent="0.3">
      <c r="A36" s="52"/>
      <c r="B36" s="57"/>
      <c r="C36" s="6" t="s">
        <v>147</v>
      </c>
      <c r="D36" s="7">
        <v>4</v>
      </c>
      <c r="E36" s="60"/>
      <c r="F36" s="26">
        <f t="shared" ref="F36:F65" si="1">D36*E36</f>
        <v>0</v>
      </c>
    </row>
    <row r="37" spans="1:6" x14ac:dyDescent="0.3">
      <c r="A37" s="50" t="s">
        <v>148</v>
      </c>
      <c r="B37" s="56" t="s">
        <v>149</v>
      </c>
      <c r="C37" s="18" t="s">
        <v>150</v>
      </c>
      <c r="D37" s="7">
        <v>1</v>
      </c>
      <c r="E37" s="60"/>
      <c r="F37" s="26">
        <f t="shared" si="1"/>
        <v>0</v>
      </c>
    </row>
    <row r="38" spans="1:6" x14ac:dyDescent="0.3">
      <c r="A38" s="51"/>
      <c r="B38" s="57"/>
      <c r="C38" s="18" t="s">
        <v>151</v>
      </c>
      <c r="D38" s="7">
        <v>1</v>
      </c>
      <c r="E38" s="60"/>
      <c r="F38" s="26">
        <f t="shared" si="1"/>
        <v>0</v>
      </c>
    </row>
    <row r="39" spans="1:6" x14ac:dyDescent="0.3">
      <c r="A39" s="52"/>
      <c r="B39" s="20" t="s">
        <v>152</v>
      </c>
      <c r="C39" s="18" t="s">
        <v>153</v>
      </c>
      <c r="D39" s="7">
        <v>2</v>
      </c>
      <c r="E39" s="60"/>
      <c r="F39" s="26">
        <f t="shared" si="1"/>
        <v>0</v>
      </c>
    </row>
    <row r="40" spans="1:6" x14ac:dyDescent="0.3">
      <c r="A40" s="53" t="s">
        <v>24</v>
      </c>
      <c r="B40" s="56" t="s">
        <v>10</v>
      </c>
      <c r="C40" s="6" t="s">
        <v>154</v>
      </c>
      <c r="D40" s="7">
        <v>1</v>
      </c>
      <c r="E40" s="60"/>
      <c r="F40" s="26">
        <f t="shared" si="1"/>
        <v>0</v>
      </c>
    </row>
    <row r="41" spans="1:6" x14ac:dyDescent="0.3">
      <c r="A41" s="53"/>
      <c r="B41" s="58"/>
      <c r="C41" s="18" t="s">
        <v>155</v>
      </c>
      <c r="D41" s="7">
        <v>1</v>
      </c>
      <c r="E41" s="60"/>
      <c r="F41" s="26">
        <f t="shared" si="1"/>
        <v>0</v>
      </c>
    </row>
    <row r="42" spans="1:6" x14ac:dyDescent="0.3">
      <c r="A42" s="53"/>
      <c r="B42" s="58"/>
      <c r="C42" s="18" t="s">
        <v>156</v>
      </c>
      <c r="D42" s="7">
        <v>3</v>
      </c>
      <c r="E42" s="60"/>
      <c r="F42" s="26">
        <f t="shared" si="1"/>
        <v>0</v>
      </c>
    </row>
    <row r="43" spans="1:6" x14ac:dyDescent="0.3">
      <c r="A43" s="53"/>
      <c r="B43" s="58"/>
      <c r="C43" s="18" t="s">
        <v>104</v>
      </c>
      <c r="D43" s="7">
        <v>2</v>
      </c>
      <c r="E43" s="60"/>
      <c r="F43" s="26">
        <f t="shared" si="1"/>
        <v>0</v>
      </c>
    </row>
    <row r="44" spans="1:6" x14ac:dyDescent="0.3">
      <c r="A44" s="53"/>
      <c r="B44" s="58"/>
      <c r="C44" s="18" t="s">
        <v>97</v>
      </c>
      <c r="D44" s="7">
        <v>4</v>
      </c>
      <c r="E44" s="60"/>
      <c r="F44" s="26">
        <f t="shared" si="1"/>
        <v>0</v>
      </c>
    </row>
    <row r="45" spans="1:6" x14ac:dyDescent="0.3">
      <c r="A45" s="53"/>
      <c r="B45" s="58"/>
      <c r="C45" s="18" t="s">
        <v>157</v>
      </c>
      <c r="D45" s="7">
        <v>1</v>
      </c>
      <c r="E45" s="60"/>
      <c r="F45" s="26">
        <f t="shared" si="1"/>
        <v>0</v>
      </c>
    </row>
    <row r="46" spans="1:6" x14ac:dyDescent="0.3">
      <c r="A46" s="53"/>
      <c r="B46" s="58"/>
      <c r="C46" s="18" t="s">
        <v>158</v>
      </c>
      <c r="D46" s="7">
        <v>1</v>
      </c>
      <c r="E46" s="60"/>
      <c r="F46" s="26">
        <f t="shared" si="1"/>
        <v>0</v>
      </c>
    </row>
    <row r="47" spans="1:6" x14ac:dyDescent="0.3">
      <c r="A47" s="53"/>
      <c r="B47" s="58"/>
      <c r="C47" s="18" t="s">
        <v>159</v>
      </c>
      <c r="D47" s="7">
        <v>2</v>
      </c>
      <c r="E47" s="60"/>
      <c r="F47" s="26">
        <f t="shared" si="1"/>
        <v>0</v>
      </c>
    </row>
    <row r="48" spans="1:6" x14ac:dyDescent="0.3">
      <c r="A48" s="53"/>
      <c r="B48" s="58"/>
      <c r="C48" s="18" t="s">
        <v>160</v>
      </c>
      <c r="D48" s="7">
        <v>1</v>
      </c>
      <c r="E48" s="60"/>
      <c r="F48" s="26">
        <f t="shared" si="1"/>
        <v>0</v>
      </c>
    </row>
    <row r="49" spans="1:6" x14ac:dyDescent="0.3">
      <c r="A49" s="53"/>
      <c r="B49" s="58"/>
      <c r="C49" s="18" t="s">
        <v>161</v>
      </c>
      <c r="D49" s="7">
        <v>2</v>
      </c>
      <c r="E49" s="60"/>
      <c r="F49" s="26">
        <f t="shared" si="1"/>
        <v>0</v>
      </c>
    </row>
    <row r="50" spans="1:6" x14ac:dyDescent="0.3">
      <c r="A50" s="53"/>
      <c r="B50" s="57"/>
      <c r="C50" s="6" t="s">
        <v>25</v>
      </c>
      <c r="D50" s="7">
        <v>1</v>
      </c>
      <c r="E50" s="60"/>
      <c r="F50" s="26">
        <f t="shared" si="1"/>
        <v>0</v>
      </c>
    </row>
    <row r="51" spans="1:6" x14ac:dyDescent="0.3">
      <c r="A51" s="53"/>
      <c r="B51" s="21" t="s">
        <v>162</v>
      </c>
      <c r="C51" s="6" t="s">
        <v>163</v>
      </c>
      <c r="D51" s="7">
        <v>1</v>
      </c>
      <c r="E51" s="60"/>
      <c r="F51" s="26">
        <f t="shared" si="1"/>
        <v>0</v>
      </c>
    </row>
    <row r="52" spans="1:6" x14ac:dyDescent="0.3">
      <c r="A52" s="17" t="s">
        <v>164</v>
      </c>
      <c r="B52" s="21" t="s">
        <v>19</v>
      </c>
      <c r="C52" s="18" t="s">
        <v>165</v>
      </c>
      <c r="D52" s="7">
        <v>4</v>
      </c>
      <c r="E52" s="60"/>
      <c r="F52" s="26">
        <f t="shared" si="1"/>
        <v>0</v>
      </c>
    </row>
    <row r="53" spans="1:6" x14ac:dyDescent="0.3">
      <c r="A53" s="17" t="s">
        <v>166</v>
      </c>
      <c r="B53" s="21" t="s">
        <v>167</v>
      </c>
      <c r="C53" s="18" t="s">
        <v>168</v>
      </c>
      <c r="D53" s="7">
        <v>3</v>
      </c>
      <c r="E53" s="60"/>
      <c r="F53" s="26">
        <f t="shared" si="1"/>
        <v>0</v>
      </c>
    </row>
    <row r="54" spans="1:6" x14ac:dyDescent="0.3">
      <c r="A54" s="17" t="s">
        <v>169</v>
      </c>
      <c r="B54" s="21" t="s">
        <v>170</v>
      </c>
      <c r="C54" s="18" t="s">
        <v>171</v>
      </c>
      <c r="D54" s="7">
        <v>1</v>
      </c>
      <c r="E54" s="60"/>
      <c r="F54" s="26">
        <f t="shared" si="1"/>
        <v>0</v>
      </c>
    </row>
    <row r="55" spans="1:6" x14ac:dyDescent="0.3">
      <c r="A55" s="50" t="s">
        <v>172</v>
      </c>
      <c r="B55" s="50" t="s">
        <v>173</v>
      </c>
      <c r="C55" s="18" t="s">
        <v>174</v>
      </c>
      <c r="D55" s="7">
        <v>3</v>
      </c>
      <c r="E55" s="60"/>
      <c r="F55" s="26">
        <f t="shared" si="1"/>
        <v>0</v>
      </c>
    </row>
    <row r="56" spans="1:6" x14ac:dyDescent="0.3">
      <c r="A56" s="52"/>
      <c r="B56" s="52"/>
      <c r="C56" s="18" t="s">
        <v>175</v>
      </c>
      <c r="D56" s="7">
        <v>1</v>
      </c>
      <c r="E56" s="60"/>
      <c r="F56" s="26">
        <f t="shared" si="1"/>
        <v>0</v>
      </c>
    </row>
    <row r="57" spans="1:6" x14ac:dyDescent="0.3">
      <c r="A57" s="13" t="s">
        <v>67</v>
      </c>
      <c r="B57" s="6" t="s">
        <v>68</v>
      </c>
      <c r="C57" s="6" t="s">
        <v>50</v>
      </c>
      <c r="D57" s="7">
        <v>4</v>
      </c>
      <c r="E57" s="60"/>
      <c r="F57" s="26">
        <f t="shared" si="1"/>
        <v>0</v>
      </c>
    </row>
    <row r="58" spans="1:6" x14ac:dyDescent="0.3">
      <c r="A58" s="50" t="s">
        <v>176</v>
      </c>
      <c r="B58" s="18" t="s">
        <v>177</v>
      </c>
      <c r="C58" s="18" t="s">
        <v>178</v>
      </c>
      <c r="D58" s="7">
        <v>2</v>
      </c>
      <c r="E58" s="60"/>
      <c r="F58" s="26">
        <f t="shared" si="1"/>
        <v>0</v>
      </c>
    </row>
    <row r="59" spans="1:6" x14ac:dyDescent="0.3">
      <c r="A59" s="51"/>
      <c r="B59" s="18" t="s">
        <v>179</v>
      </c>
      <c r="C59" s="18" t="s">
        <v>180</v>
      </c>
      <c r="D59" s="7">
        <v>2</v>
      </c>
      <c r="E59" s="60"/>
      <c r="F59" s="26">
        <f t="shared" si="1"/>
        <v>0</v>
      </c>
    </row>
    <row r="60" spans="1:6" x14ac:dyDescent="0.3">
      <c r="A60" s="52"/>
      <c r="B60" s="18" t="s">
        <v>19</v>
      </c>
      <c r="C60" s="18" t="s">
        <v>181</v>
      </c>
      <c r="D60" s="7">
        <v>1</v>
      </c>
      <c r="E60" s="60"/>
      <c r="F60" s="26">
        <f t="shared" si="1"/>
        <v>0</v>
      </c>
    </row>
    <row r="61" spans="1:6" x14ac:dyDescent="0.3">
      <c r="A61" s="17" t="s">
        <v>182</v>
      </c>
      <c r="B61" s="18" t="s">
        <v>10</v>
      </c>
      <c r="C61" s="18" t="s">
        <v>183</v>
      </c>
      <c r="D61" s="7">
        <v>1</v>
      </c>
      <c r="E61" s="60"/>
      <c r="F61" s="26">
        <f t="shared" si="1"/>
        <v>0</v>
      </c>
    </row>
    <row r="62" spans="1:6" x14ac:dyDescent="0.3">
      <c r="A62" s="50" t="s">
        <v>184</v>
      </c>
      <c r="B62" s="18" t="s">
        <v>185</v>
      </c>
      <c r="C62" s="18" t="s">
        <v>186</v>
      </c>
      <c r="D62" s="7">
        <v>1</v>
      </c>
      <c r="E62" s="60"/>
      <c r="F62" s="26">
        <f t="shared" si="1"/>
        <v>0</v>
      </c>
    </row>
    <row r="63" spans="1:6" x14ac:dyDescent="0.3">
      <c r="A63" s="51"/>
      <c r="B63" s="18" t="s">
        <v>187</v>
      </c>
      <c r="C63" s="18" t="s">
        <v>188</v>
      </c>
      <c r="D63" s="7">
        <v>1</v>
      </c>
      <c r="E63" s="60"/>
      <c r="F63" s="26">
        <f t="shared" si="1"/>
        <v>0</v>
      </c>
    </row>
    <row r="64" spans="1:6" x14ac:dyDescent="0.3">
      <c r="A64" s="52"/>
      <c r="B64" s="18" t="s">
        <v>124</v>
      </c>
      <c r="C64" s="18" t="s">
        <v>189</v>
      </c>
      <c r="D64" s="7">
        <v>1</v>
      </c>
      <c r="E64" s="60"/>
      <c r="F64" s="26">
        <f t="shared" si="1"/>
        <v>0</v>
      </c>
    </row>
    <row r="65" spans="1:6" x14ac:dyDescent="0.3">
      <c r="A65" s="50" t="s">
        <v>190</v>
      </c>
      <c r="B65" s="18" t="s">
        <v>191</v>
      </c>
      <c r="C65" s="18" t="s">
        <v>192</v>
      </c>
      <c r="D65" s="7">
        <v>1</v>
      </c>
      <c r="E65" s="60"/>
      <c r="F65" s="26">
        <f t="shared" si="1"/>
        <v>0</v>
      </c>
    </row>
    <row r="66" spans="1:6" x14ac:dyDescent="0.3">
      <c r="A66" s="51"/>
      <c r="B66" s="18" t="s">
        <v>193</v>
      </c>
      <c r="C66" s="18" t="s">
        <v>194</v>
      </c>
      <c r="D66" s="7">
        <v>1</v>
      </c>
      <c r="E66" s="60"/>
      <c r="F66" s="26">
        <f t="shared" ref="F66:F97" si="2">D66*E66</f>
        <v>0</v>
      </c>
    </row>
    <row r="67" spans="1:6" x14ac:dyDescent="0.3">
      <c r="A67" s="52"/>
      <c r="B67" s="18" t="s">
        <v>195</v>
      </c>
      <c r="C67" s="18" t="s">
        <v>196</v>
      </c>
      <c r="D67" s="7">
        <v>1</v>
      </c>
      <c r="E67" s="60"/>
      <c r="F67" s="26">
        <f t="shared" si="2"/>
        <v>0</v>
      </c>
    </row>
    <row r="68" spans="1:6" x14ac:dyDescent="0.3">
      <c r="A68" s="17" t="s">
        <v>197</v>
      </c>
      <c r="B68" s="18" t="s">
        <v>12</v>
      </c>
      <c r="C68" s="18" t="s">
        <v>198</v>
      </c>
      <c r="D68" s="7">
        <v>2</v>
      </c>
      <c r="E68" s="60"/>
      <c r="F68" s="26">
        <f t="shared" si="2"/>
        <v>0</v>
      </c>
    </row>
    <row r="69" spans="1:6" x14ac:dyDescent="0.3">
      <c r="A69" s="17" t="s">
        <v>199</v>
      </c>
      <c r="B69" s="18" t="s">
        <v>200</v>
      </c>
      <c r="C69" s="18" t="s">
        <v>201</v>
      </c>
      <c r="D69" s="7">
        <v>1</v>
      </c>
      <c r="E69" s="60"/>
      <c r="F69" s="26">
        <f t="shared" si="2"/>
        <v>0</v>
      </c>
    </row>
    <row r="70" spans="1:6" x14ac:dyDescent="0.3">
      <c r="A70" s="50" t="s">
        <v>202</v>
      </c>
      <c r="B70" s="18" t="s">
        <v>203</v>
      </c>
      <c r="C70" s="18">
        <v>43862</v>
      </c>
      <c r="D70" s="7">
        <v>1</v>
      </c>
      <c r="E70" s="60"/>
      <c r="F70" s="26">
        <f t="shared" si="2"/>
        <v>0</v>
      </c>
    </row>
    <row r="71" spans="1:6" x14ac:dyDescent="0.3">
      <c r="A71" s="51"/>
      <c r="B71" s="56" t="s">
        <v>204</v>
      </c>
      <c r="C71" s="18">
        <v>43862</v>
      </c>
      <c r="D71" s="7">
        <v>2</v>
      </c>
      <c r="E71" s="60"/>
      <c r="F71" s="26">
        <f t="shared" si="2"/>
        <v>0</v>
      </c>
    </row>
    <row r="72" spans="1:6" x14ac:dyDescent="0.3">
      <c r="A72" s="51"/>
      <c r="B72" s="57"/>
      <c r="C72" s="18" t="s">
        <v>205</v>
      </c>
      <c r="D72" s="7">
        <v>1</v>
      </c>
      <c r="E72" s="60"/>
      <c r="F72" s="26">
        <f t="shared" si="2"/>
        <v>0</v>
      </c>
    </row>
    <row r="73" spans="1:6" x14ac:dyDescent="0.3">
      <c r="A73" s="52"/>
      <c r="B73" s="18" t="s">
        <v>206</v>
      </c>
      <c r="C73" s="18" t="s">
        <v>207</v>
      </c>
      <c r="D73" s="7">
        <v>6</v>
      </c>
      <c r="E73" s="60"/>
      <c r="F73" s="26">
        <f t="shared" si="2"/>
        <v>0</v>
      </c>
    </row>
    <row r="74" spans="1:6" ht="14.4" customHeight="1" x14ac:dyDescent="0.3">
      <c r="A74" s="50" t="s">
        <v>40</v>
      </c>
      <c r="B74" s="18" t="s">
        <v>10</v>
      </c>
      <c r="C74" s="18">
        <v>620</v>
      </c>
      <c r="D74" s="7">
        <v>2</v>
      </c>
      <c r="E74" s="60"/>
      <c r="F74" s="26">
        <f t="shared" si="2"/>
        <v>0</v>
      </c>
    </row>
    <row r="75" spans="1:6" x14ac:dyDescent="0.3">
      <c r="A75" s="52"/>
      <c r="B75" s="6"/>
      <c r="C75" s="6">
        <v>2042</v>
      </c>
      <c r="D75" s="7">
        <v>4</v>
      </c>
      <c r="E75" s="60"/>
      <c r="F75" s="26">
        <f t="shared" si="2"/>
        <v>0</v>
      </c>
    </row>
    <row r="76" spans="1:6" x14ac:dyDescent="0.3">
      <c r="A76" s="53" t="s">
        <v>6</v>
      </c>
      <c r="B76" s="56" t="s">
        <v>7</v>
      </c>
      <c r="C76" s="6" t="s">
        <v>8</v>
      </c>
      <c r="D76" s="7">
        <v>1</v>
      </c>
      <c r="E76" s="60"/>
      <c r="F76" s="26">
        <f t="shared" si="2"/>
        <v>0</v>
      </c>
    </row>
    <row r="77" spans="1:6" x14ac:dyDescent="0.3">
      <c r="A77" s="53"/>
      <c r="B77" s="57"/>
      <c r="C77" s="18" t="s">
        <v>208</v>
      </c>
      <c r="D77" s="7">
        <v>1</v>
      </c>
      <c r="E77" s="60"/>
      <c r="F77" s="26">
        <f t="shared" si="2"/>
        <v>0</v>
      </c>
    </row>
    <row r="78" spans="1:6" x14ac:dyDescent="0.3">
      <c r="A78" s="53"/>
      <c r="B78" s="56" t="s">
        <v>10</v>
      </c>
      <c r="C78" s="18">
        <v>1507</v>
      </c>
      <c r="D78" s="7">
        <v>3</v>
      </c>
      <c r="E78" s="60"/>
      <c r="F78" s="26">
        <f t="shared" si="2"/>
        <v>0</v>
      </c>
    </row>
    <row r="79" spans="1:6" x14ac:dyDescent="0.3">
      <c r="A79" s="53"/>
      <c r="B79" s="57"/>
      <c r="C79" s="18">
        <v>1520</v>
      </c>
      <c r="D79" s="7">
        <v>5</v>
      </c>
      <c r="E79" s="60"/>
      <c r="F79" s="26">
        <f t="shared" si="2"/>
        <v>0</v>
      </c>
    </row>
    <row r="80" spans="1:6" x14ac:dyDescent="0.3">
      <c r="A80" s="53"/>
      <c r="B80" s="6" t="s">
        <v>12</v>
      </c>
      <c r="C80" s="6" t="s">
        <v>13</v>
      </c>
      <c r="D80" s="7">
        <v>16</v>
      </c>
      <c r="E80" s="60"/>
      <c r="F80" s="26">
        <f t="shared" si="2"/>
        <v>0</v>
      </c>
    </row>
    <row r="81" spans="1:6" x14ac:dyDescent="0.3">
      <c r="A81" s="53"/>
      <c r="B81" s="56" t="s">
        <v>19</v>
      </c>
      <c r="C81" s="6">
        <v>70143</v>
      </c>
      <c r="D81" s="7">
        <v>1</v>
      </c>
      <c r="E81" s="60"/>
      <c r="F81" s="26">
        <f t="shared" si="2"/>
        <v>0</v>
      </c>
    </row>
    <row r="82" spans="1:6" x14ac:dyDescent="0.3">
      <c r="A82" s="53"/>
      <c r="B82" s="58"/>
      <c r="C82" s="6" t="s">
        <v>96</v>
      </c>
      <c r="D82" s="7">
        <v>1</v>
      </c>
      <c r="E82" s="60"/>
      <c r="F82" s="26">
        <f t="shared" si="2"/>
        <v>0</v>
      </c>
    </row>
    <row r="83" spans="1:6" x14ac:dyDescent="0.3">
      <c r="A83" s="53"/>
      <c r="B83" s="57"/>
      <c r="C83" s="6" t="s">
        <v>209</v>
      </c>
      <c r="D83" s="7">
        <v>1</v>
      </c>
      <c r="E83" s="60"/>
      <c r="F83" s="26">
        <f t="shared" si="2"/>
        <v>0</v>
      </c>
    </row>
    <row r="84" spans="1:6" x14ac:dyDescent="0.3">
      <c r="A84" s="50" t="s">
        <v>210</v>
      </c>
      <c r="B84" s="20" t="s">
        <v>143</v>
      </c>
      <c r="C84" s="18">
        <v>2640</v>
      </c>
      <c r="D84" s="7">
        <v>1</v>
      </c>
      <c r="E84" s="60"/>
      <c r="F84" s="26">
        <f t="shared" si="2"/>
        <v>0</v>
      </c>
    </row>
    <row r="85" spans="1:6" x14ac:dyDescent="0.3">
      <c r="A85" s="52"/>
      <c r="B85" s="20" t="s">
        <v>124</v>
      </c>
      <c r="C85" s="18" t="s">
        <v>211</v>
      </c>
      <c r="D85" s="7">
        <v>1</v>
      </c>
      <c r="E85" s="60"/>
      <c r="F85" s="26">
        <f t="shared" si="2"/>
        <v>0</v>
      </c>
    </row>
    <row r="86" spans="1:6" x14ac:dyDescent="0.3">
      <c r="A86" s="13" t="s">
        <v>81</v>
      </c>
      <c r="B86" s="6" t="s">
        <v>82</v>
      </c>
      <c r="C86" s="6" t="s">
        <v>83</v>
      </c>
      <c r="D86" s="7">
        <v>1</v>
      </c>
      <c r="E86" s="60"/>
      <c r="F86" s="26">
        <f t="shared" si="2"/>
        <v>0</v>
      </c>
    </row>
    <row r="87" spans="1:6" x14ac:dyDescent="0.3">
      <c r="A87" s="13" t="s">
        <v>64</v>
      </c>
      <c r="B87" s="6" t="s">
        <v>65</v>
      </c>
      <c r="C87" s="6" t="s">
        <v>66</v>
      </c>
      <c r="D87" s="7">
        <v>4</v>
      </c>
      <c r="E87" s="60"/>
      <c r="F87" s="26">
        <f t="shared" si="2"/>
        <v>0</v>
      </c>
    </row>
    <row r="88" spans="1:6" x14ac:dyDescent="0.3">
      <c r="A88" s="53" t="s">
        <v>26</v>
      </c>
      <c r="B88" s="54" t="s">
        <v>27</v>
      </c>
      <c r="C88" s="6" t="s">
        <v>54</v>
      </c>
      <c r="D88" s="7">
        <v>4</v>
      </c>
      <c r="E88" s="60"/>
      <c r="F88" s="26">
        <f t="shared" si="2"/>
        <v>0</v>
      </c>
    </row>
    <row r="89" spans="1:6" x14ac:dyDescent="0.3">
      <c r="A89" s="53"/>
      <c r="B89" s="54"/>
      <c r="C89" s="6" t="s">
        <v>28</v>
      </c>
      <c r="D89" s="7">
        <v>8</v>
      </c>
      <c r="E89" s="60"/>
      <c r="F89" s="26">
        <f t="shared" si="2"/>
        <v>0</v>
      </c>
    </row>
    <row r="90" spans="1:6" x14ac:dyDescent="0.3">
      <c r="A90" s="17" t="s">
        <v>281</v>
      </c>
      <c r="B90" s="18" t="s">
        <v>170</v>
      </c>
      <c r="C90" s="18" t="s">
        <v>282</v>
      </c>
      <c r="D90" s="7">
        <v>1</v>
      </c>
      <c r="E90" s="60"/>
      <c r="F90" s="26">
        <f t="shared" si="2"/>
        <v>0</v>
      </c>
    </row>
    <row r="91" spans="1:6" x14ac:dyDescent="0.3">
      <c r="A91" s="13" t="s">
        <v>60</v>
      </c>
      <c r="B91" s="6" t="s">
        <v>61</v>
      </c>
      <c r="C91" s="6" t="s">
        <v>62</v>
      </c>
      <c r="D91" s="7">
        <v>1</v>
      </c>
      <c r="E91" s="60"/>
      <c r="F91" s="26">
        <f t="shared" si="2"/>
        <v>0</v>
      </c>
    </row>
    <row r="92" spans="1:6" x14ac:dyDescent="0.3">
      <c r="A92" s="50" t="s">
        <v>212</v>
      </c>
      <c r="B92" s="18" t="s">
        <v>213</v>
      </c>
      <c r="C92" s="18" t="s">
        <v>214</v>
      </c>
      <c r="D92" s="7">
        <v>1</v>
      </c>
      <c r="E92" s="60"/>
      <c r="F92" s="26">
        <f t="shared" si="2"/>
        <v>0</v>
      </c>
    </row>
    <row r="93" spans="1:6" x14ac:dyDescent="0.3">
      <c r="A93" s="52"/>
      <c r="B93" s="18" t="s">
        <v>170</v>
      </c>
      <c r="C93" s="18" t="s">
        <v>215</v>
      </c>
      <c r="D93" s="7">
        <v>1</v>
      </c>
      <c r="E93" s="60"/>
      <c r="F93" s="26">
        <f t="shared" si="2"/>
        <v>0</v>
      </c>
    </row>
    <row r="94" spans="1:6" x14ac:dyDescent="0.3">
      <c r="A94" s="17" t="s">
        <v>216</v>
      </c>
      <c r="B94" s="18" t="s">
        <v>162</v>
      </c>
      <c r="C94" s="18" t="s">
        <v>217</v>
      </c>
      <c r="D94" s="7">
        <v>1</v>
      </c>
      <c r="E94" s="60"/>
      <c r="F94" s="26">
        <f t="shared" si="2"/>
        <v>0</v>
      </c>
    </row>
    <row r="95" spans="1:6" x14ac:dyDescent="0.3">
      <c r="A95" s="50" t="s">
        <v>218</v>
      </c>
      <c r="B95" s="18" t="s">
        <v>10</v>
      </c>
      <c r="C95" s="18" t="s">
        <v>219</v>
      </c>
      <c r="D95" s="7">
        <v>1</v>
      </c>
      <c r="E95" s="60"/>
      <c r="F95" s="26">
        <f t="shared" si="2"/>
        <v>0</v>
      </c>
    </row>
    <row r="96" spans="1:6" x14ac:dyDescent="0.3">
      <c r="A96" s="52"/>
      <c r="B96" s="18" t="s">
        <v>162</v>
      </c>
      <c r="C96" s="18" t="s">
        <v>220</v>
      </c>
      <c r="D96" s="7">
        <v>1</v>
      </c>
      <c r="E96" s="60"/>
      <c r="F96" s="26">
        <f t="shared" si="2"/>
        <v>0</v>
      </c>
    </row>
    <row r="97" spans="1:6" x14ac:dyDescent="0.3">
      <c r="A97" s="17" t="s">
        <v>221</v>
      </c>
      <c r="B97" s="18" t="s">
        <v>19</v>
      </c>
      <c r="C97" s="18" t="s">
        <v>222</v>
      </c>
      <c r="D97" s="7">
        <v>1</v>
      </c>
      <c r="E97" s="60"/>
      <c r="F97" s="26">
        <f t="shared" si="2"/>
        <v>0</v>
      </c>
    </row>
    <row r="98" spans="1:6" x14ac:dyDescent="0.3">
      <c r="A98" s="50" t="s">
        <v>223</v>
      </c>
      <c r="B98" s="18" t="s">
        <v>224</v>
      </c>
      <c r="C98" s="18" t="s">
        <v>225</v>
      </c>
      <c r="D98" s="7">
        <v>2</v>
      </c>
      <c r="E98" s="60"/>
      <c r="F98" s="26">
        <f t="shared" ref="F98:F129" si="3">D98*E98</f>
        <v>0</v>
      </c>
    </row>
    <row r="99" spans="1:6" x14ac:dyDescent="0.3">
      <c r="A99" s="51"/>
      <c r="B99" s="18" t="s">
        <v>226</v>
      </c>
      <c r="C99" s="18" t="s">
        <v>227</v>
      </c>
      <c r="D99" s="7">
        <v>4</v>
      </c>
      <c r="E99" s="60"/>
      <c r="F99" s="26">
        <f t="shared" si="3"/>
        <v>0</v>
      </c>
    </row>
    <row r="100" spans="1:6" x14ac:dyDescent="0.3">
      <c r="A100" s="52"/>
      <c r="B100" s="18" t="s">
        <v>51</v>
      </c>
      <c r="C100" s="18" t="s">
        <v>228</v>
      </c>
      <c r="D100" s="7">
        <v>1</v>
      </c>
      <c r="E100" s="60"/>
      <c r="F100" s="26">
        <f t="shared" si="3"/>
        <v>0</v>
      </c>
    </row>
    <row r="101" spans="1:6" ht="14.4" customHeight="1" x14ac:dyDescent="0.3">
      <c r="A101" s="50" t="s">
        <v>39</v>
      </c>
      <c r="B101" s="18" t="s">
        <v>10</v>
      </c>
      <c r="C101" s="18">
        <v>1621</v>
      </c>
      <c r="D101" s="7">
        <v>1</v>
      </c>
      <c r="E101" s="60"/>
      <c r="F101" s="26">
        <f t="shared" si="3"/>
        <v>0</v>
      </c>
    </row>
    <row r="102" spans="1:6" x14ac:dyDescent="0.3">
      <c r="A102" s="52"/>
      <c r="B102" s="6" t="s">
        <v>38</v>
      </c>
      <c r="C102" s="6" t="s">
        <v>79</v>
      </c>
      <c r="D102" s="7">
        <v>11</v>
      </c>
      <c r="E102" s="60"/>
      <c r="F102" s="26">
        <f t="shared" si="3"/>
        <v>0</v>
      </c>
    </row>
    <row r="103" spans="1:6" x14ac:dyDescent="0.3">
      <c r="A103" s="50" t="s">
        <v>229</v>
      </c>
      <c r="B103" s="56" t="s">
        <v>127</v>
      </c>
      <c r="C103" s="18" t="s">
        <v>230</v>
      </c>
      <c r="D103" s="7">
        <v>1</v>
      </c>
      <c r="E103" s="60"/>
      <c r="F103" s="26">
        <f t="shared" si="3"/>
        <v>0</v>
      </c>
    </row>
    <row r="104" spans="1:6" x14ac:dyDescent="0.3">
      <c r="A104" s="51"/>
      <c r="B104" s="58"/>
      <c r="C104" s="18" t="s">
        <v>231</v>
      </c>
      <c r="D104" s="7">
        <v>1</v>
      </c>
      <c r="E104" s="60"/>
      <c r="F104" s="26">
        <f t="shared" si="3"/>
        <v>0</v>
      </c>
    </row>
    <row r="105" spans="1:6" x14ac:dyDescent="0.3">
      <c r="A105" s="52"/>
      <c r="B105" s="57"/>
      <c r="C105" s="18" t="s">
        <v>232</v>
      </c>
      <c r="D105" s="7">
        <v>1</v>
      </c>
      <c r="E105" s="60"/>
      <c r="F105" s="26">
        <f t="shared" si="3"/>
        <v>0</v>
      </c>
    </row>
    <row r="106" spans="1:6" x14ac:dyDescent="0.3">
      <c r="A106" s="19" t="s">
        <v>233</v>
      </c>
      <c r="B106" s="18" t="s">
        <v>234</v>
      </c>
      <c r="C106" s="18" t="s">
        <v>235</v>
      </c>
      <c r="D106" s="7">
        <v>1</v>
      </c>
      <c r="E106" s="60"/>
      <c r="F106" s="26">
        <f t="shared" si="3"/>
        <v>0</v>
      </c>
    </row>
    <row r="107" spans="1:6" x14ac:dyDescent="0.3">
      <c r="A107" s="19" t="s">
        <v>236</v>
      </c>
      <c r="B107" s="18" t="s">
        <v>237</v>
      </c>
      <c r="C107" s="18" t="s">
        <v>50</v>
      </c>
      <c r="D107" s="7">
        <v>2</v>
      </c>
      <c r="E107" s="60"/>
      <c r="F107" s="26">
        <f t="shared" si="3"/>
        <v>0</v>
      </c>
    </row>
    <row r="108" spans="1:6" x14ac:dyDescent="0.3">
      <c r="A108" s="19" t="s">
        <v>238</v>
      </c>
      <c r="B108" s="18" t="s">
        <v>187</v>
      </c>
      <c r="C108" s="18" t="s">
        <v>239</v>
      </c>
      <c r="D108" s="7">
        <v>1</v>
      </c>
      <c r="E108" s="60"/>
      <c r="F108" s="26">
        <f t="shared" si="3"/>
        <v>0</v>
      </c>
    </row>
    <row r="109" spans="1:6" ht="12" customHeight="1" x14ac:dyDescent="0.3">
      <c r="A109" s="53" t="s">
        <v>9</v>
      </c>
      <c r="B109" s="56" t="s">
        <v>10</v>
      </c>
      <c r="C109" s="6">
        <v>75</v>
      </c>
      <c r="D109" s="7">
        <v>19</v>
      </c>
      <c r="E109" s="60"/>
      <c r="F109" s="26">
        <f t="shared" si="3"/>
        <v>0</v>
      </c>
    </row>
    <row r="110" spans="1:6" x14ac:dyDescent="0.3">
      <c r="A110" s="53"/>
      <c r="B110" s="58"/>
      <c r="C110" s="6">
        <v>115</v>
      </c>
      <c r="D110" s="7">
        <v>26</v>
      </c>
      <c r="E110" s="60"/>
      <c r="F110" s="26">
        <f t="shared" si="3"/>
        <v>0</v>
      </c>
    </row>
    <row r="111" spans="1:6" x14ac:dyDescent="0.3">
      <c r="A111" s="53"/>
      <c r="B111" s="58"/>
      <c r="C111" s="6">
        <v>175</v>
      </c>
      <c r="D111" s="7">
        <v>8</v>
      </c>
      <c r="E111" s="60"/>
      <c r="F111" s="26">
        <f t="shared" si="3"/>
        <v>0</v>
      </c>
    </row>
    <row r="112" spans="1:6" x14ac:dyDescent="0.3">
      <c r="A112" s="53"/>
      <c r="B112" s="58"/>
      <c r="C112" s="6">
        <v>177</v>
      </c>
      <c r="D112" s="7">
        <v>12</v>
      </c>
      <c r="E112" s="60"/>
      <c r="F112" s="26">
        <f t="shared" si="3"/>
        <v>0</v>
      </c>
    </row>
    <row r="113" spans="1:6" x14ac:dyDescent="0.3">
      <c r="A113" s="53"/>
      <c r="B113" s="58"/>
      <c r="C113" s="18">
        <v>789</v>
      </c>
      <c r="D113" s="7">
        <v>1</v>
      </c>
      <c r="E113" s="60"/>
      <c r="F113" s="26">
        <f t="shared" si="3"/>
        <v>0</v>
      </c>
    </row>
    <row r="114" spans="1:6" x14ac:dyDescent="0.3">
      <c r="A114" s="53"/>
      <c r="B114" s="57"/>
      <c r="C114" s="18" t="s">
        <v>107</v>
      </c>
      <c r="D114" s="7">
        <v>1</v>
      </c>
      <c r="E114" s="60"/>
      <c r="F114" s="26">
        <f t="shared" si="3"/>
        <v>0</v>
      </c>
    </row>
    <row r="115" spans="1:6" x14ac:dyDescent="0.3">
      <c r="A115" s="53"/>
      <c r="B115" s="56" t="s">
        <v>12</v>
      </c>
      <c r="C115" s="18" t="s">
        <v>72</v>
      </c>
      <c r="D115" s="7">
        <v>2</v>
      </c>
      <c r="E115" s="60"/>
      <c r="F115" s="26">
        <f t="shared" si="3"/>
        <v>0</v>
      </c>
    </row>
    <row r="116" spans="1:6" x14ac:dyDescent="0.3">
      <c r="A116" s="53"/>
      <c r="B116" s="58"/>
      <c r="C116" s="18" t="s">
        <v>75</v>
      </c>
      <c r="D116" s="7">
        <v>2</v>
      </c>
      <c r="E116" s="60"/>
      <c r="F116" s="26">
        <f t="shared" si="3"/>
        <v>0</v>
      </c>
    </row>
    <row r="117" spans="1:6" x14ac:dyDescent="0.3">
      <c r="A117" s="53"/>
      <c r="B117" s="58"/>
      <c r="C117" s="18" t="s">
        <v>73</v>
      </c>
      <c r="D117" s="7">
        <v>20</v>
      </c>
      <c r="E117" s="60"/>
      <c r="F117" s="26">
        <f t="shared" si="3"/>
        <v>0</v>
      </c>
    </row>
    <row r="118" spans="1:6" x14ac:dyDescent="0.3">
      <c r="A118" s="53"/>
      <c r="B118" s="58"/>
      <c r="C118" s="6" t="s">
        <v>35</v>
      </c>
      <c r="D118" s="7">
        <v>57</v>
      </c>
      <c r="E118" s="60"/>
      <c r="F118" s="26">
        <f t="shared" si="3"/>
        <v>0</v>
      </c>
    </row>
    <row r="119" spans="1:6" x14ac:dyDescent="0.3">
      <c r="A119" s="53"/>
      <c r="B119" s="58"/>
      <c r="C119" s="6" t="s">
        <v>108</v>
      </c>
      <c r="D119" s="7">
        <v>60</v>
      </c>
      <c r="E119" s="60"/>
      <c r="F119" s="26">
        <f t="shared" si="3"/>
        <v>0</v>
      </c>
    </row>
    <row r="120" spans="1:6" x14ac:dyDescent="0.3">
      <c r="A120" s="53"/>
      <c r="B120" s="57"/>
      <c r="C120" s="6" t="s">
        <v>71</v>
      </c>
      <c r="D120" s="7">
        <v>82</v>
      </c>
      <c r="E120" s="60"/>
      <c r="F120" s="26">
        <f t="shared" si="3"/>
        <v>0</v>
      </c>
    </row>
    <row r="121" spans="1:6" x14ac:dyDescent="0.3">
      <c r="A121" s="53"/>
      <c r="B121" s="21" t="s">
        <v>4</v>
      </c>
      <c r="C121" s="6" t="s">
        <v>74</v>
      </c>
      <c r="D121" s="7">
        <v>6</v>
      </c>
      <c r="E121" s="60"/>
      <c r="F121" s="26">
        <f t="shared" si="3"/>
        <v>0</v>
      </c>
    </row>
    <row r="122" spans="1:6" x14ac:dyDescent="0.3">
      <c r="A122" s="53"/>
      <c r="B122" s="18" t="s">
        <v>38</v>
      </c>
      <c r="C122" s="6" t="s">
        <v>76</v>
      </c>
      <c r="D122" s="7">
        <v>20</v>
      </c>
      <c r="E122" s="60"/>
      <c r="F122" s="26">
        <f t="shared" si="3"/>
        <v>0</v>
      </c>
    </row>
    <row r="123" spans="1:6" x14ac:dyDescent="0.3">
      <c r="A123" s="53"/>
      <c r="B123" s="18" t="s">
        <v>240</v>
      </c>
      <c r="C123" s="6">
        <v>506</v>
      </c>
      <c r="D123" s="7">
        <v>1</v>
      </c>
      <c r="E123" s="60"/>
      <c r="F123" s="26">
        <f t="shared" si="3"/>
        <v>0</v>
      </c>
    </row>
    <row r="124" spans="1:6" x14ac:dyDescent="0.3">
      <c r="A124" s="50" t="s">
        <v>241</v>
      </c>
      <c r="B124" s="56" t="s">
        <v>10</v>
      </c>
      <c r="C124" s="18" t="s">
        <v>242</v>
      </c>
      <c r="D124" s="7">
        <v>2</v>
      </c>
      <c r="E124" s="60"/>
      <c r="F124" s="26">
        <f t="shared" si="3"/>
        <v>0</v>
      </c>
    </row>
    <row r="125" spans="1:6" x14ac:dyDescent="0.3">
      <c r="A125" s="51"/>
      <c r="B125" s="57"/>
      <c r="C125" s="18" t="s">
        <v>243</v>
      </c>
      <c r="D125" s="7">
        <v>1</v>
      </c>
      <c r="E125" s="60"/>
      <c r="F125" s="26">
        <f t="shared" si="3"/>
        <v>0</v>
      </c>
    </row>
    <row r="126" spans="1:6" x14ac:dyDescent="0.3">
      <c r="A126" s="51"/>
      <c r="B126" s="18" t="s">
        <v>244</v>
      </c>
      <c r="C126" s="18" t="s">
        <v>245</v>
      </c>
      <c r="D126" s="7">
        <v>3</v>
      </c>
      <c r="E126" s="60"/>
      <c r="F126" s="26">
        <f t="shared" si="3"/>
        <v>0</v>
      </c>
    </row>
    <row r="127" spans="1:6" x14ac:dyDescent="0.3">
      <c r="A127" s="52"/>
      <c r="B127" s="18" t="s">
        <v>246</v>
      </c>
      <c r="C127" s="18" t="s">
        <v>247</v>
      </c>
      <c r="D127" s="7">
        <v>1</v>
      </c>
      <c r="E127" s="60"/>
      <c r="F127" s="26">
        <f t="shared" si="3"/>
        <v>0</v>
      </c>
    </row>
    <row r="128" spans="1:6" x14ac:dyDescent="0.3">
      <c r="A128" s="53" t="s">
        <v>90</v>
      </c>
      <c r="B128" s="54" t="s">
        <v>45</v>
      </c>
      <c r="C128" s="6" t="s">
        <v>91</v>
      </c>
      <c r="D128" s="7">
        <v>4</v>
      </c>
      <c r="E128" s="60"/>
      <c r="F128" s="26">
        <f t="shared" si="3"/>
        <v>0</v>
      </c>
    </row>
    <row r="129" spans="1:6" x14ac:dyDescent="0.3">
      <c r="A129" s="53"/>
      <c r="B129" s="54"/>
      <c r="C129" s="6" t="s">
        <v>94</v>
      </c>
      <c r="D129" s="7">
        <v>4</v>
      </c>
      <c r="E129" s="60"/>
      <c r="F129" s="26">
        <f t="shared" si="3"/>
        <v>0</v>
      </c>
    </row>
    <row r="130" spans="1:6" x14ac:dyDescent="0.3">
      <c r="A130" s="53"/>
      <c r="B130" s="54"/>
      <c r="C130" s="6" t="s">
        <v>93</v>
      </c>
      <c r="D130" s="7">
        <v>4</v>
      </c>
      <c r="E130" s="60"/>
      <c r="F130" s="26">
        <f t="shared" ref="F130:F161" si="4">D130*E130</f>
        <v>0</v>
      </c>
    </row>
    <row r="131" spans="1:6" x14ac:dyDescent="0.3">
      <c r="A131" s="53"/>
      <c r="B131" s="54"/>
      <c r="C131" s="6" t="s">
        <v>92</v>
      </c>
      <c r="D131" s="7">
        <v>4</v>
      </c>
      <c r="E131" s="60"/>
      <c r="F131" s="26">
        <f t="shared" si="4"/>
        <v>0</v>
      </c>
    </row>
    <row r="132" spans="1:6" x14ac:dyDescent="0.3">
      <c r="A132" s="53" t="s">
        <v>37</v>
      </c>
      <c r="B132" s="18" t="s">
        <v>248</v>
      </c>
      <c r="C132" s="6" t="s">
        <v>249</v>
      </c>
      <c r="D132" s="7">
        <v>2</v>
      </c>
      <c r="E132" s="60"/>
      <c r="F132" s="26">
        <f t="shared" si="4"/>
        <v>0</v>
      </c>
    </row>
    <row r="133" spans="1:6" x14ac:dyDescent="0.3">
      <c r="A133" s="53"/>
      <c r="B133" s="21" t="s">
        <v>85</v>
      </c>
      <c r="C133" s="6" t="s">
        <v>86</v>
      </c>
      <c r="D133" s="7">
        <v>1</v>
      </c>
      <c r="E133" s="60"/>
      <c r="F133" s="26">
        <f t="shared" si="4"/>
        <v>0</v>
      </c>
    </row>
    <row r="134" spans="1:6" x14ac:dyDescent="0.3">
      <c r="A134" s="53"/>
      <c r="B134" s="56" t="s">
        <v>10</v>
      </c>
      <c r="C134" s="6">
        <v>325</v>
      </c>
      <c r="D134" s="7">
        <v>5</v>
      </c>
      <c r="E134" s="60"/>
      <c r="F134" s="26">
        <f t="shared" si="4"/>
        <v>0</v>
      </c>
    </row>
    <row r="135" spans="1:6" x14ac:dyDescent="0.3">
      <c r="A135" s="53"/>
      <c r="B135" s="58"/>
      <c r="C135" s="18">
        <v>360</v>
      </c>
      <c r="D135" s="7">
        <v>4</v>
      </c>
      <c r="E135" s="60"/>
      <c r="F135" s="26">
        <f t="shared" si="4"/>
        <v>0</v>
      </c>
    </row>
    <row r="136" spans="1:6" x14ac:dyDescent="0.3">
      <c r="A136" s="53"/>
      <c r="B136" s="58"/>
      <c r="C136" s="18">
        <v>368</v>
      </c>
      <c r="D136" s="7">
        <v>1</v>
      </c>
      <c r="E136" s="60"/>
      <c r="F136" s="26">
        <f t="shared" si="4"/>
        <v>0</v>
      </c>
    </row>
    <row r="137" spans="1:6" x14ac:dyDescent="0.3">
      <c r="A137" s="53"/>
      <c r="B137" s="58"/>
      <c r="C137" s="18">
        <v>381</v>
      </c>
      <c r="D137" s="7">
        <v>2</v>
      </c>
      <c r="E137" s="60"/>
      <c r="F137" s="26">
        <f t="shared" si="4"/>
        <v>0</v>
      </c>
    </row>
    <row r="138" spans="1:6" x14ac:dyDescent="0.3">
      <c r="A138" s="53"/>
      <c r="B138" s="58"/>
      <c r="C138" s="18">
        <v>771</v>
      </c>
      <c r="D138" s="7">
        <v>1</v>
      </c>
      <c r="E138" s="60"/>
      <c r="F138" s="26">
        <f t="shared" si="4"/>
        <v>0</v>
      </c>
    </row>
    <row r="139" spans="1:6" x14ac:dyDescent="0.3">
      <c r="A139" s="53"/>
      <c r="B139" s="57"/>
      <c r="C139" s="6" t="s">
        <v>109</v>
      </c>
      <c r="D139" s="7">
        <v>4</v>
      </c>
      <c r="E139" s="60"/>
      <c r="F139" s="26">
        <f t="shared" si="4"/>
        <v>0</v>
      </c>
    </row>
    <row r="140" spans="1:6" x14ac:dyDescent="0.3">
      <c r="A140" s="53"/>
      <c r="B140" s="56" t="s">
        <v>4</v>
      </c>
      <c r="C140" s="18" t="s">
        <v>77</v>
      </c>
      <c r="D140" s="7">
        <v>14</v>
      </c>
      <c r="E140" s="60"/>
      <c r="F140" s="26">
        <f t="shared" si="4"/>
        <v>0</v>
      </c>
    </row>
    <row r="141" spans="1:6" s="2" customFormat="1" x14ac:dyDescent="0.3">
      <c r="A141" s="53"/>
      <c r="B141" s="58"/>
      <c r="C141" s="6" t="s">
        <v>250</v>
      </c>
      <c r="D141" s="7">
        <v>1</v>
      </c>
      <c r="E141" s="60"/>
      <c r="F141" s="26">
        <f t="shared" si="4"/>
        <v>0</v>
      </c>
    </row>
    <row r="142" spans="1:6" x14ac:dyDescent="0.3">
      <c r="A142" s="53"/>
      <c r="B142" s="57"/>
      <c r="C142" s="6" t="s">
        <v>84</v>
      </c>
      <c r="D142" s="7">
        <v>2</v>
      </c>
      <c r="E142" s="60"/>
      <c r="F142" s="26">
        <f t="shared" si="4"/>
        <v>0</v>
      </c>
    </row>
    <row r="143" spans="1:6" x14ac:dyDescent="0.3">
      <c r="A143" s="53"/>
      <c r="B143" s="56" t="s">
        <v>38</v>
      </c>
      <c r="C143" s="6">
        <v>2003</v>
      </c>
      <c r="D143" s="7">
        <v>2</v>
      </c>
      <c r="E143" s="60"/>
      <c r="F143" s="26">
        <f t="shared" si="4"/>
        <v>0</v>
      </c>
    </row>
    <row r="144" spans="1:6" x14ac:dyDescent="0.3">
      <c r="A144" s="53"/>
      <c r="B144" s="58"/>
      <c r="C144" s="6" t="s">
        <v>63</v>
      </c>
      <c r="D144" s="7">
        <v>10</v>
      </c>
      <c r="E144" s="60"/>
      <c r="F144" s="26">
        <f t="shared" si="4"/>
        <v>0</v>
      </c>
    </row>
    <row r="145" spans="1:6" x14ac:dyDescent="0.3">
      <c r="A145" s="53"/>
      <c r="B145" s="58"/>
      <c r="C145" s="6" t="s">
        <v>69</v>
      </c>
      <c r="D145" s="7">
        <v>6</v>
      </c>
      <c r="E145" s="60"/>
      <c r="F145" s="26">
        <f t="shared" si="4"/>
        <v>0</v>
      </c>
    </row>
    <row r="146" spans="1:6" x14ac:dyDescent="0.3">
      <c r="A146" s="53"/>
      <c r="B146" s="57"/>
      <c r="C146" s="6" t="s">
        <v>70</v>
      </c>
      <c r="D146" s="7">
        <v>2</v>
      </c>
      <c r="E146" s="60"/>
      <c r="F146" s="26">
        <f t="shared" si="4"/>
        <v>0</v>
      </c>
    </row>
    <row r="147" spans="1:6" x14ac:dyDescent="0.3">
      <c r="A147" s="53"/>
      <c r="B147" s="18" t="s">
        <v>78</v>
      </c>
      <c r="C147" s="6">
        <v>3082</v>
      </c>
      <c r="D147" s="7">
        <v>20</v>
      </c>
      <c r="E147" s="60"/>
      <c r="F147" s="26">
        <f t="shared" si="4"/>
        <v>0</v>
      </c>
    </row>
    <row r="148" spans="1:6" x14ac:dyDescent="0.3">
      <c r="A148" s="40" t="s">
        <v>303</v>
      </c>
      <c r="B148" s="41" t="s">
        <v>10</v>
      </c>
      <c r="C148" s="41">
        <v>1630</v>
      </c>
      <c r="D148" s="7">
        <v>4</v>
      </c>
      <c r="E148" s="60"/>
      <c r="F148" s="26">
        <f t="shared" si="4"/>
        <v>0</v>
      </c>
    </row>
    <row r="149" spans="1:6" x14ac:dyDescent="0.3">
      <c r="A149" s="53" t="s">
        <v>21</v>
      </c>
      <c r="B149" s="54" t="s">
        <v>22</v>
      </c>
      <c r="C149" s="6" t="s">
        <v>55</v>
      </c>
      <c r="D149" s="7">
        <v>4</v>
      </c>
      <c r="E149" s="60"/>
      <c r="F149" s="26">
        <f t="shared" si="4"/>
        <v>0</v>
      </c>
    </row>
    <row r="150" spans="1:6" x14ac:dyDescent="0.3">
      <c r="A150" s="53"/>
      <c r="B150" s="54"/>
      <c r="C150" s="6" t="s">
        <v>56</v>
      </c>
      <c r="D150" s="7">
        <v>4</v>
      </c>
      <c r="E150" s="60"/>
      <c r="F150" s="26">
        <f t="shared" si="4"/>
        <v>0</v>
      </c>
    </row>
    <row r="151" spans="1:6" x14ac:dyDescent="0.3">
      <c r="A151" s="50" t="s">
        <v>33</v>
      </c>
      <c r="B151" s="56" t="s">
        <v>251</v>
      </c>
      <c r="C151" s="6" t="s">
        <v>252</v>
      </c>
      <c r="D151" s="7">
        <v>1</v>
      </c>
      <c r="E151" s="60"/>
      <c r="F151" s="26">
        <f t="shared" si="4"/>
        <v>0</v>
      </c>
    </row>
    <row r="152" spans="1:6" x14ac:dyDescent="0.3">
      <c r="A152" s="51"/>
      <c r="B152" s="57"/>
      <c r="C152" s="18" t="s">
        <v>253</v>
      </c>
      <c r="D152" s="7">
        <v>2</v>
      </c>
      <c r="E152" s="60"/>
      <c r="F152" s="26">
        <f t="shared" si="4"/>
        <v>0</v>
      </c>
    </row>
    <row r="153" spans="1:6" x14ac:dyDescent="0.3">
      <c r="A153" s="52"/>
      <c r="B153" s="18" t="s">
        <v>57</v>
      </c>
      <c r="C153" s="18" t="s">
        <v>58</v>
      </c>
      <c r="D153" s="7">
        <v>4</v>
      </c>
      <c r="E153" s="60"/>
      <c r="F153" s="26">
        <f t="shared" si="4"/>
        <v>0</v>
      </c>
    </row>
    <row r="154" spans="1:6" x14ac:dyDescent="0.3">
      <c r="A154" s="50" t="s">
        <v>254</v>
      </c>
      <c r="B154" s="50" t="s">
        <v>255</v>
      </c>
      <c r="C154" s="18" t="s">
        <v>256</v>
      </c>
      <c r="D154" s="7">
        <v>2</v>
      </c>
      <c r="E154" s="60"/>
      <c r="F154" s="26">
        <f t="shared" si="4"/>
        <v>0</v>
      </c>
    </row>
    <row r="155" spans="1:6" x14ac:dyDescent="0.3">
      <c r="A155" s="51"/>
      <c r="B155" s="51"/>
      <c r="C155" s="18" t="s">
        <v>257</v>
      </c>
      <c r="D155" s="7">
        <v>1</v>
      </c>
      <c r="E155" s="60"/>
      <c r="F155" s="26">
        <f t="shared" si="4"/>
        <v>0</v>
      </c>
    </row>
    <row r="156" spans="1:6" x14ac:dyDescent="0.3">
      <c r="A156" s="52"/>
      <c r="B156" s="52"/>
      <c r="C156" s="18" t="s">
        <v>258</v>
      </c>
      <c r="D156" s="7">
        <v>1</v>
      </c>
      <c r="E156" s="60"/>
      <c r="F156" s="26">
        <f t="shared" si="4"/>
        <v>0</v>
      </c>
    </row>
    <row r="157" spans="1:6" x14ac:dyDescent="0.3">
      <c r="A157" s="19" t="s">
        <v>259</v>
      </c>
      <c r="B157" s="18" t="s">
        <v>127</v>
      </c>
      <c r="C157" s="18" t="s">
        <v>260</v>
      </c>
      <c r="D157" s="7">
        <v>1</v>
      </c>
      <c r="E157" s="60"/>
      <c r="F157" s="26">
        <f t="shared" si="4"/>
        <v>0</v>
      </c>
    </row>
    <row r="158" spans="1:6" x14ac:dyDescent="0.3">
      <c r="A158" s="19" t="s">
        <v>261</v>
      </c>
      <c r="B158" s="18" t="s">
        <v>262</v>
      </c>
      <c r="C158" s="18" t="s">
        <v>263</v>
      </c>
      <c r="D158" s="7">
        <v>4</v>
      </c>
      <c r="E158" s="60"/>
      <c r="F158" s="26">
        <f t="shared" si="4"/>
        <v>0</v>
      </c>
    </row>
    <row r="159" spans="1:6" x14ac:dyDescent="0.3">
      <c r="A159" s="19" t="s">
        <v>264</v>
      </c>
      <c r="B159" s="18" t="s">
        <v>170</v>
      </c>
      <c r="C159" s="18" t="s">
        <v>265</v>
      </c>
      <c r="D159" s="7">
        <v>1</v>
      </c>
      <c r="E159" s="60"/>
      <c r="F159" s="26">
        <f t="shared" si="4"/>
        <v>0</v>
      </c>
    </row>
    <row r="160" spans="1:6" x14ac:dyDescent="0.3">
      <c r="A160" s="19" t="s">
        <v>266</v>
      </c>
      <c r="B160" s="18" t="s">
        <v>170</v>
      </c>
      <c r="C160" s="18" t="s">
        <v>267</v>
      </c>
      <c r="D160" s="7">
        <v>1</v>
      </c>
      <c r="E160" s="60"/>
      <c r="F160" s="26">
        <f t="shared" si="4"/>
        <v>0</v>
      </c>
    </row>
    <row r="161" spans="1:6" x14ac:dyDescent="0.3">
      <c r="A161" s="50" t="s">
        <v>268</v>
      </c>
      <c r="B161" s="50" t="s">
        <v>12</v>
      </c>
      <c r="C161" s="18" t="s">
        <v>269</v>
      </c>
      <c r="D161" s="7">
        <v>1</v>
      </c>
      <c r="E161" s="60"/>
      <c r="F161" s="26">
        <f t="shared" si="4"/>
        <v>0</v>
      </c>
    </row>
    <row r="162" spans="1:6" x14ac:dyDescent="0.3">
      <c r="A162" s="51"/>
      <c r="B162" s="51"/>
      <c r="C162" s="18" t="s">
        <v>270</v>
      </c>
      <c r="D162" s="7">
        <v>1</v>
      </c>
      <c r="E162" s="60"/>
      <c r="F162" s="26">
        <f t="shared" ref="F162:F175" si="5">D162*E162</f>
        <v>0</v>
      </c>
    </row>
    <row r="163" spans="1:6" x14ac:dyDescent="0.3">
      <c r="A163" s="52"/>
      <c r="B163" s="52"/>
      <c r="C163" s="18" t="s">
        <v>271</v>
      </c>
      <c r="D163" s="7">
        <v>4</v>
      </c>
      <c r="E163" s="60"/>
      <c r="F163" s="26">
        <f t="shared" si="5"/>
        <v>0</v>
      </c>
    </row>
    <row r="164" spans="1:6" x14ac:dyDescent="0.3">
      <c r="A164" s="19" t="s">
        <v>272</v>
      </c>
      <c r="B164" s="18" t="s">
        <v>12</v>
      </c>
      <c r="C164" s="18" t="s">
        <v>273</v>
      </c>
      <c r="D164" s="7">
        <v>4</v>
      </c>
      <c r="E164" s="60"/>
      <c r="F164" s="26">
        <f t="shared" si="5"/>
        <v>0</v>
      </c>
    </row>
    <row r="165" spans="1:6" x14ac:dyDescent="0.3">
      <c r="A165" s="13" t="s">
        <v>101</v>
      </c>
      <c r="B165" s="6" t="s">
        <v>102</v>
      </c>
      <c r="C165" s="6" t="s">
        <v>103</v>
      </c>
      <c r="D165" s="7">
        <v>2</v>
      </c>
      <c r="E165" s="60"/>
      <c r="F165" s="26">
        <f t="shared" si="5"/>
        <v>0</v>
      </c>
    </row>
    <row r="166" spans="1:6" x14ac:dyDescent="0.3">
      <c r="A166" s="53" t="s">
        <v>3</v>
      </c>
      <c r="B166" s="6" t="s">
        <v>12</v>
      </c>
      <c r="C166" s="6" t="s">
        <v>14</v>
      </c>
      <c r="D166" s="7">
        <v>12</v>
      </c>
      <c r="E166" s="60"/>
      <c r="F166" s="26">
        <f t="shared" si="5"/>
        <v>0</v>
      </c>
    </row>
    <row r="167" spans="1:6" x14ac:dyDescent="0.3">
      <c r="A167" s="53"/>
      <c r="B167" s="6" t="s">
        <v>4</v>
      </c>
      <c r="C167" s="6" t="s">
        <v>5</v>
      </c>
      <c r="D167" s="7">
        <v>12</v>
      </c>
      <c r="E167" s="60"/>
      <c r="F167" s="26">
        <f t="shared" si="5"/>
        <v>0</v>
      </c>
    </row>
    <row r="168" spans="1:6" x14ac:dyDescent="0.3">
      <c r="A168" s="17" t="s">
        <v>274</v>
      </c>
      <c r="B168" s="18" t="s">
        <v>170</v>
      </c>
      <c r="C168" s="18">
        <v>922</v>
      </c>
      <c r="D168" s="7">
        <v>1</v>
      </c>
      <c r="E168" s="60"/>
      <c r="F168" s="26">
        <f t="shared" si="5"/>
        <v>0</v>
      </c>
    </row>
    <row r="169" spans="1:6" x14ac:dyDescent="0.3">
      <c r="A169" s="50" t="s">
        <v>275</v>
      </c>
      <c r="B169" s="18" t="s">
        <v>10</v>
      </c>
      <c r="C169" s="18">
        <v>61</v>
      </c>
      <c r="D169" s="7">
        <v>1</v>
      </c>
      <c r="E169" s="60"/>
      <c r="F169" s="26">
        <f t="shared" si="5"/>
        <v>0</v>
      </c>
    </row>
    <row r="170" spans="1:6" x14ac:dyDescent="0.3">
      <c r="A170" s="52"/>
      <c r="B170" s="18" t="s">
        <v>276</v>
      </c>
      <c r="C170" s="18" t="s">
        <v>277</v>
      </c>
      <c r="D170" s="7">
        <v>2</v>
      </c>
      <c r="E170" s="60"/>
      <c r="F170" s="26">
        <f t="shared" si="5"/>
        <v>0</v>
      </c>
    </row>
    <row r="171" spans="1:6" x14ac:dyDescent="0.3">
      <c r="A171" s="53" t="s">
        <v>87</v>
      </c>
      <c r="B171" s="54" t="s">
        <v>88</v>
      </c>
      <c r="C171" s="6" t="s">
        <v>89</v>
      </c>
      <c r="D171" s="7">
        <v>44</v>
      </c>
      <c r="E171" s="60"/>
      <c r="F171" s="26">
        <f t="shared" si="5"/>
        <v>0</v>
      </c>
    </row>
    <row r="172" spans="1:6" x14ac:dyDescent="0.3">
      <c r="A172" s="53"/>
      <c r="B172" s="54"/>
      <c r="C172" s="6" t="s">
        <v>95</v>
      </c>
      <c r="D172" s="7">
        <v>84</v>
      </c>
      <c r="E172" s="60"/>
      <c r="F172" s="26">
        <f t="shared" si="5"/>
        <v>0</v>
      </c>
    </row>
    <row r="173" spans="1:6" x14ac:dyDescent="0.3">
      <c r="A173" s="53" t="s">
        <v>18</v>
      </c>
      <c r="B173" s="6" t="s">
        <v>42</v>
      </c>
      <c r="C173" s="6" t="s">
        <v>43</v>
      </c>
      <c r="D173" s="7">
        <v>2</v>
      </c>
      <c r="E173" s="60"/>
      <c r="F173" s="26">
        <f t="shared" si="5"/>
        <v>0</v>
      </c>
    </row>
    <row r="174" spans="1:6" x14ac:dyDescent="0.3">
      <c r="A174" s="55"/>
      <c r="B174" s="15" t="s">
        <v>19</v>
      </c>
      <c r="C174" s="15" t="s">
        <v>20</v>
      </c>
      <c r="D174" s="16">
        <v>2</v>
      </c>
      <c r="E174" s="60"/>
      <c r="F174" s="26">
        <f t="shared" si="5"/>
        <v>0</v>
      </c>
    </row>
    <row r="175" spans="1:6" x14ac:dyDescent="0.3">
      <c r="A175" s="17" t="s">
        <v>278</v>
      </c>
      <c r="B175" s="18" t="s">
        <v>279</v>
      </c>
      <c r="C175" s="18" t="s">
        <v>280</v>
      </c>
      <c r="D175" s="7">
        <v>2</v>
      </c>
      <c r="E175" s="60"/>
      <c r="F175" s="26">
        <f t="shared" si="5"/>
        <v>0</v>
      </c>
    </row>
    <row r="176" spans="1:6" ht="14.4" x14ac:dyDescent="0.3">
      <c r="A176" s="49" t="s">
        <v>334</v>
      </c>
      <c r="B176" s="49"/>
      <c r="C176" s="49"/>
      <c r="D176" s="1">
        <f>SUM(D3:D175)</f>
        <v>871</v>
      </c>
      <c r="E176" s="27"/>
      <c r="F176" s="27">
        <f>SUM(F3:F175)</f>
        <v>0</v>
      </c>
    </row>
    <row r="178" spans="1:6" ht="15.6" x14ac:dyDescent="0.3">
      <c r="A178" s="48" t="s">
        <v>297</v>
      </c>
      <c r="B178" s="48"/>
      <c r="C178" s="48"/>
      <c r="D178" s="48"/>
      <c r="E178" s="48"/>
      <c r="F178" s="48"/>
    </row>
    <row r="179" spans="1:6" x14ac:dyDescent="0.3">
      <c r="A179" s="13" t="s">
        <v>99</v>
      </c>
      <c r="B179" s="6" t="s">
        <v>51</v>
      </c>
      <c r="C179" s="6" t="s">
        <v>100</v>
      </c>
      <c r="D179" s="7">
        <v>8</v>
      </c>
      <c r="E179" s="60"/>
      <c r="F179" s="26">
        <f t="shared" ref="F179:F184" si="6">D179*E179</f>
        <v>0</v>
      </c>
    </row>
    <row r="180" spans="1:6" x14ac:dyDescent="0.3">
      <c r="A180" s="17" t="s">
        <v>33</v>
      </c>
      <c r="B180" s="18" t="s">
        <v>285</v>
      </c>
      <c r="C180" s="18" t="s">
        <v>286</v>
      </c>
      <c r="D180" s="7">
        <v>1</v>
      </c>
      <c r="E180" s="60"/>
      <c r="F180" s="26">
        <f t="shared" si="6"/>
        <v>0</v>
      </c>
    </row>
    <row r="181" spans="1:6" x14ac:dyDescent="0.3">
      <c r="A181" s="56" t="s">
        <v>184</v>
      </c>
      <c r="B181" s="56" t="s">
        <v>162</v>
      </c>
      <c r="C181" s="18" t="s">
        <v>287</v>
      </c>
      <c r="D181" s="7">
        <v>2</v>
      </c>
      <c r="E181" s="60"/>
      <c r="F181" s="26">
        <f t="shared" si="6"/>
        <v>0</v>
      </c>
    </row>
    <row r="182" spans="1:6" x14ac:dyDescent="0.3">
      <c r="A182" s="57" t="s">
        <v>184</v>
      </c>
      <c r="B182" s="57"/>
      <c r="C182" s="18" t="s">
        <v>288</v>
      </c>
      <c r="D182" s="7">
        <v>1</v>
      </c>
      <c r="E182" s="60"/>
      <c r="F182" s="26">
        <f t="shared" si="6"/>
        <v>0</v>
      </c>
    </row>
    <row r="183" spans="1:6" x14ac:dyDescent="0.3">
      <c r="A183" s="17" t="s">
        <v>283</v>
      </c>
      <c r="B183" s="18" t="s">
        <v>36</v>
      </c>
      <c r="C183" s="18">
        <v>314</v>
      </c>
      <c r="D183" s="7">
        <v>1</v>
      </c>
      <c r="E183" s="60"/>
      <c r="F183" s="26">
        <f t="shared" si="6"/>
        <v>0</v>
      </c>
    </row>
    <row r="184" spans="1:6" x14ac:dyDescent="0.3">
      <c r="A184" s="17" t="s">
        <v>284</v>
      </c>
      <c r="B184" s="18" t="s">
        <v>289</v>
      </c>
      <c r="C184" s="18" t="s">
        <v>290</v>
      </c>
      <c r="D184" s="7">
        <v>1</v>
      </c>
      <c r="E184" s="60"/>
      <c r="F184" s="26">
        <f t="shared" si="6"/>
        <v>0</v>
      </c>
    </row>
    <row r="185" spans="1:6" ht="14.4" x14ac:dyDescent="0.3">
      <c r="A185" s="49" t="s">
        <v>335</v>
      </c>
      <c r="B185" s="49"/>
      <c r="C185" s="49"/>
      <c r="D185" s="1">
        <f>SUM(D179:D184)</f>
        <v>14</v>
      </c>
      <c r="E185" s="27"/>
      <c r="F185" s="27">
        <f>SUM(F179:F184)</f>
        <v>0</v>
      </c>
    </row>
    <row r="187" spans="1:6" ht="15.6" x14ac:dyDescent="0.3">
      <c r="A187" s="48" t="s">
        <v>301</v>
      </c>
      <c r="B187" s="48"/>
      <c r="C187" s="48"/>
      <c r="D187" s="48"/>
      <c r="E187" s="48"/>
      <c r="F187" s="48"/>
    </row>
    <row r="188" spans="1:6" x14ac:dyDescent="0.3">
      <c r="A188" s="33" t="s">
        <v>299</v>
      </c>
      <c r="B188" s="34" t="s">
        <v>300</v>
      </c>
      <c r="C188" s="34"/>
      <c r="D188" s="7">
        <v>4</v>
      </c>
      <c r="E188" s="38">
        <v>1500</v>
      </c>
      <c r="F188" s="26">
        <f t="shared" ref="F188" si="7">D188*E188</f>
        <v>6000</v>
      </c>
    </row>
    <row r="189" spans="1:6" ht="14.4" x14ac:dyDescent="0.3">
      <c r="A189" s="49" t="s">
        <v>336</v>
      </c>
      <c r="B189" s="49"/>
      <c r="C189" s="49"/>
      <c r="D189" s="42">
        <f>D188</f>
        <v>4</v>
      </c>
      <c r="E189" s="27"/>
      <c r="F189" s="39">
        <f>F188</f>
        <v>6000</v>
      </c>
    </row>
    <row r="190" spans="1:6" ht="14.4" x14ac:dyDescent="0.3">
      <c r="A190" s="44" t="s">
        <v>339</v>
      </c>
      <c r="B190" s="45"/>
      <c r="C190" s="45"/>
      <c r="D190" s="45"/>
      <c r="E190" s="46"/>
      <c r="F190" s="43" t="str">
        <f>IF(F176&gt;1,F189+F185+F176,"")</f>
        <v/>
      </c>
    </row>
    <row r="191" spans="1:6" ht="14.4" x14ac:dyDescent="0.3">
      <c r="A191" s="44" t="s">
        <v>340</v>
      </c>
      <c r="B191" s="45"/>
      <c r="C191" s="45"/>
      <c r="D191" s="45"/>
      <c r="E191" s="46"/>
      <c r="F191" s="43" t="str">
        <f>IF(F176&gt;1,ROUND(F190*0.21,2),"")</f>
        <v/>
      </c>
    </row>
    <row r="192" spans="1:6" ht="14.4" x14ac:dyDescent="0.3">
      <c r="A192" s="44" t="s">
        <v>341</v>
      </c>
      <c r="B192" s="45"/>
      <c r="C192" s="45"/>
      <c r="D192" s="45"/>
      <c r="E192" s="46"/>
      <c r="F192" s="43" t="str">
        <f>IF(F176&gt;1,SUM(F190:F191),"")</f>
        <v/>
      </c>
    </row>
    <row r="194" spans="1:6" ht="15.6" x14ac:dyDescent="0.3">
      <c r="A194" s="48" t="s">
        <v>298</v>
      </c>
      <c r="B194" s="48"/>
      <c r="C194" s="48"/>
      <c r="D194" s="48"/>
      <c r="E194" s="48"/>
      <c r="F194" s="48"/>
    </row>
    <row r="195" spans="1:6" ht="12" customHeight="1" x14ac:dyDescent="0.3">
      <c r="A195" s="35" t="s">
        <v>291</v>
      </c>
      <c r="B195" s="35" t="s">
        <v>292</v>
      </c>
      <c r="C195" s="22" t="s">
        <v>293</v>
      </c>
      <c r="D195" s="7">
        <v>32</v>
      </c>
      <c r="E195" s="60"/>
      <c r="F195" s="26">
        <f>D195*E195</f>
        <v>0</v>
      </c>
    </row>
    <row r="196" spans="1:6" ht="14.4" x14ac:dyDescent="0.3">
      <c r="A196" s="49" t="s">
        <v>337</v>
      </c>
      <c r="B196" s="49"/>
      <c r="C196" s="49"/>
      <c r="D196" s="32">
        <f>SUM(D195:D195)</f>
        <v>32</v>
      </c>
      <c r="E196" s="27"/>
      <c r="F196" s="27">
        <f>SUM(F195:F195)</f>
        <v>0</v>
      </c>
    </row>
    <row r="198" spans="1:6" ht="15.6" x14ac:dyDescent="0.3">
      <c r="A198" s="48" t="s">
        <v>302</v>
      </c>
      <c r="B198" s="48"/>
      <c r="C198" s="48"/>
      <c r="D198" s="48"/>
      <c r="E198" s="48"/>
      <c r="F198" s="48"/>
    </row>
    <row r="199" spans="1:6" x14ac:dyDescent="0.3">
      <c r="A199" s="36" t="s">
        <v>299</v>
      </c>
      <c r="B199" s="35" t="s">
        <v>292</v>
      </c>
      <c r="C199" s="37" t="s">
        <v>293</v>
      </c>
      <c r="D199" s="7">
        <v>4</v>
      </c>
      <c r="E199" s="38">
        <v>500</v>
      </c>
      <c r="F199" s="26">
        <f>D199*E199</f>
        <v>2000</v>
      </c>
    </row>
    <row r="200" spans="1:6" ht="14.4" x14ac:dyDescent="0.3">
      <c r="A200" s="49" t="s">
        <v>346</v>
      </c>
      <c r="B200" s="49"/>
      <c r="C200" s="49"/>
      <c r="D200" s="42">
        <f>SUM(D199:D199)</f>
        <v>4</v>
      </c>
      <c r="E200" s="27"/>
      <c r="F200" s="27">
        <f>SUM(F199:F199)</f>
        <v>2000</v>
      </c>
    </row>
    <row r="201" spans="1:6" ht="14.4" x14ac:dyDescent="0.3">
      <c r="A201" s="44" t="s">
        <v>342</v>
      </c>
      <c r="B201" s="45"/>
      <c r="C201" s="45"/>
      <c r="D201" s="45"/>
      <c r="E201" s="46"/>
      <c r="F201" s="43" t="str">
        <f>IF(F196&gt;1,F200+F196,"")</f>
        <v/>
      </c>
    </row>
    <row r="202" spans="1:6" ht="14.4" x14ac:dyDescent="0.3">
      <c r="A202" s="44" t="s">
        <v>343</v>
      </c>
      <c r="B202" s="45"/>
      <c r="C202" s="45"/>
      <c r="D202" s="45"/>
      <c r="E202" s="46"/>
      <c r="F202" s="43" t="str">
        <f>IF(F196&gt;1,ROUND(F201*0.21,2),"")</f>
        <v/>
      </c>
    </row>
    <row r="203" spans="1:6" ht="14.4" x14ac:dyDescent="0.3">
      <c r="A203" s="44" t="s">
        <v>344</v>
      </c>
      <c r="B203" s="45"/>
      <c r="C203" s="45"/>
      <c r="D203" s="45"/>
      <c r="E203" s="46"/>
      <c r="F203" s="43" t="str">
        <f>IF(F196&gt;1,SUM(F201:F202),"")</f>
        <v/>
      </c>
    </row>
    <row r="205" spans="1:6" ht="25.8" customHeight="1" x14ac:dyDescent="0.3">
      <c r="A205" s="47" t="s">
        <v>338</v>
      </c>
      <c r="B205" s="47"/>
      <c r="C205" s="47"/>
      <c r="D205" s="47"/>
      <c r="E205" s="47"/>
      <c r="F205" s="47"/>
    </row>
    <row r="206" spans="1:6" ht="19.8" customHeight="1" x14ac:dyDescent="0.3">
      <c r="A206" s="47" t="s">
        <v>345</v>
      </c>
      <c r="B206" s="47"/>
      <c r="C206" s="47"/>
      <c r="D206" s="47"/>
      <c r="E206" s="47"/>
      <c r="F206" s="47"/>
    </row>
  </sheetData>
  <sheetProtection password="DF07" sheet="1" objects="1" scenarios="1"/>
  <mergeCells count="83">
    <mergeCell ref="A206:F206"/>
    <mergeCell ref="A187:F187"/>
    <mergeCell ref="A189:C189"/>
    <mergeCell ref="A70:A73"/>
    <mergeCell ref="B71:B72"/>
    <mergeCell ref="A74:A75"/>
    <mergeCell ref="B128:B131"/>
    <mergeCell ref="A132:A147"/>
    <mergeCell ref="A128:A131"/>
    <mergeCell ref="A88:A89"/>
    <mergeCell ref="B88:B89"/>
    <mergeCell ref="A109:A123"/>
    <mergeCell ref="A95:A96"/>
    <mergeCell ref="A98:A100"/>
    <mergeCell ref="A101:A102"/>
    <mergeCell ref="A103:A105"/>
    <mergeCell ref="B103:B105"/>
    <mergeCell ref="B109:B114"/>
    <mergeCell ref="B115:B120"/>
    <mergeCell ref="A55:A56"/>
    <mergeCell ref="B55:B56"/>
    <mergeCell ref="A58:A60"/>
    <mergeCell ref="A62:A64"/>
    <mergeCell ref="A65:A67"/>
    <mergeCell ref="B76:B77"/>
    <mergeCell ref="B78:B79"/>
    <mergeCell ref="B81:B83"/>
    <mergeCell ref="A84:A85"/>
    <mergeCell ref="A92:A93"/>
    <mergeCell ref="A76:A83"/>
    <mergeCell ref="A40:A51"/>
    <mergeCell ref="B40:B50"/>
    <mergeCell ref="A28:A29"/>
    <mergeCell ref="A37:A39"/>
    <mergeCell ref="B37:B38"/>
    <mergeCell ref="A11:A14"/>
    <mergeCell ref="A1:F1"/>
    <mergeCell ref="A7:A9"/>
    <mergeCell ref="A3:A4"/>
    <mergeCell ref="B7:B8"/>
    <mergeCell ref="B12:B13"/>
    <mergeCell ref="A17:A18"/>
    <mergeCell ref="B17:B18"/>
    <mergeCell ref="A19:A21"/>
    <mergeCell ref="A24:A26"/>
    <mergeCell ref="A30:A36"/>
    <mergeCell ref="B31:B34"/>
    <mergeCell ref="B35:B36"/>
    <mergeCell ref="B28:B29"/>
    <mergeCell ref="B124:B125"/>
    <mergeCell ref="B134:B139"/>
    <mergeCell ref="B140:B142"/>
    <mergeCell ref="A151:A153"/>
    <mergeCell ref="B151:B152"/>
    <mergeCell ref="A124:A127"/>
    <mergeCell ref="B143:B146"/>
    <mergeCell ref="A149:A150"/>
    <mergeCell ref="B149:B150"/>
    <mergeCell ref="A185:C185"/>
    <mergeCell ref="A166:A167"/>
    <mergeCell ref="A171:A172"/>
    <mergeCell ref="B171:B172"/>
    <mergeCell ref="A173:A174"/>
    <mergeCell ref="A176:C176"/>
    <mergeCell ref="A178:F178"/>
    <mergeCell ref="B181:B182"/>
    <mergeCell ref="A181:A182"/>
    <mergeCell ref="A154:A156"/>
    <mergeCell ref="B154:B156"/>
    <mergeCell ref="A161:A163"/>
    <mergeCell ref="B161:B163"/>
    <mergeCell ref="A169:A170"/>
    <mergeCell ref="A205:F205"/>
    <mergeCell ref="A198:F198"/>
    <mergeCell ref="A200:C200"/>
    <mergeCell ref="A196:C196"/>
    <mergeCell ref="A194:F194"/>
    <mergeCell ref="A203:E203"/>
    <mergeCell ref="A190:E190"/>
    <mergeCell ref="A191:E191"/>
    <mergeCell ref="A192:E192"/>
    <mergeCell ref="A201:E201"/>
    <mergeCell ref="A202:E20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32"/>
  <sheetViews>
    <sheetView workbookViewId="0">
      <selection activeCell="F16" sqref="F16"/>
    </sheetView>
  </sheetViews>
  <sheetFormatPr baseColWidth="10" defaultColWidth="11.44140625" defaultRowHeight="12" x14ac:dyDescent="0.3"/>
  <cols>
    <col min="1" max="1" width="29.88671875" style="14" customWidth="1"/>
    <col min="2" max="2" width="9.5546875" style="28" customWidth="1"/>
    <col min="3" max="16384" width="11.44140625" style="5"/>
  </cols>
  <sheetData>
    <row r="1" spans="1:2" s="10" customFormat="1" ht="30.75" customHeight="1" x14ac:dyDescent="0.3">
      <c r="A1" s="48" t="s">
        <v>304</v>
      </c>
      <c r="B1" s="48"/>
    </row>
    <row r="2" spans="1:2" s="12" customFormat="1" ht="30.75" customHeight="1" x14ac:dyDescent="0.3">
      <c r="A2" s="29" t="s">
        <v>305</v>
      </c>
      <c r="B2" s="30" t="s">
        <v>111</v>
      </c>
    </row>
    <row r="3" spans="1:2" x14ac:dyDescent="0.3">
      <c r="A3" s="24" t="s">
        <v>306</v>
      </c>
      <c r="B3" s="60"/>
    </row>
    <row r="4" spans="1:2" ht="14.4" customHeight="1" x14ac:dyDescent="0.3">
      <c r="A4" s="24" t="s">
        <v>307</v>
      </c>
      <c r="B4" s="60"/>
    </row>
    <row r="5" spans="1:2" ht="24" x14ac:dyDescent="0.3">
      <c r="A5" s="24" t="s">
        <v>308</v>
      </c>
      <c r="B5" s="60"/>
    </row>
    <row r="6" spans="1:2" x14ac:dyDescent="0.3">
      <c r="A6" s="24" t="s">
        <v>309</v>
      </c>
      <c r="B6" s="60"/>
    </row>
    <row r="7" spans="1:2" x14ac:dyDescent="0.3">
      <c r="A7" s="24" t="s">
        <v>310</v>
      </c>
      <c r="B7" s="60"/>
    </row>
    <row r="8" spans="1:2" x14ac:dyDescent="0.3">
      <c r="A8" s="24" t="s">
        <v>311</v>
      </c>
      <c r="B8" s="60"/>
    </row>
    <row r="9" spans="1:2" x14ac:dyDescent="0.3">
      <c r="A9" s="24" t="s">
        <v>312</v>
      </c>
      <c r="B9" s="60"/>
    </row>
    <row r="10" spans="1:2" x14ac:dyDescent="0.3">
      <c r="A10" s="24" t="s">
        <v>313</v>
      </c>
      <c r="B10" s="60"/>
    </row>
    <row r="11" spans="1:2" x14ac:dyDescent="0.3">
      <c r="A11" s="24" t="s">
        <v>314</v>
      </c>
      <c r="B11" s="60"/>
    </row>
    <row r="13" spans="1:2" ht="15.6" x14ac:dyDescent="0.3">
      <c r="A13" s="48" t="s">
        <v>315</v>
      </c>
      <c r="B13" s="48"/>
    </row>
    <row r="14" spans="1:2" ht="41.4" x14ac:dyDescent="0.3">
      <c r="A14" s="29" t="s">
        <v>305</v>
      </c>
      <c r="B14" s="30" t="s">
        <v>111</v>
      </c>
    </row>
    <row r="15" spans="1:2" x14ac:dyDescent="0.3">
      <c r="A15" s="24" t="s">
        <v>325</v>
      </c>
      <c r="B15" s="61"/>
    </row>
    <row r="16" spans="1:2" x14ac:dyDescent="0.3">
      <c r="A16" s="24" t="s">
        <v>326</v>
      </c>
      <c r="B16" s="60"/>
    </row>
    <row r="17" spans="1:2" x14ac:dyDescent="0.3">
      <c r="A17" s="24" t="s">
        <v>327</v>
      </c>
      <c r="B17" s="60"/>
    </row>
    <row r="18" spans="1:2" x14ac:dyDescent="0.3">
      <c r="A18" s="24" t="s">
        <v>328</v>
      </c>
      <c r="B18" s="60"/>
    </row>
    <row r="19" spans="1:2" x14ac:dyDescent="0.3">
      <c r="A19" s="24" t="s">
        <v>329</v>
      </c>
      <c r="B19" s="60"/>
    </row>
    <row r="20" spans="1:2" x14ac:dyDescent="0.3">
      <c r="A20" s="24" t="s">
        <v>330</v>
      </c>
      <c r="B20" s="60"/>
    </row>
    <row r="21" spans="1:2" x14ac:dyDescent="0.3">
      <c r="A21" s="24" t="s">
        <v>331</v>
      </c>
      <c r="B21" s="60"/>
    </row>
    <row r="22" spans="1:2" x14ac:dyDescent="0.3">
      <c r="A22" s="24" t="s">
        <v>332</v>
      </c>
      <c r="B22" s="60"/>
    </row>
    <row r="23" spans="1:2" x14ac:dyDescent="0.3">
      <c r="A23" s="24" t="s">
        <v>333</v>
      </c>
      <c r="B23" s="60"/>
    </row>
    <row r="24" spans="1:2" x14ac:dyDescent="0.3">
      <c r="A24" s="24" t="s">
        <v>316</v>
      </c>
      <c r="B24" s="60"/>
    </row>
    <row r="25" spans="1:2" x14ac:dyDescent="0.3">
      <c r="A25" s="24" t="s">
        <v>317</v>
      </c>
      <c r="B25" s="60"/>
    </row>
    <row r="26" spans="1:2" x14ac:dyDescent="0.3">
      <c r="A26" s="24" t="s">
        <v>318</v>
      </c>
      <c r="B26" s="60"/>
    </row>
    <row r="27" spans="1:2" x14ac:dyDescent="0.3">
      <c r="A27" s="24" t="s">
        <v>319</v>
      </c>
      <c r="B27" s="60"/>
    </row>
    <row r="28" spans="1:2" x14ac:dyDescent="0.3">
      <c r="A28" s="24" t="s">
        <v>320</v>
      </c>
      <c r="B28" s="60"/>
    </row>
    <row r="29" spans="1:2" x14ac:dyDescent="0.3">
      <c r="A29" s="24" t="s">
        <v>321</v>
      </c>
      <c r="B29" s="60"/>
    </row>
    <row r="30" spans="1:2" x14ac:dyDescent="0.3">
      <c r="A30" s="24" t="s">
        <v>322</v>
      </c>
      <c r="B30" s="60"/>
    </row>
    <row r="31" spans="1:2" x14ac:dyDescent="0.3">
      <c r="A31" s="24" t="s">
        <v>323</v>
      </c>
      <c r="B31" s="60"/>
    </row>
    <row r="32" spans="1:2" x14ac:dyDescent="0.3">
      <c r="A32" s="24" t="s">
        <v>324</v>
      </c>
      <c r="B32" s="60"/>
    </row>
  </sheetData>
  <sheetProtection password="DF07" sheet="1" objects="1" scenarios="1"/>
  <mergeCells count="2">
    <mergeCell ref="A13:B13"/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GLOBAL</vt:lpstr>
      <vt:lpstr>Detalle_Reparaciones</vt:lpstr>
    </vt:vector>
  </TitlesOfParts>
  <Company>Metro de Madrid,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Chavarría, María Eugenia</dc:creator>
  <cp:lastModifiedBy>Martínez Chavarría, María Eugenia</cp:lastModifiedBy>
  <cp:lastPrinted>2019-01-15T11:38:24Z</cp:lastPrinted>
  <dcterms:created xsi:type="dcterms:W3CDTF">2017-01-24T12:31:18Z</dcterms:created>
  <dcterms:modified xsi:type="dcterms:W3CDTF">2019-06-28T09:09:53Z</dcterms:modified>
</cp:coreProperties>
</file>