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1 C_ADMINIST\6000008032 Sum Energía Electrica 2.020 - 2.021\1. Vb Pliegos\Pliegos definitivos\"/>
    </mc:Choice>
  </mc:AlternateContent>
  <bookViews>
    <workbookView xWindow="0" yWindow="0" windowWidth="15360" windowHeight="7956"/>
  </bookViews>
  <sheets>
    <sheet name="2020-2021" sheetId="3" r:id="rId1"/>
  </sheets>
  <calcPr calcId="162913"/>
</workbook>
</file>

<file path=xl/calcChain.xml><?xml version="1.0" encoding="utf-8"?>
<calcChain xmlns="http://schemas.openxmlformats.org/spreadsheetml/2006/main">
  <c r="K17" i="3" l="1"/>
  <c r="K15" i="3"/>
  <c r="H32" i="3" l="1"/>
  <c r="H31" i="3"/>
  <c r="H30" i="3"/>
  <c r="H29" i="3"/>
  <c r="H28" i="3"/>
  <c r="K16" i="3"/>
  <c r="K20" i="3" l="1"/>
  <c r="K19" i="3"/>
  <c r="K18" i="3"/>
  <c r="F98" i="3" l="1"/>
  <c r="G98" i="3" s="1"/>
  <c r="F97" i="3"/>
  <c r="G97" i="3" s="1"/>
  <c r="F96" i="3"/>
  <c r="G96" i="3" s="1"/>
  <c r="F94" i="3"/>
  <c r="G94" i="3" s="1"/>
  <c r="I33" i="3"/>
  <c r="H33" i="3"/>
  <c r="G33" i="3"/>
  <c r="F33" i="3"/>
  <c r="E33" i="3"/>
  <c r="L21" i="3"/>
  <c r="J21" i="3"/>
  <c r="I21" i="3"/>
  <c r="H21" i="3"/>
  <c r="G21" i="3"/>
  <c r="F21" i="3"/>
  <c r="E21" i="3"/>
  <c r="F95" i="3"/>
  <c r="G95" i="3" s="1"/>
  <c r="K21" i="3" l="1"/>
</calcChain>
</file>

<file path=xl/sharedStrings.xml><?xml version="1.0" encoding="utf-8"?>
<sst xmlns="http://schemas.openxmlformats.org/spreadsheetml/2006/main" count="221" uniqueCount="67">
  <si>
    <t>P1</t>
  </si>
  <si>
    <t>P2</t>
  </si>
  <si>
    <t>P3</t>
  </si>
  <si>
    <t>P4</t>
  </si>
  <si>
    <t>P5</t>
  </si>
  <si>
    <t>P6</t>
  </si>
  <si>
    <t>6.2</t>
  </si>
  <si>
    <t>3.1A</t>
  </si>
  <si>
    <t>2.0A</t>
  </si>
  <si>
    <t>2.1A</t>
  </si>
  <si>
    <t>3.0A</t>
  </si>
  <si>
    <t>LOTE 1</t>
  </si>
  <si>
    <t>LOTE 2</t>
  </si>
  <si>
    <t>LOTE 3</t>
  </si>
  <si>
    <t>LOTE 4</t>
  </si>
  <si>
    <t>LOTE 5</t>
  </si>
  <si>
    <t>TOTAL</t>
  </si>
  <si>
    <t>Valores Estimados</t>
  </si>
  <si>
    <t>-</t>
  </si>
  <si>
    <t xml:space="preserve">Presupuesto de licitación </t>
  </si>
  <si>
    <t>2.0DHA</t>
  </si>
  <si>
    <t>2.1DHA</t>
  </si>
  <si>
    <t>ALTA TENSIÓN</t>
  </si>
  <si>
    <t>TOTAL ALTA TENSIÓN</t>
  </si>
  <si>
    <t>% Volumen abierto a OMIE</t>
  </si>
  <si>
    <t>% Volumen cerrado a OMIP</t>
  </si>
  <si>
    <t>Coeficiente OMIP (€/MWh)</t>
  </si>
  <si>
    <t>Coeficiente OMIE (€/MWh)</t>
  </si>
  <si>
    <t>BAJA TENSIÓN</t>
  </si>
  <si>
    <t>Mf</t>
  </si>
  <si>
    <t>Ms</t>
  </si>
  <si>
    <t xml:space="preserve">Tarifa </t>
  </si>
  <si>
    <t>Periodo único</t>
  </si>
  <si>
    <t>INFORMACIÓN GENERAL LICITACIÓN - METRO DE MADRID</t>
  </si>
  <si>
    <t>TOTAL BAJA TENSIÓN</t>
  </si>
  <si>
    <t>LOTE 1 - Alta tensión</t>
  </si>
  <si>
    <t>LOTE 2 - Alta tensión</t>
  </si>
  <si>
    <t>LOTE 3 - Alta tensión</t>
  </si>
  <si>
    <t>LOTE 4 - Alta tensión</t>
  </si>
  <si>
    <t>CÁLCULO PRESUPUESTO DE LICITACIÓN POR LOTE</t>
  </si>
  <si>
    <t>Precio unitario</t>
  </si>
  <si>
    <t>3.1A*</t>
  </si>
  <si>
    <t>* A efectos de cálculo, se ha establecido la siguiente correspondencia entre los periodos tarifarios de la tarifa de acceso 3.1A y las tarifas de acceso en 6 periodos: P1 = P1; P2 = P3; P3 = P6</t>
  </si>
  <si>
    <t>Presupuesto (€) ; Precio unitario (€/MWh)</t>
  </si>
  <si>
    <t>VALORACIÓN DE LA OFERTA PRESENTADA</t>
  </si>
  <si>
    <t>Firma y sello del Comercializador:</t>
  </si>
  <si>
    <t>Límite de validez de la oferta:</t>
  </si>
  <si>
    <t>LOTE 1 - ALTA TENSIÓN</t>
  </si>
  <si>
    <t>LOTE 2 - ALTA TENSIÓN</t>
  </si>
  <si>
    <t>LOTE 3 - ALTA TENSIÓN</t>
  </si>
  <si>
    <t>LOTE 4 - ALTA TENSIÓN</t>
  </si>
  <si>
    <t>LOTE 5 - BAJA TENSIÓN</t>
  </si>
  <si>
    <t>MODELO DE PROPOSICIÓN ECONÓMICA</t>
  </si>
  <si>
    <t>Presupuesto de licitación por LOTE*</t>
  </si>
  <si>
    <t>* Consideraciones para el cálculo del presupuesto de licitación:</t>
  </si>
  <si>
    <t>D/Dña ..................................................................................................................................................... con DNI ................................................., representando con poder suficiente a ............................................................................................................................. declara que la Oferta Presentada para la adjudicación del Contrato de “SUMINISTRO DE ENERGÍA ELÉCTRICA EN LOS PUNTOS DE SUMINISTRO ALIMENTADOS EN ALTA Y BAJA TENSIÓN” es firme y vinculante hasta la fecha límite de validez de la misma, por lo que, en caso de adjudicación con anterioridad a su vencimiento, el Comercializador se compromete a tomar a su cargo la ejecución del mismo, con estricta sujeción a los expresados requisitos, condiciones y obligaciones en las condiciones económicas adjuntas, todo ello de acuerdo con lo establecido en  el Pliego de Prescripciones Técnicas y en el Pliego de Condiciones Particulares  que sirven de base a la convocatoria, cuyo contenido conoce y acepta plenamente.</t>
  </si>
  <si>
    <r>
      <t xml:space="preserve">CONSUMO ESTIMADO </t>
    </r>
    <r>
      <rPr>
        <b/>
        <i/>
        <sz val="9"/>
        <rFont val="Cambria"/>
        <family val="1"/>
        <scheme val="major"/>
      </rPr>
      <t>(kWh)</t>
    </r>
  </si>
  <si>
    <r>
      <t xml:space="preserve">Af </t>
    </r>
    <r>
      <rPr>
        <b/>
        <i/>
        <sz val="9"/>
        <rFont val="Cambria"/>
        <family val="1"/>
        <scheme val="major"/>
      </rPr>
      <t>(€/MWh)</t>
    </r>
  </si>
  <si>
    <r>
      <t xml:space="preserve">As </t>
    </r>
    <r>
      <rPr>
        <b/>
        <i/>
        <sz val="9"/>
        <rFont val="Cambria"/>
        <family val="1"/>
        <scheme val="major"/>
      </rPr>
      <t>(€/MWh)</t>
    </r>
  </si>
  <si>
    <r>
      <t xml:space="preserve">Precio fijo </t>
    </r>
    <r>
      <rPr>
        <b/>
        <i/>
        <sz val="9"/>
        <rFont val="Cambria"/>
        <family val="1"/>
        <scheme val="major"/>
      </rPr>
      <t>(€/MWh)</t>
    </r>
  </si>
  <si>
    <t>LOTE 5 - Baja tensión</t>
  </si>
  <si>
    <t>6.1A</t>
  </si>
  <si>
    <t xml:space="preserve">OFERTA PRESENTADA </t>
  </si>
  <si>
    <r>
      <rPr>
        <b/>
        <u/>
        <sz val="12"/>
        <rFont val="Cambria"/>
        <family val="1"/>
        <scheme val="major"/>
      </rPr>
      <t>Alta Tensión: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no incluye ATR de potencia, ATR de energía, recargos por excesos de potencia y reactiva, alquiler de equipos de medida, impuesto eléctrico ni IVA</t>
    </r>
  </si>
  <si>
    <r>
      <rPr>
        <b/>
        <u/>
        <sz val="12"/>
        <rFont val="Cambria"/>
        <family val="1"/>
        <scheme val="major"/>
      </rPr>
      <t>Baja Tensión:</t>
    </r>
    <r>
      <rPr>
        <b/>
        <sz val="12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>no incluye ATR de potencia, ATR de energía, recargos por excesos de potencia y reactiva, alquiler de equipos de medida, impuesto eléctrico ni IVA</t>
    </r>
  </si>
  <si>
    <t>Años 2020-2021</t>
  </si>
  <si>
    <t xml:space="preserve">Base Imponible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</si>
</sst>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[$-F800]dddd\,\ mmmm\ dd\,\ yyyy"/>
    <numFmt numFmtId="165" formatCode="#,##0\ &quot;€&quot;"/>
    <numFmt numFmtId="166" formatCode="0.000"/>
    <numFmt numFmtId="167" formatCode="#,##0.00\ &quot;€&quot;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i/>
      <sz val="10"/>
      <name val="Cambria"/>
      <family val="1"/>
      <scheme val="major"/>
    </font>
    <font>
      <sz val="10"/>
      <name val="Arial"/>
      <family val="2"/>
    </font>
    <font>
      <b/>
      <sz val="28"/>
      <name val="Cambria"/>
      <family val="1"/>
      <scheme val="major"/>
    </font>
    <font>
      <b/>
      <sz val="18"/>
      <name val="Cambria"/>
      <family val="1"/>
      <scheme val="major"/>
    </font>
    <font>
      <b/>
      <sz val="16"/>
      <name val="Cambria"/>
      <family val="1"/>
      <scheme val="major"/>
    </font>
    <font>
      <sz val="12"/>
      <name val="Cambria"/>
      <family val="1"/>
      <scheme val="major"/>
    </font>
    <font>
      <b/>
      <sz val="14"/>
      <name val="Cambria"/>
      <family val="1"/>
      <scheme val="major"/>
    </font>
    <font>
      <b/>
      <sz val="12"/>
      <name val="Cambria"/>
      <family val="1"/>
      <scheme val="major"/>
    </font>
    <font>
      <b/>
      <i/>
      <sz val="9"/>
      <name val="Cambria"/>
      <family val="1"/>
      <scheme val="major"/>
    </font>
    <font>
      <b/>
      <sz val="11"/>
      <name val="Cambria"/>
      <family val="1"/>
      <scheme val="major"/>
    </font>
    <font>
      <i/>
      <sz val="9"/>
      <name val="Cambria"/>
      <family val="1"/>
      <scheme val="major"/>
    </font>
    <font>
      <sz val="9"/>
      <name val="Cambria"/>
      <family val="1"/>
      <scheme val="major"/>
    </font>
    <font>
      <sz val="10"/>
      <name val="Arial"/>
      <family val="2"/>
    </font>
    <font>
      <b/>
      <u/>
      <sz val="12"/>
      <name val="Cambria"/>
      <family val="1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gradientFill>
        <stop position="0">
          <color theme="4" tint="0.40000610370189521"/>
        </stop>
        <stop position="1">
          <color theme="4" tint="0.80001220740379042"/>
        </stop>
      </gradientFill>
    </fill>
    <fill>
      <patternFill patternType="solid">
        <fgColor theme="0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/>
      <top/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/>
      <right/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/>
      <bottom/>
      <diagonal/>
    </border>
    <border>
      <left style="dotted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dotted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 style="dotted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/>
      <top style="dotted">
        <color theme="4" tint="-0.249977111117893"/>
      </top>
      <bottom style="dotted">
        <color theme="4" tint="-0.249977111117893"/>
      </bottom>
      <diagonal/>
    </border>
    <border>
      <left/>
      <right style="dotted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dotted">
        <color theme="4" tint="-0.249977111117893"/>
      </left>
      <right/>
      <top style="medium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 style="dotted">
        <color theme="4" tint="-0.249977111117893"/>
      </bottom>
      <diagonal/>
    </border>
    <border>
      <left/>
      <right style="dotted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/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/>
      <top style="dotted">
        <color theme="4" tint="-0.249977111117893"/>
      </top>
      <bottom style="medium">
        <color theme="4" tint="-0.249977111117893"/>
      </bottom>
      <diagonal/>
    </border>
    <border>
      <left/>
      <right style="dotted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dotted">
        <color theme="4" tint="-0.249977111117893"/>
      </left>
      <right/>
      <top style="dotted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dotted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dotted">
        <color theme="4" tint="-0.249977111117893"/>
      </top>
      <bottom style="medium">
        <color theme="4" tint="-0.249977111117893"/>
      </bottom>
      <diagonal/>
    </border>
    <border>
      <left style="medium">
        <color rgb="FF1F4E78"/>
      </left>
      <right/>
      <top style="medium">
        <color rgb="FF1F4E78"/>
      </top>
      <bottom style="medium">
        <color rgb="FF1F4E78"/>
      </bottom>
      <diagonal/>
    </border>
    <border>
      <left/>
      <right/>
      <top style="medium">
        <color rgb="FF1F4E78"/>
      </top>
      <bottom style="medium">
        <color rgb="FF1F4E78"/>
      </bottom>
      <diagonal/>
    </border>
    <border>
      <left/>
      <right style="medium">
        <color rgb="FF1F4E78"/>
      </right>
      <top style="medium">
        <color rgb="FF1F4E78"/>
      </top>
      <bottom style="medium">
        <color rgb="FF1F4E78"/>
      </bottom>
      <diagonal/>
    </border>
    <border>
      <left style="medium">
        <color rgb="FF1F4E78"/>
      </left>
      <right/>
      <top/>
      <bottom/>
      <diagonal/>
    </border>
    <border>
      <left/>
      <right style="medium">
        <color rgb="FF1F4E78"/>
      </right>
      <top/>
      <bottom/>
      <diagonal/>
    </border>
    <border>
      <left style="medium">
        <color rgb="FF1F4E78"/>
      </left>
      <right/>
      <top/>
      <bottom style="medium">
        <color rgb="FF1F4E78"/>
      </bottom>
      <diagonal/>
    </border>
    <border>
      <left/>
      <right/>
      <top/>
      <bottom style="medium">
        <color rgb="FF1F4E78"/>
      </bottom>
      <diagonal/>
    </border>
    <border>
      <left/>
      <right style="medium">
        <color rgb="FF1F4E78"/>
      </right>
      <top/>
      <bottom style="medium">
        <color rgb="FF1F4E78"/>
      </bottom>
      <diagonal/>
    </border>
    <border>
      <left style="medium">
        <color rgb="FF1F4E78"/>
      </left>
      <right/>
      <top style="medium">
        <color rgb="FF1F4E78"/>
      </top>
      <bottom/>
      <diagonal/>
    </border>
    <border>
      <left/>
      <right/>
      <top style="medium">
        <color rgb="FF1F4E78"/>
      </top>
      <bottom/>
      <diagonal/>
    </border>
    <border>
      <left/>
      <right style="medium">
        <color rgb="FF1F4E78"/>
      </right>
      <top style="medium">
        <color rgb="FF1F4E78"/>
      </top>
      <bottom/>
      <diagonal/>
    </border>
    <border>
      <left style="medium">
        <color rgb="FF1F4E78"/>
      </left>
      <right/>
      <top/>
      <bottom style="medium">
        <color theme="4" tint="-0.249977111117893"/>
      </bottom>
      <diagonal/>
    </border>
    <border>
      <left/>
      <right style="medium">
        <color rgb="FF1F4E78"/>
      </right>
      <top/>
      <bottom style="medium">
        <color theme="4" tint="-0.249977111117893"/>
      </bottom>
      <diagonal/>
    </border>
    <border>
      <left style="medium">
        <color theme="4" tint="-0.499984740745262"/>
      </left>
      <right/>
      <top/>
      <bottom/>
      <diagonal/>
    </border>
    <border>
      <left/>
      <right style="medium">
        <color theme="4" tint="-0.249977111117893"/>
      </right>
      <top style="medium">
        <color theme="4" tint="-0.2499465926084170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178">
    <xf numFmtId="0" fontId="0" fillId="0" borderId="0" xfId="0"/>
    <xf numFmtId="0" fontId="2" fillId="2" borderId="0" xfId="0" applyFont="1" applyFill="1" applyAlignment="1">
      <alignment vertical="center"/>
    </xf>
    <xf numFmtId="0" fontId="2" fillId="3" borderId="0" xfId="0" applyFont="1" applyFill="1" applyAlignment="1" applyProtection="1">
      <alignment vertical="center"/>
    </xf>
    <xf numFmtId="0" fontId="2" fillId="5" borderId="0" xfId="0" applyFont="1" applyFill="1" applyAlignment="1" applyProtection="1">
      <alignment vertical="center"/>
    </xf>
    <xf numFmtId="0" fontId="5" fillId="5" borderId="0" xfId="0" applyFont="1" applyFill="1"/>
    <xf numFmtId="0" fontId="7" fillId="3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10" fillId="3" borderId="1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vertical="center"/>
    </xf>
    <xf numFmtId="0" fontId="11" fillId="6" borderId="8" xfId="0" applyFont="1" applyFill="1" applyBorder="1" applyAlignment="1">
      <alignment vertical="center"/>
    </xf>
    <xf numFmtId="0" fontId="4" fillId="6" borderId="3" xfId="0" applyFont="1" applyFill="1" applyBorder="1" applyAlignment="1">
      <alignment vertical="center"/>
    </xf>
    <xf numFmtId="0" fontId="11" fillId="6" borderId="1" xfId="0" applyFont="1" applyFill="1" applyBorder="1" applyAlignment="1" applyProtection="1">
      <alignment horizontal="center" vertical="center"/>
    </xf>
    <xf numFmtId="0" fontId="11" fillId="6" borderId="0" xfId="0" applyFont="1" applyFill="1" applyBorder="1" applyAlignment="1" applyProtection="1">
      <alignment horizontal="center" vertical="center"/>
    </xf>
    <xf numFmtId="0" fontId="13" fillId="6" borderId="12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3" fontId="2" fillId="3" borderId="9" xfId="0" applyNumberFormat="1" applyFont="1" applyFill="1" applyBorder="1" applyAlignment="1" applyProtection="1">
      <alignment horizontal="center" vertical="center"/>
    </xf>
    <xf numFmtId="0" fontId="13" fillId="6" borderId="6" xfId="0" applyFont="1" applyFill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3" fontId="2" fillId="3" borderId="8" xfId="0" applyNumberFormat="1" applyFont="1" applyFill="1" applyBorder="1" applyAlignment="1" applyProtection="1">
      <alignment horizontal="center" vertical="center"/>
    </xf>
    <xf numFmtId="0" fontId="13" fillId="6" borderId="3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horizontal="center" vertical="center"/>
    </xf>
    <xf numFmtId="3" fontId="2" fillId="3" borderId="5" xfId="0" applyNumberFormat="1" applyFont="1" applyFill="1" applyBorder="1" applyAlignment="1" applyProtection="1">
      <alignment horizontal="center" vertical="center"/>
    </xf>
    <xf numFmtId="0" fontId="13" fillId="6" borderId="9" xfId="0" applyFont="1" applyFill="1" applyBorder="1" applyAlignment="1" applyProtection="1">
      <alignment horizontal="left" vertical="center"/>
    </xf>
    <xf numFmtId="0" fontId="3" fillId="3" borderId="12" xfId="0" applyFont="1" applyFill="1" applyBorder="1" applyAlignment="1" applyProtection="1">
      <alignment horizontal="center" vertical="center"/>
    </xf>
    <xf numFmtId="3" fontId="3" fillId="3" borderId="12" xfId="0" applyNumberFormat="1" applyFont="1" applyFill="1" applyBorder="1" applyAlignment="1" applyProtection="1">
      <alignment horizontal="center" vertical="center"/>
    </xf>
    <xf numFmtId="3" fontId="3" fillId="3" borderId="13" xfId="0" applyNumberFormat="1" applyFont="1" applyFill="1" applyBorder="1" applyAlignment="1" applyProtection="1">
      <alignment horizontal="center" vertical="center"/>
    </xf>
    <xf numFmtId="3" fontId="3" fillId="3" borderId="9" xfId="0" applyNumberFormat="1" applyFont="1" applyFill="1" applyBorder="1" applyAlignment="1" applyProtection="1">
      <alignment horizontal="center" vertical="center"/>
    </xf>
    <xf numFmtId="0" fontId="2" fillId="5" borderId="0" xfId="0" applyFont="1" applyFill="1" applyAlignment="1">
      <alignment vertical="center"/>
    </xf>
    <xf numFmtId="0" fontId="11" fillId="6" borderId="3" xfId="0" applyFont="1" applyFill="1" applyBorder="1" applyAlignment="1" applyProtection="1">
      <alignment horizontal="center" vertical="center"/>
    </xf>
    <xf numFmtId="3" fontId="2" fillId="5" borderId="7" xfId="0" applyNumberFormat="1" applyFont="1" applyFill="1" applyBorder="1" applyAlignment="1" applyProtection="1">
      <alignment horizontal="center" vertical="center"/>
    </xf>
    <xf numFmtId="0" fontId="3" fillId="6" borderId="2" xfId="0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center" vertical="center"/>
    </xf>
    <xf numFmtId="3" fontId="2" fillId="5" borderId="0" xfId="0" applyNumberFormat="1" applyFont="1" applyFill="1" applyBorder="1" applyAlignment="1" applyProtection="1">
      <alignment horizontal="center" vertical="center"/>
    </xf>
    <xf numFmtId="3" fontId="2" fillId="5" borderId="4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 applyProtection="1">
      <alignment horizontal="center" vertical="center"/>
    </xf>
    <xf numFmtId="3" fontId="2" fillId="5" borderId="5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horizontal="center" vertical="center"/>
    </xf>
    <xf numFmtId="0" fontId="11" fillId="6" borderId="7" xfId="0" applyFont="1" applyFill="1" applyBorder="1" applyAlignment="1" applyProtection="1">
      <alignment horizontal="center" vertical="center"/>
    </xf>
    <xf numFmtId="0" fontId="11" fillId="6" borderId="10" xfId="0" applyFont="1" applyFill="1" applyBorder="1" applyAlignment="1" applyProtection="1">
      <alignment horizontal="center" vertical="center"/>
    </xf>
    <xf numFmtId="0" fontId="13" fillId="6" borderId="8" xfId="0" applyFont="1" applyFill="1" applyBorder="1" applyAlignment="1" applyProtection="1">
      <alignment vertical="center"/>
    </xf>
    <xf numFmtId="0" fontId="13" fillId="3" borderId="6" xfId="0" applyFont="1" applyFill="1" applyBorder="1" applyAlignment="1" applyProtection="1">
      <alignment horizontal="center" vertical="center"/>
    </xf>
    <xf numFmtId="0" fontId="11" fillId="6" borderId="4" xfId="0" applyFont="1" applyFill="1" applyBorder="1" applyAlignment="1" applyProtection="1">
      <alignment vertical="center"/>
    </xf>
    <xf numFmtId="0" fontId="13" fillId="3" borderId="2" xfId="0" applyFont="1" applyFill="1" applyBorder="1" applyAlignment="1" applyProtection="1">
      <alignment horizontal="center" vertical="center"/>
    </xf>
    <xf numFmtId="0" fontId="11" fillId="6" borderId="5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center" vertical="center"/>
    </xf>
    <xf numFmtId="0" fontId="11" fillId="6" borderId="12" xfId="0" applyFont="1" applyFill="1" applyBorder="1" applyAlignment="1" applyProtection="1">
      <alignment horizontal="center" vertical="center" wrapText="1"/>
    </xf>
    <xf numFmtId="0" fontId="9" fillId="5" borderId="28" xfId="0" applyFont="1" applyFill="1" applyBorder="1" applyAlignment="1" applyProtection="1">
      <alignment horizontal="center" vertical="center"/>
    </xf>
    <xf numFmtId="0" fontId="9" fillId="5" borderId="25" xfId="0" applyFont="1" applyFill="1" applyBorder="1" applyAlignment="1" applyProtection="1">
      <alignment horizontal="center" vertical="center"/>
    </xf>
    <xf numFmtId="0" fontId="9" fillId="5" borderId="31" xfId="0" applyFont="1" applyFill="1" applyBorder="1" applyAlignment="1" applyProtection="1">
      <alignment horizontal="center" vertical="center"/>
    </xf>
    <xf numFmtId="0" fontId="11" fillId="6" borderId="12" xfId="0" applyFont="1" applyFill="1" applyBorder="1" applyAlignment="1" applyProtection="1">
      <alignment horizontal="center" vertical="center"/>
    </xf>
    <xf numFmtId="0" fontId="11" fillId="6" borderId="13" xfId="0" applyFont="1" applyFill="1" applyBorder="1" applyAlignment="1" applyProtection="1">
      <alignment horizontal="center" vertical="center"/>
    </xf>
    <xf numFmtId="0" fontId="13" fillId="6" borderId="9" xfId="0" applyFont="1" applyFill="1" applyBorder="1" applyAlignment="1" applyProtection="1">
      <alignment vertical="center"/>
    </xf>
    <xf numFmtId="0" fontId="2" fillId="5" borderId="0" xfId="0" applyFont="1" applyFill="1" applyBorder="1" applyAlignment="1">
      <alignment vertical="center"/>
    </xf>
    <xf numFmtId="0" fontId="13" fillId="3" borderId="10" xfId="0" applyFont="1" applyFill="1" applyBorder="1" applyAlignment="1" applyProtection="1">
      <alignment horizontal="center" vertical="center"/>
    </xf>
    <xf numFmtId="0" fontId="9" fillId="5" borderId="27" xfId="0" applyFont="1" applyFill="1" applyBorder="1" applyAlignment="1" applyProtection="1">
      <alignment horizontal="center" vertical="center"/>
    </xf>
    <xf numFmtId="0" fontId="9" fillId="5" borderId="26" xfId="0" applyFont="1" applyFill="1" applyBorder="1" applyAlignment="1" applyProtection="1">
      <alignment horizontal="center" vertical="center"/>
    </xf>
    <xf numFmtId="0" fontId="13" fillId="6" borderId="4" xfId="0" applyFont="1" applyFill="1" applyBorder="1" applyAlignment="1" applyProtection="1">
      <alignment vertical="center"/>
    </xf>
    <xf numFmtId="0" fontId="13" fillId="3" borderId="14" xfId="0" applyFont="1" applyFill="1" applyBorder="1" applyAlignment="1" applyProtection="1">
      <alignment horizontal="center" vertical="center"/>
    </xf>
    <xf numFmtId="0" fontId="9" fillId="5" borderId="24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9" fillId="5" borderId="29" xfId="0" applyFont="1" applyFill="1" applyBorder="1" applyAlignment="1" applyProtection="1">
      <alignment horizontal="center" vertical="center"/>
    </xf>
    <xf numFmtId="0" fontId="13" fillId="6" borderId="5" xfId="0" applyFont="1" applyFill="1" applyBorder="1" applyAlignment="1" applyProtection="1">
      <alignment vertical="center"/>
    </xf>
    <xf numFmtId="0" fontId="13" fillId="3" borderId="11" xfId="0" applyFont="1" applyFill="1" applyBorder="1" applyAlignment="1" applyProtection="1">
      <alignment horizontal="center" vertical="center"/>
    </xf>
    <xf numFmtId="0" fontId="9" fillId="5" borderId="35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/>
    </xf>
    <xf numFmtId="0" fontId="13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center" vertical="center"/>
    </xf>
    <xf numFmtId="0" fontId="15" fillId="5" borderId="0" xfId="0" applyFont="1" applyFill="1" applyAlignment="1">
      <alignment vertical="center"/>
    </xf>
    <xf numFmtId="0" fontId="15" fillId="5" borderId="0" xfId="0" applyFont="1" applyFill="1" applyAlignment="1" applyProtection="1">
      <alignment vertical="center"/>
    </xf>
    <xf numFmtId="165" fontId="13" fillId="5" borderId="6" xfId="0" applyNumberFormat="1" applyFont="1" applyFill="1" applyBorder="1" applyAlignment="1" applyProtection="1">
      <alignment horizontal="center" vertical="center"/>
    </xf>
    <xf numFmtId="166" fontId="2" fillId="3" borderId="8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>
      <alignment vertical="center"/>
    </xf>
    <xf numFmtId="165" fontId="13" fillId="5" borderId="2" xfId="0" applyNumberFormat="1" applyFont="1" applyFill="1" applyBorder="1" applyAlignment="1" applyProtection="1">
      <alignment horizontal="center" vertical="center"/>
    </xf>
    <xf numFmtId="0" fontId="14" fillId="5" borderId="0" xfId="0" applyFont="1" applyFill="1" applyBorder="1" applyAlignment="1" applyProtection="1">
      <alignment horizontal="left" vertical="center"/>
    </xf>
    <xf numFmtId="9" fontId="14" fillId="5" borderId="0" xfId="0" applyNumberFormat="1" applyFont="1" applyFill="1" applyBorder="1" applyAlignment="1" applyProtection="1">
      <alignment horizontal="center" vertical="center"/>
    </xf>
    <xf numFmtId="165" fontId="13" fillId="5" borderId="3" xfId="0" applyNumberFormat="1" applyFont="1" applyFill="1" applyBorder="1" applyAlignment="1" applyProtection="1">
      <alignment horizontal="center" vertical="center"/>
    </xf>
    <xf numFmtId="166" fontId="2" fillId="3" borderId="5" xfId="0" applyNumberFormat="1" applyFont="1" applyFill="1" applyBorder="1" applyAlignment="1" applyProtection="1">
      <alignment horizontal="center" vertical="center"/>
    </xf>
    <xf numFmtId="164" fontId="2" fillId="3" borderId="0" xfId="0" applyNumberFormat="1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</xf>
    <xf numFmtId="0" fontId="2" fillId="0" borderId="0" xfId="0" applyFont="1" applyAlignment="1">
      <alignment vertical="center"/>
    </xf>
    <xf numFmtId="166" fontId="2" fillId="5" borderId="4" xfId="0" applyNumberFormat="1" applyFont="1" applyFill="1" applyBorder="1" applyAlignment="1" applyProtection="1">
      <alignment horizontal="center" vertical="center"/>
    </xf>
    <xf numFmtId="0" fontId="2" fillId="5" borderId="0" xfId="0" applyFont="1" applyFill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3" fontId="2" fillId="8" borderId="36" xfId="0" applyNumberFormat="1" applyFont="1" applyFill="1" applyBorder="1" applyAlignment="1">
      <alignment horizontal="center" vertical="center"/>
    </xf>
    <xf numFmtId="3" fontId="2" fillId="8" borderId="37" xfId="0" applyNumberFormat="1" applyFont="1" applyFill="1" applyBorder="1" applyAlignment="1">
      <alignment horizontal="center" vertical="center"/>
    </xf>
    <xf numFmtId="3" fontId="2" fillId="8" borderId="38" xfId="0" applyNumberFormat="1" applyFont="1" applyFill="1" applyBorder="1" applyAlignment="1">
      <alignment horizontal="center" vertical="center"/>
    </xf>
    <xf numFmtId="3" fontId="2" fillId="8" borderId="44" xfId="0" applyNumberFormat="1" applyFont="1" applyFill="1" applyBorder="1" applyAlignment="1">
      <alignment horizontal="center" vertical="center"/>
    </xf>
    <xf numFmtId="0" fontId="2" fillId="8" borderId="45" xfId="0" applyFont="1" applyFill="1" applyBorder="1" applyAlignment="1">
      <alignment horizontal="center" vertical="center"/>
    </xf>
    <xf numFmtId="3" fontId="2" fillId="8" borderId="45" xfId="0" applyNumberFormat="1" applyFont="1" applyFill="1" applyBorder="1" applyAlignment="1">
      <alignment horizontal="center" vertical="center"/>
    </xf>
    <xf numFmtId="3" fontId="2" fillId="8" borderId="46" xfId="0" applyNumberFormat="1" applyFont="1" applyFill="1" applyBorder="1" applyAlignment="1">
      <alignment horizontal="center" vertical="center"/>
    </xf>
    <xf numFmtId="3" fontId="2" fillId="8" borderId="41" xfId="0" applyNumberFormat="1" applyFont="1" applyFill="1" applyBorder="1" applyAlignment="1">
      <alignment horizontal="center" vertical="center"/>
    </xf>
    <xf numFmtId="3" fontId="2" fillId="8" borderId="42" xfId="0" applyNumberFormat="1" applyFont="1" applyFill="1" applyBorder="1" applyAlignment="1">
      <alignment horizontal="center" vertical="center"/>
    </xf>
    <xf numFmtId="3" fontId="2" fillId="8" borderId="43" xfId="0" applyNumberFormat="1" applyFont="1" applyFill="1" applyBorder="1" applyAlignment="1">
      <alignment horizontal="center" vertical="center"/>
    </xf>
    <xf numFmtId="3" fontId="2" fillId="8" borderId="39" xfId="0" applyNumberFormat="1" applyFont="1" applyFill="1" applyBorder="1" applyAlignment="1">
      <alignment horizontal="center" vertical="center"/>
    </xf>
    <xf numFmtId="3" fontId="2" fillId="8" borderId="0" xfId="0" applyNumberFormat="1" applyFont="1" applyFill="1" applyBorder="1" applyAlignment="1">
      <alignment horizontal="center" vertical="center"/>
    </xf>
    <xf numFmtId="3" fontId="2" fillId="8" borderId="0" xfId="0" applyNumberFormat="1" applyFont="1" applyFill="1" applyAlignment="1">
      <alignment horizontal="center" vertical="center"/>
    </xf>
    <xf numFmtId="3" fontId="2" fillId="8" borderId="40" xfId="0" applyNumberFormat="1" applyFont="1" applyFill="1" applyBorder="1" applyAlignment="1">
      <alignment horizontal="center" vertical="center"/>
    </xf>
    <xf numFmtId="3" fontId="2" fillId="8" borderId="47" xfId="0" applyNumberFormat="1" applyFont="1" applyFill="1" applyBorder="1" applyAlignment="1">
      <alignment horizontal="center" vertical="center"/>
    </xf>
    <xf numFmtId="3" fontId="2" fillId="8" borderId="1" xfId="0" applyNumberFormat="1" applyFont="1" applyFill="1" applyBorder="1" applyAlignment="1">
      <alignment horizontal="center" vertical="center"/>
    </xf>
    <xf numFmtId="3" fontId="2" fillId="8" borderId="48" xfId="0" applyNumberFormat="1" applyFont="1" applyFill="1" applyBorder="1" applyAlignment="1">
      <alignment horizontal="center" vertical="center"/>
    </xf>
    <xf numFmtId="3" fontId="2" fillId="5" borderId="49" xfId="4" applyNumberFormat="1" applyFont="1" applyFill="1" applyBorder="1" applyAlignment="1" applyProtection="1">
      <alignment horizontal="center"/>
    </xf>
    <xf numFmtId="3" fontId="2" fillId="5" borderId="0" xfId="4" applyNumberFormat="1" applyFont="1" applyFill="1" applyBorder="1" applyAlignment="1" applyProtection="1">
      <alignment horizontal="center"/>
    </xf>
    <xf numFmtId="0" fontId="11" fillId="6" borderId="14" xfId="0" applyFont="1" applyFill="1" applyBorder="1" applyAlignment="1" applyProtection="1">
      <alignment horizontal="center" vertical="center"/>
    </xf>
    <xf numFmtId="3" fontId="2" fillId="5" borderId="50" xfId="4" applyNumberFormat="1" applyFont="1" applyFill="1" applyBorder="1" applyAlignment="1" applyProtection="1">
      <alignment horizontal="center"/>
    </xf>
    <xf numFmtId="3" fontId="2" fillId="5" borderId="14" xfId="0" applyNumberFormat="1" applyFont="1" applyFill="1" applyBorder="1" applyAlignment="1">
      <alignment horizontal="center" vertical="center"/>
    </xf>
    <xf numFmtId="3" fontId="2" fillId="5" borderId="14" xfId="4" applyNumberFormat="1" applyFont="1" applyFill="1" applyBorder="1" applyAlignment="1" applyProtection="1">
      <alignment horizontal="center"/>
    </xf>
    <xf numFmtId="3" fontId="2" fillId="5" borderId="10" xfId="0" applyNumberFormat="1" applyFont="1" applyFill="1" applyBorder="1" applyAlignment="1" applyProtection="1">
      <alignment horizontal="center" vertical="center"/>
    </xf>
    <xf numFmtId="3" fontId="2" fillId="5" borderId="14" xfId="0" applyNumberFormat="1" applyFont="1" applyFill="1" applyBorder="1" applyAlignment="1" applyProtection="1">
      <alignment horizontal="center" vertical="center"/>
    </xf>
    <xf numFmtId="165" fontId="2" fillId="3" borderId="0" xfId="0" applyNumberFormat="1" applyFont="1" applyFill="1" applyAlignment="1" applyProtection="1">
      <alignment horizontal="center" vertical="center"/>
    </xf>
    <xf numFmtId="165" fontId="2" fillId="5" borderId="0" xfId="0" applyNumberFormat="1" applyFont="1" applyFill="1" applyAlignment="1">
      <alignment vertical="center"/>
    </xf>
    <xf numFmtId="0" fontId="9" fillId="0" borderId="24" xfId="0" applyFont="1" applyFill="1" applyBorder="1" applyAlignment="1" applyProtection="1">
      <alignment horizontal="center" vertical="center"/>
    </xf>
    <xf numFmtId="0" fontId="9" fillId="9" borderId="16" xfId="0" applyFont="1" applyFill="1" applyBorder="1" applyAlignment="1" applyProtection="1">
      <alignment horizontal="center" vertical="center"/>
      <protection locked="0"/>
    </xf>
    <xf numFmtId="0" fontId="9" fillId="9" borderId="17" xfId="0" applyFont="1" applyFill="1" applyBorder="1" applyAlignment="1" applyProtection="1">
      <alignment horizontal="center" vertical="center"/>
      <protection locked="0"/>
    </xf>
    <xf numFmtId="0" fontId="9" fillId="9" borderId="18" xfId="0" applyFont="1" applyFill="1" applyBorder="1" applyAlignment="1" applyProtection="1">
      <alignment horizontal="center" vertical="center"/>
      <protection locked="0"/>
    </xf>
    <xf numFmtId="0" fontId="9" fillId="9" borderId="19" xfId="0" applyFont="1" applyFill="1" applyBorder="1" applyAlignment="1" applyProtection="1">
      <alignment horizontal="center" vertical="center"/>
      <protection locked="0"/>
    </xf>
    <xf numFmtId="0" fontId="9" fillId="9" borderId="15" xfId="0" applyFont="1" applyFill="1" applyBorder="1" applyAlignment="1" applyProtection="1">
      <alignment horizontal="center" vertical="center"/>
      <protection locked="0"/>
    </xf>
    <xf numFmtId="0" fontId="9" fillId="9" borderId="20" xfId="0" applyFont="1" applyFill="1" applyBorder="1" applyAlignment="1" applyProtection="1">
      <alignment horizontal="center" vertical="center"/>
      <protection locked="0"/>
    </xf>
    <xf numFmtId="0" fontId="9" fillId="9" borderId="21" xfId="0" applyFont="1" applyFill="1" applyBorder="1" applyAlignment="1" applyProtection="1">
      <alignment horizontal="center" vertical="center"/>
      <protection locked="0"/>
    </xf>
    <xf numFmtId="0" fontId="9" fillId="9" borderId="22" xfId="0" applyFont="1" applyFill="1" applyBorder="1" applyAlignment="1" applyProtection="1">
      <alignment horizontal="center" vertical="center"/>
      <protection locked="0"/>
    </xf>
    <xf numFmtId="0" fontId="9" fillId="9" borderId="23" xfId="0" applyFont="1" applyFill="1" applyBorder="1" applyAlignment="1" applyProtection="1">
      <alignment horizontal="center" vertical="center"/>
      <protection locked="0"/>
    </xf>
    <xf numFmtId="0" fontId="9" fillId="9" borderId="30" xfId="0" applyFont="1" applyFill="1" applyBorder="1" applyAlignment="1" applyProtection="1">
      <alignment horizontal="center" vertical="center"/>
      <protection locked="0"/>
    </xf>
    <xf numFmtId="0" fontId="9" fillId="9" borderId="32" xfId="0" applyFont="1" applyFill="1" applyBorder="1" applyAlignment="1" applyProtection="1">
      <alignment horizontal="center" vertical="center"/>
      <protection locked="0"/>
    </xf>
    <xf numFmtId="0" fontId="9" fillId="9" borderId="29" xfId="0" applyFont="1" applyFill="1" applyBorder="1" applyAlignment="1" applyProtection="1">
      <alignment horizontal="center" vertical="center"/>
      <protection locked="0"/>
    </xf>
    <xf numFmtId="0" fontId="9" fillId="9" borderId="24" xfId="0" applyFont="1" applyFill="1" applyBorder="1" applyAlignment="1" applyProtection="1">
      <alignment horizontal="center" vertical="center"/>
      <protection locked="0"/>
    </xf>
    <xf numFmtId="0" fontId="9" fillId="9" borderId="34" xfId="0" applyFont="1" applyFill="1" applyBorder="1" applyAlignment="1" applyProtection="1">
      <alignment horizontal="center" vertical="center"/>
      <protection locked="0"/>
    </xf>
    <xf numFmtId="0" fontId="9" fillId="9" borderId="33" xfId="0" applyFont="1" applyFill="1" applyBorder="1" applyAlignment="1" applyProtection="1">
      <alignment horizontal="center" vertical="center"/>
      <protection locked="0"/>
    </xf>
    <xf numFmtId="0" fontId="15" fillId="9" borderId="6" xfId="0" applyFont="1" applyFill="1" applyBorder="1" applyAlignment="1" applyProtection="1">
      <alignment vertical="center"/>
      <protection locked="0"/>
    </xf>
    <xf numFmtId="0" fontId="2" fillId="9" borderId="7" xfId="0" applyFont="1" applyFill="1" applyBorder="1" applyAlignment="1" applyProtection="1">
      <alignment vertical="center"/>
      <protection locked="0"/>
    </xf>
    <xf numFmtId="0" fontId="11" fillId="9" borderId="10" xfId="0" applyFont="1" applyFill="1" applyBorder="1" applyAlignment="1" applyProtection="1">
      <alignment vertical="center"/>
      <protection locked="0"/>
    </xf>
    <xf numFmtId="0" fontId="9" fillId="9" borderId="2" xfId="0" applyFont="1" applyFill="1" applyBorder="1" applyAlignment="1" applyProtection="1">
      <alignment vertical="center"/>
      <protection locked="0"/>
    </xf>
    <xf numFmtId="0" fontId="2" fillId="9" borderId="0" xfId="0" applyFont="1" applyFill="1" applyBorder="1" applyAlignment="1" applyProtection="1">
      <alignment vertical="center"/>
      <protection locked="0"/>
    </xf>
    <xf numFmtId="0" fontId="9" fillId="9" borderId="14" xfId="0" applyFont="1" applyFill="1" applyBorder="1" applyAlignment="1" applyProtection="1">
      <alignment vertical="center"/>
      <protection locked="0"/>
    </xf>
    <xf numFmtId="0" fontId="2" fillId="9" borderId="2" xfId="0" applyFont="1" applyFill="1" applyBorder="1" applyAlignment="1" applyProtection="1">
      <alignment vertical="center"/>
      <protection locked="0"/>
    </xf>
    <xf numFmtId="0" fontId="9" fillId="9" borderId="3" xfId="0" applyFont="1" applyFill="1" applyBorder="1" applyAlignment="1" applyProtection="1">
      <alignment vertical="center"/>
      <protection locked="0"/>
    </xf>
    <xf numFmtId="0" fontId="2" fillId="9" borderId="1" xfId="0" applyFont="1" applyFill="1" applyBorder="1" applyAlignment="1" applyProtection="1">
      <alignment vertical="center"/>
      <protection locked="0"/>
    </xf>
    <xf numFmtId="0" fontId="14" fillId="9" borderId="11" xfId="0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2" fillId="2" borderId="0" xfId="0" applyNumberFormat="1" applyFont="1" applyFill="1" applyAlignment="1">
      <alignment vertical="center"/>
    </xf>
    <xf numFmtId="167" fontId="13" fillId="10" borderId="9" xfId="0" applyNumberFormat="1" applyFont="1" applyFill="1" applyBorder="1" applyAlignment="1" applyProtection="1">
      <alignment horizontal="center" vertical="center"/>
    </xf>
    <xf numFmtId="167" fontId="13" fillId="7" borderId="9" xfId="0" applyNumberFormat="1" applyFont="1" applyFill="1" applyBorder="1" applyAlignment="1" applyProtection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3" fontId="2" fillId="5" borderId="2" xfId="0" applyNumberFormat="1" applyFont="1" applyFill="1" applyBorder="1" applyAlignment="1">
      <alignment horizontal="center" vertical="center"/>
    </xf>
    <xf numFmtId="2" fontId="14" fillId="5" borderId="0" xfId="0" applyNumberFormat="1" applyFont="1" applyFill="1" applyBorder="1" applyAlignment="1" applyProtection="1">
      <alignment horizontal="center" vertical="center"/>
    </xf>
    <xf numFmtId="0" fontId="13" fillId="6" borderId="6" xfId="0" applyFont="1" applyFill="1" applyBorder="1" applyAlignment="1" applyProtection="1">
      <alignment horizontal="left" vertical="center"/>
    </xf>
    <xf numFmtId="0" fontId="13" fillId="6" borderId="7" xfId="0" applyFont="1" applyFill="1" applyBorder="1" applyAlignment="1" applyProtection="1">
      <alignment horizontal="left" vertical="center"/>
    </xf>
    <xf numFmtId="0" fontId="13" fillId="6" borderId="2" xfId="0" applyFont="1" applyFill="1" applyBorder="1" applyAlignment="1" applyProtection="1">
      <alignment horizontal="left" vertical="center"/>
    </xf>
    <xf numFmtId="0" fontId="13" fillId="6" borderId="0" xfId="0" applyFont="1" applyFill="1" applyBorder="1" applyAlignment="1" applyProtection="1">
      <alignment horizontal="left" vertical="center"/>
    </xf>
    <xf numFmtId="0" fontId="13" fillId="6" borderId="3" xfId="0" applyFont="1" applyFill="1" applyBorder="1" applyAlignment="1" applyProtection="1">
      <alignment horizontal="left" vertical="center"/>
    </xf>
    <xf numFmtId="0" fontId="13" fillId="6" borderId="1" xfId="0" applyFont="1" applyFill="1" applyBorder="1" applyAlignment="1" applyProtection="1">
      <alignment horizontal="left" vertical="center"/>
    </xf>
    <xf numFmtId="0" fontId="11" fillId="6" borderId="6" xfId="0" applyFont="1" applyFill="1" applyBorder="1" applyAlignment="1">
      <alignment horizontal="left" vertical="center"/>
    </xf>
    <xf numFmtId="0" fontId="11" fillId="6" borderId="7" xfId="0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/>
    </xf>
    <xf numFmtId="0" fontId="11" fillId="6" borderId="10" xfId="0" applyFont="1" applyFill="1" applyBorder="1" applyAlignment="1" applyProtection="1">
      <alignment horizontal="center" vertical="center" wrapText="1"/>
    </xf>
    <xf numFmtId="0" fontId="11" fillId="6" borderId="14" xfId="0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left" vertical="center"/>
    </xf>
    <xf numFmtId="167" fontId="13" fillId="10" borderId="8" xfId="0" applyNumberFormat="1" applyFont="1" applyFill="1" applyBorder="1" applyAlignment="1" applyProtection="1">
      <alignment horizontal="center" vertical="center"/>
    </xf>
    <xf numFmtId="167" fontId="13" fillId="10" borderId="5" xfId="0" applyNumberFormat="1" applyFont="1" applyFill="1" applyBorder="1" applyAlignment="1" applyProtection="1">
      <alignment horizontal="center" vertical="center"/>
    </xf>
    <xf numFmtId="0" fontId="14" fillId="3" borderId="7" xfId="0" applyFont="1" applyFill="1" applyBorder="1" applyAlignment="1" applyProtection="1">
      <alignment horizontal="left" vertical="center"/>
    </xf>
    <xf numFmtId="0" fontId="11" fillId="6" borderId="5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167" fontId="13" fillId="10" borderId="4" xfId="0" applyNumberFormat="1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left" vertical="center"/>
    </xf>
    <xf numFmtId="0" fontId="14" fillId="3" borderId="0" xfId="0" applyFont="1" applyFill="1" applyAlignment="1" applyProtection="1">
      <alignment horizontal="left" wrapText="1"/>
      <protection locked="0"/>
    </xf>
    <xf numFmtId="0" fontId="6" fillId="3" borderId="0" xfId="0" applyFont="1" applyFill="1" applyAlignment="1" applyProtection="1">
      <alignment horizontal="left" vertical="center"/>
    </xf>
  </cellXfs>
  <cellStyles count="5">
    <cellStyle name="Millares 2" xfId="1"/>
    <cellStyle name="Normal" xfId="0" builtinId="0"/>
    <cellStyle name="Normal 2" xfId="2"/>
    <cellStyle name="Porcentaje" xfId="4" builtinId="5"/>
    <cellStyle name="Porcentaje 2" xfId="3"/>
  </cellStyles>
  <dxfs count="0"/>
  <tableStyles count="0" defaultTableStyle="TableStyleMedium2" defaultPivotStyle="PivotStyleLight16"/>
  <colors>
    <mruColors>
      <color rgb="FFFFFFCC"/>
      <color rgb="FFFFEB9C"/>
      <color rgb="FFEEF3F8"/>
      <color rgb="FF8A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609600</xdr:colOff>
          <xdr:row>2</xdr:row>
          <xdr:rowOff>22860</xdr:rowOff>
        </xdr:from>
        <xdr:to>
          <xdr:col>12</xdr:col>
          <xdr:colOff>7620</xdr:colOff>
          <xdr:row>7</xdr:row>
          <xdr:rowOff>22860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19"/>
  <sheetViews>
    <sheetView tabSelected="1" topLeftCell="B10" zoomScale="85" zoomScaleNormal="85" workbookViewId="0">
      <selection activeCell="I28" sqref="I28:I32"/>
    </sheetView>
  </sheetViews>
  <sheetFormatPr baseColWidth="10" defaultColWidth="11.44140625" defaultRowHeight="13.2" x14ac:dyDescent="0.25"/>
  <cols>
    <col min="1" max="1" width="4" style="1" customWidth="1"/>
    <col min="2" max="2" width="2.5546875" style="84" customWidth="1"/>
    <col min="3" max="3" width="28.6640625" style="84" customWidth="1"/>
    <col min="4" max="11" width="15" style="84" customWidth="1"/>
    <col min="12" max="12" width="17.44140625" style="84" customWidth="1"/>
    <col min="13" max="13" width="2" style="84" customWidth="1"/>
    <col min="14" max="47" width="11.44140625" style="1"/>
    <col min="48" max="16384" width="11.44140625" style="84"/>
  </cols>
  <sheetData>
    <row r="1" spans="2:13" s="1" customFormat="1" x14ac:dyDescent="0.25"/>
    <row r="2" spans="2:13" s="1" customForma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2:13" s="1" customFormat="1" x14ac:dyDescent="0.25">
      <c r="B3" s="2"/>
      <c r="C3" s="177"/>
      <c r="D3" s="2"/>
      <c r="E3" s="2"/>
      <c r="F3" s="2"/>
      <c r="G3" s="2"/>
      <c r="H3" s="2"/>
      <c r="I3" s="2"/>
      <c r="J3" s="3"/>
      <c r="K3" s="3"/>
      <c r="L3" s="3"/>
      <c r="M3" s="2"/>
    </row>
    <row r="4" spans="2:13" s="1" customFormat="1" x14ac:dyDescent="0.25">
      <c r="B4" s="2"/>
      <c r="C4" s="177"/>
      <c r="D4" s="2"/>
      <c r="E4" s="2"/>
      <c r="F4" s="2"/>
      <c r="G4" s="2"/>
      <c r="H4" s="2"/>
      <c r="I4" s="2"/>
      <c r="J4" s="4"/>
      <c r="K4" s="3"/>
      <c r="L4" s="3"/>
      <c r="M4" s="2"/>
    </row>
    <row r="5" spans="2:13" s="1" customFormat="1" x14ac:dyDescent="0.25">
      <c r="B5" s="2"/>
      <c r="C5" s="177"/>
      <c r="D5" s="2"/>
      <c r="E5" s="2"/>
      <c r="F5" s="2"/>
      <c r="G5" s="2"/>
      <c r="H5" s="2"/>
      <c r="I5" s="2"/>
      <c r="J5" s="3"/>
      <c r="K5" s="3"/>
      <c r="L5" s="3"/>
      <c r="M5" s="2"/>
    </row>
    <row r="6" spans="2:13" s="1" customFormat="1" ht="22.8" x14ac:dyDescent="0.25">
      <c r="B6" s="2"/>
      <c r="C6" s="5" t="s">
        <v>52</v>
      </c>
      <c r="D6" s="2"/>
      <c r="E6" s="2"/>
      <c r="F6" s="2"/>
      <c r="G6" s="2"/>
      <c r="H6" s="2"/>
      <c r="I6" s="2"/>
      <c r="J6" s="3"/>
      <c r="K6" s="3"/>
      <c r="L6" s="3"/>
      <c r="M6" s="2"/>
    </row>
    <row r="7" spans="2:13" s="1" customFormat="1" x14ac:dyDescent="0.25">
      <c r="B7" s="2"/>
      <c r="C7" s="2"/>
      <c r="D7" s="2"/>
      <c r="E7" s="2"/>
      <c r="F7" s="2"/>
      <c r="G7" s="2"/>
      <c r="H7" s="2"/>
      <c r="I7" s="2"/>
      <c r="J7" s="3"/>
      <c r="K7" s="3"/>
      <c r="L7" s="3"/>
      <c r="M7" s="2"/>
    </row>
    <row r="8" spans="2:13" s="1" customForma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2:13" s="1" customFormat="1" ht="21" thickBot="1" x14ac:dyDescent="0.3">
      <c r="B9" s="2"/>
      <c r="C9" s="174" t="s">
        <v>33</v>
      </c>
      <c r="D9" s="174"/>
      <c r="E9" s="174"/>
      <c r="F9" s="174"/>
      <c r="G9" s="174"/>
      <c r="H9" s="174"/>
      <c r="I9" s="174"/>
      <c r="J9" s="174"/>
      <c r="K9" s="174"/>
      <c r="L9" s="174"/>
      <c r="M9" s="2"/>
    </row>
    <row r="10" spans="2:13" s="1" customFormat="1" ht="15" customHeight="1" x14ac:dyDescent="0.25">
      <c r="B10" s="2"/>
      <c r="C10" s="6"/>
      <c r="D10" s="6"/>
      <c r="E10" s="6"/>
      <c r="F10" s="6"/>
      <c r="G10" s="6"/>
      <c r="H10" s="6"/>
      <c r="I10" s="6"/>
      <c r="J10" s="6"/>
      <c r="K10" s="6"/>
      <c r="L10" s="6"/>
      <c r="M10" s="2"/>
    </row>
    <row r="11" spans="2:13" s="1" customFormat="1" ht="15" customHeight="1" thickBot="1" x14ac:dyDescent="0.3">
      <c r="B11" s="2"/>
      <c r="C11" s="7" t="s">
        <v>22</v>
      </c>
      <c r="D11" s="8"/>
      <c r="E11" s="8"/>
      <c r="F11" s="8"/>
      <c r="G11" s="8"/>
      <c r="H11" s="8"/>
      <c r="I11" s="8"/>
      <c r="J11" s="8"/>
      <c r="K11" s="8"/>
      <c r="L11" s="8"/>
      <c r="M11" s="2"/>
    </row>
    <row r="12" spans="2:13" s="1" customFormat="1" ht="12" customHeight="1" thickBot="1" x14ac:dyDescent="0.3">
      <c r="B12" s="2"/>
      <c r="C12" s="6"/>
      <c r="D12" s="6"/>
      <c r="E12" s="6"/>
      <c r="F12" s="6"/>
      <c r="G12" s="6"/>
      <c r="H12" s="6"/>
      <c r="I12" s="6"/>
      <c r="J12" s="6"/>
      <c r="K12" s="6"/>
      <c r="L12" s="6"/>
      <c r="M12" s="2"/>
    </row>
    <row r="13" spans="2:13" s="1" customFormat="1" ht="15.75" customHeight="1" x14ac:dyDescent="0.25">
      <c r="B13" s="2"/>
      <c r="C13" s="9" t="s">
        <v>17</v>
      </c>
      <c r="D13" s="161" t="s">
        <v>31</v>
      </c>
      <c r="E13" s="171" t="s">
        <v>56</v>
      </c>
      <c r="F13" s="171"/>
      <c r="G13" s="171"/>
      <c r="H13" s="171"/>
      <c r="I13" s="171"/>
      <c r="J13" s="171"/>
      <c r="K13" s="171"/>
      <c r="L13" s="161" t="s">
        <v>66</v>
      </c>
      <c r="M13" s="2"/>
    </row>
    <row r="14" spans="2:13" s="1" customFormat="1" ht="15.75" customHeight="1" thickBot="1" x14ac:dyDescent="0.3">
      <c r="B14" s="2"/>
      <c r="C14" s="10" t="s">
        <v>65</v>
      </c>
      <c r="D14" s="169"/>
      <c r="E14" s="11" t="s">
        <v>0</v>
      </c>
      <c r="F14" s="11" t="s">
        <v>1</v>
      </c>
      <c r="G14" s="11" t="s">
        <v>2</v>
      </c>
      <c r="H14" s="11" t="s">
        <v>3</v>
      </c>
      <c r="I14" s="11" t="s">
        <v>4</v>
      </c>
      <c r="J14" s="11" t="s">
        <v>5</v>
      </c>
      <c r="K14" s="12" t="s">
        <v>16</v>
      </c>
      <c r="L14" s="169"/>
      <c r="M14" s="2"/>
    </row>
    <row r="15" spans="2:13" s="1" customFormat="1" ht="15.75" customHeight="1" thickBot="1" x14ac:dyDescent="0.3">
      <c r="B15" s="2"/>
      <c r="C15" s="13" t="s">
        <v>11</v>
      </c>
      <c r="D15" s="14" t="s">
        <v>6</v>
      </c>
      <c r="E15" s="88">
        <v>22758337</v>
      </c>
      <c r="F15" s="89">
        <v>32142553</v>
      </c>
      <c r="G15" s="89">
        <v>16697147</v>
      </c>
      <c r="H15" s="89">
        <v>27782876</v>
      </c>
      <c r="I15" s="89">
        <v>39034380</v>
      </c>
      <c r="J15" s="90">
        <v>132038060</v>
      </c>
      <c r="K15" s="15">
        <f>SUM(E15:J15)</f>
        <v>270453353</v>
      </c>
      <c r="L15" s="145">
        <v>19173591.849655531</v>
      </c>
      <c r="M15" s="2"/>
    </row>
    <row r="16" spans="2:13" s="1" customFormat="1" ht="15.75" customHeight="1" x14ac:dyDescent="0.25">
      <c r="B16" s="2"/>
      <c r="C16" s="16" t="s">
        <v>12</v>
      </c>
      <c r="D16" s="17" t="s">
        <v>41</v>
      </c>
      <c r="E16" s="91">
        <v>11695</v>
      </c>
      <c r="F16" s="93">
        <v>24681</v>
      </c>
      <c r="G16" s="93">
        <v>32244</v>
      </c>
      <c r="H16" s="93"/>
      <c r="I16" s="93"/>
      <c r="J16" s="94"/>
      <c r="K16" s="18">
        <f>SUM(E16:J16)</f>
        <v>68620</v>
      </c>
      <c r="L16" s="166">
        <v>22440206.68</v>
      </c>
      <c r="M16" s="2"/>
    </row>
    <row r="17" spans="2:15" s="1" customFormat="1" ht="15.75" customHeight="1" thickBot="1" x14ac:dyDescent="0.3">
      <c r="B17" s="2"/>
      <c r="C17" s="19"/>
      <c r="D17" s="20" t="s">
        <v>61</v>
      </c>
      <c r="E17" s="95">
        <v>25969849</v>
      </c>
      <c r="F17" s="96">
        <v>36220189</v>
      </c>
      <c r="G17" s="96">
        <v>19757173</v>
      </c>
      <c r="H17" s="96">
        <v>32942904</v>
      </c>
      <c r="I17" s="96">
        <v>43364679</v>
      </c>
      <c r="J17" s="97">
        <v>151918591</v>
      </c>
      <c r="K17" s="21">
        <f>SUM(E17:J17)</f>
        <v>310173385</v>
      </c>
      <c r="L17" s="167"/>
      <c r="M17" s="2"/>
    </row>
    <row r="18" spans="2:15" s="1" customFormat="1" ht="15.75" customHeight="1" thickBot="1" x14ac:dyDescent="0.3">
      <c r="B18" s="2"/>
      <c r="C18" s="13" t="s">
        <v>13</v>
      </c>
      <c r="D18" s="14" t="s">
        <v>61</v>
      </c>
      <c r="E18" s="98">
        <v>24844858</v>
      </c>
      <c r="F18" s="99">
        <v>35140596</v>
      </c>
      <c r="G18" s="99">
        <v>19173869</v>
      </c>
      <c r="H18" s="99">
        <v>31375605</v>
      </c>
      <c r="I18" s="100">
        <v>42746989</v>
      </c>
      <c r="J18" s="101">
        <v>125584459</v>
      </c>
      <c r="K18" s="15">
        <f t="shared" ref="K18:K20" si="0">SUM(E18:J18)</f>
        <v>278866376</v>
      </c>
      <c r="L18" s="145">
        <v>20370334.93743461</v>
      </c>
      <c r="M18" s="2"/>
    </row>
    <row r="19" spans="2:15" s="1" customFormat="1" ht="15.75" customHeight="1" x14ac:dyDescent="0.25">
      <c r="B19" s="2"/>
      <c r="C19" s="16" t="s">
        <v>14</v>
      </c>
      <c r="D19" s="17" t="s">
        <v>41</v>
      </c>
      <c r="E19" s="91">
        <v>338606</v>
      </c>
      <c r="F19" s="93">
        <v>712463</v>
      </c>
      <c r="G19" s="93">
        <v>919201</v>
      </c>
      <c r="H19" s="92"/>
      <c r="I19" s="92"/>
      <c r="J19" s="94"/>
      <c r="K19" s="18">
        <f t="shared" si="0"/>
        <v>1970270</v>
      </c>
      <c r="L19" s="166">
        <v>21380695.359999999</v>
      </c>
      <c r="M19" s="2"/>
    </row>
    <row r="20" spans="2:15" s="1" customFormat="1" ht="15.75" customHeight="1" thickBot="1" x14ac:dyDescent="0.3">
      <c r="B20" s="2"/>
      <c r="C20" s="19"/>
      <c r="D20" s="20" t="s">
        <v>61</v>
      </c>
      <c r="E20" s="102">
        <v>24579724</v>
      </c>
      <c r="F20" s="103">
        <v>34567721</v>
      </c>
      <c r="G20" s="103">
        <v>18958898</v>
      </c>
      <c r="H20" s="103">
        <v>31367563</v>
      </c>
      <c r="I20" s="103">
        <v>41993993</v>
      </c>
      <c r="J20" s="104">
        <v>141739103</v>
      </c>
      <c r="K20" s="21">
        <f t="shared" si="0"/>
        <v>293207002</v>
      </c>
      <c r="L20" s="167"/>
      <c r="M20" s="2"/>
    </row>
    <row r="21" spans="2:15" s="1" customFormat="1" ht="15.75" customHeight="1" thickBot="1" x14ac:dyDescent="0.3">
      <c r="B21" s="2"/>
      <c r="C21" s="22" t="s">
        <v>23</v>
      </c>
      <c r="D21" s="23" t="s">
        <v>18</v>
      </c>
      <c r="E21" s="24">
        <f>+SUM(E15:E20)</f>
        <v>98503069</v>
      </c>
      <c r="F21" s="25">
        <f t="shared" ref="F21:L21" si="1">+SUM(F15:F20)</f>
        <v>138808203</v>
      </c>
      <c r="G21" s="25">
        <f t="shared" si="1"/>
        <v>75538532</v>
      </c>
      <c r="H21" s="25">
        <f t="shared" si="1"/>
        <v>123468948</v>
      </c>
      <c r="I21" s="25">
        <f t="shared" si="1"/>
        <v>167140041</v>
      </c>
      <c r="J21" s="25">
        <f t="shared" si="1"/>
        <v>551280213</v>
      </c>
      <c r="K21" s="26">
        <f t="shared" si="1"/>
        <v>1154739006</v>
      </c>
      <c r="L21" s="146">
        <f t="shared" si="1"/>
        <v>83364828.827090144</v>
      </c>
      <c r="M21" s="2"/>
    </row>
    <row r="22" spans="2:15" s="1" customFormat="1" ht="15" customHeight="1" x14ac:dyDescent="0.25">
      <c r="B22" s="2"/>
      <c r="C22" s="168" t="s">
        <v>42</v>
      </c>
      <c r="D22" s="168"/>
      <c r="E22" s="168"/>
      <c r="F22" s="168"/>
      <c r="G22" s="168"/>
      <c r="H22" s="168"/>
      <c r="I22" s="168"/>
      <c r="J22" s="168"/>
      <c r="K22" s="168"/>
      <c r="L22" s="168"/>
      <c r="M22" s="2"/>
    </row>
    <row r="23" spans="2:15" s="1" customFormat="1" ht="12" customHeight="1" x14ac:dyDescent="0.25">
      <c r="B23" s="2"/>
      <c r="C23" s="6"/>
      <c r="D23" s="6"/>
      <c r="E23" s="6"/>
      <c r="F23" s="6"/>
      <c r="G23" s="6"/>
      <c r="H23" s="6"/>
      <c r="I23" s="6"/>
      <c r="J23" s="6"/>
      <c r="K23" s="6"/>
      <c r="L23" s="6"/>
      <c r="M23" s="2"/>
    </row>
    <row r="24" spans="2:15" s="1" customFormat="1" ht="15" customHeight="1" thickBot="1" x14ac:dyDescent="0.3">
      <c r="B24" s="2"/>
      <c r="C24" s="7" t="s">
        <v>28</v>
      </c>
      <c r="D24" s="8"/>
      <c r="E24" s="8"/>
      <c r="F24" s="8"/>
      <c r="G24" s="8"/>
      <c r="H24" s="8"/>
      <c r="I24" s="8"/>
      <c r="J24" s="8"/>
      <c r="K24" s="8"/>
      <c r="L24" s="8"/>
      <c r="M24" s="2"/>
    </row>
    <row r="25" spans="2:15" s="1" customFormat="1" ht="12" customHeight="1" thickBot="1" x14ac:dyDescent="0.3">
      <c r="B25" s="2"/>
      <c r="C25" s="6"/>
      <c r="D25" s="6"/>
      <c r="E25" s="6"/>
      <c r="F25" s="6"/>
      <c r="G25" s="6"/>
      <c r="H25" s="6"/>
      <c r="I25" s="6"/>
      <c r="J25" s="6"/>
      <c r="K25" s="6"/>
      <c r="L25" s="6"/>
      <c r="M25" s="2"/>
    </row>
    <row r="26" spans="2:15" s="1" customFormat="1" ht="15.75" customHeight="1" x14ac:dyDescent="0.25">
      <c r="B26" s="2"/>
      <c r="C26" s="9" t="s">
        <v>17</v>
      </c>
      <c r="D26" s="161" t="s">
        <v>31</v>
      </c>
      <c r="E26" s="170" t="s">
        <v>56</v>
      </c>
      <c r="F26" s="171"/>
      <c r="G26" s="171"/>
      <c r="H26" s="172"/>
      <c r="I26" s="161" t="s">
        <v>66</v>
      </c>
      <c r="J26" s="27"/>
      <c r="K26" s="27"/>
      <c r="L26" s="27"/>
      <c r="M26" s="27"/>
    </row>
    <row r="27" spans="2:15" s="1" customFormat="1" ht="15.75" customHeight="1" thickBot="1" x14ac:dyDescent="0.3">
      <c r="B27" s="2"/>
      <c r="C27" s="10" t="s">
        <v>65</v>
      </c>
      <c r="D27" s="169"/>
      <c r="E27" s="28" t="s">
        <v>0</v>
      </c>
      <c r="F27" s="11" t="s">
        <v>1</v>
      </c>
      <c r="G27" s="11" t="s">
        <v>2</v>
      </c>
      <c r="H27" s="107" t="s">
        <v>16</v>
      </c>
      <c r="I27" s="169"/>
      <c r="J27" s="27"/>
      <c r="K27" s="27"/>
      <c r="L27" s="27"/>
      <c r="M27" s="27"/>
    </row>
    <row r="28" spans="2:15" s="1" customFormat="1" ht="15.75" customHeight="1" x14ac:dyDescent="0.25">
      <c r="B28" s="2"/>
      <c r="C28" s="16" t="s">
        <v>15</v>
      </c>
      <c r="D28" s="17" t="s">
        <v>8</v>
      </c>
      <c r="E28" s="147">
        <v>98692</v>
      </c>
      <c r="F28" s="29" t="s">
        <v>18</v>
      </c>
      <c r="G28" s="111" t="s">
        <v>18</v>
      </c>
      <c r="H28" s="108">
        <f>SUM(E28:G28)</f>
        <v>98692</v>
      </c>
      <c r="I28" s="166">
        <v>980538.9</v>
      </c>
      <c r="J28" s="27"/>
      <c r="K28" s="27"/>
      <c r="L28" s="27"/>
      <c r="M28" s="27"/>
      <c r="O28" s="144"/>
    </row>
    <row r="29" spans="2:15" s="1" customFormat="1" ht="15.75" customHeight="1" x14ac:dyDescent="0.25">
      <c r="B29" s="2"/>
      <c r="C29" s="30"/>
      <c r="D29" s="31" t="s">
        <v>20</v>
      </c>
      <c r="E29" s="105">
        <v>200050</v>
      </c>
      <c r="F29" s="32" t="s">
        <v>18</v>
      </c>
      <c r="G29" s="110">
        <v>271686</v>
      </c>
      <c r="H29" s="109">
        <f t="shared" ref="H29:H32" si="2">SUM(E29:G29)</f>
        <v>471736</v>
      </c>
      <c r="I29" s="173"/>
      <c r="J29" s="27"/>
      <c r="K29" s="27"/>
      <c r="L29" s="27"/>
      <c r="M29" s="27"/>
    </row>
    <row r="30" spans="2:15" s="1" customFormat="1" ht="15.75" customHeight="1" x14ac:dyDescent="0.25">
      <c r="B30" s="2"/>
      <c r="C30" s="30"/>
      <c r="D30" s="31" t="s">
        <v>9</v>
      </c>
      <c r="E30" s="148">
        <v>57254</v>
      </c>
      <c r="F30" s="32" t="s">
        <v>18</v>
      </c>
      <c r="G30" s="112" t="s">
        <v>18</v>
      </c>
      <c r="H30" s="110">
        <f t="shared" si="2"/>
        <v>57254</v>
      </c>
      <c r="I30" s="173"/>
      <c r="J30" s="27"/>
      <c r="K30" s="27"/>
      <c r="L30" s="27"/>
      <c r="M30" s="27"/>
    </row>
    <row r="31" spans="2:15" s="1" customFormat="1" ht="15.75" customHeight="1" x14ac:dyDescent="0.25">
      <c r="B31" s="2"/>
      <c r="C31" s="30"/>
      <c r="D31" s="31" t="s">
        <v>21</v>
      </c>
      <c r="E31" s="105">
        <v>276000</v>
      </c>
      <c r="F31" s="32" t="s">
        <v>18</v>
      </c>
      <c r="G31" s="106">
        <v>394646</v>
      </c>
      <c r="H31" s="33">
        <f t="shared" si="2"/>
        <v>670646</v>
      </c>
      <c r="I31" s="173"/>
      <c r="J31" s="27"/>
      <c r="K31" s="27"/>
      <c r="L31" s="27"/>
      <c r="M31" s="27"/>
    </row>
    <row r="32" spans="2:15" s="1" customFormat="1" ht="15.75" customHeight="1" thickBot="1" x14ac:dyDescent="0.3">
      <c r="B32" s="2"/>
      <c r="C32" s="34"/>
      <c r="D32" s="20" t="s">
        <v>10</v>
      </c>
      <c r="E32" s="105">
        <v>1828458</v>
      </c>
      <c r="F32" s="106">
        <v>4990936</v>
      </c>
      <c r="G32" s="106">
        <v>3242634</v>
      </c>
      <c r="H32" s="35">
        <f t="shared" si="2"/>
        <v>10062028</v>
      </c>
      <c r="I32" s="167"/>
      <c r="J32" s="27"/>
      <c r="K32" s="27"/>
      <c r="L32" s="27"/>
      <c r="M32" s="27"/>
    </row>
    <row r="33" spans="2:13" s="1" customFormat="1" ht="15.75" customHeight="1" thickBot="1" x14ac:dyDescent="0.3">
      <c r="B33" s="2"/>
      <c r="C33" s="22" t="s">
        <v>34</v>
      </c>
      <c r="D33" s="23" t="s">
        <v>18</v>
      </c>
      <c r="E33" s="24">
        <f>+SUM(E28:E32)</f>
        <v>2460454</v>
      </c>
      <c r="F33" s="25">
        <f>+SUM(F28:F32)</f>
        <v>4990936</v>
      </c>
      <c r="G33" s="25">
        <f>+SUM(G28:G32)</f>
        <v>3908966</v>
      </c>
      <c r="H33" s="26">
        <f t="shared" ref="H33:I33" si="3">+SUM(H28:H32)</f>
        <v>11360356</v>
      </c>
      <c r="I33" s="146">
        <f t="shared" si="3"/>
        <v>980538.9</v>
      </c>
      <c r="J33" s="114"/>
      <c r="K33" s="27"/>
      <c r="L33" s="27"/>
      <c r="M33" s="27"/>
    </row>
    <row r="34" spans="2:13" s="1" customFormat="1" ht="15" customHeight="1" x14ac:dyDescent="0.25">
      <c r="B34" s="2"/>
      <c r="C34" s="36"/>
      <c r="D34" s="36"/>
      <c r="E34" s="2"/>
      <c r="F34" s="2"/>
      <c r="G34" s="2"/>
      <c r="H34" s="2"/>
      <c r="I34" s="2"/>
      <c r="J34" s="2"/>
      <c r="K34" s="2"/>
      <c r="L34" s="2"/>
      <c r="M34" s="2"/>
    </row>
    <row r="35" spans="2:13" s="1" customFormat="1" ht="21" thickBot="1" x14ac:dyDescent="0.3">
      <c r="B35" s="2"/>
      <c r="C35" s="174" t="s">
        <v>62</v>
      </c>
      <c r="D35" s="174"/>
      <c r="E35" s="174"/>
      <c r="F35" s="174"/>
      <c r="G35" s="174"/>
      <c r="H35" s="174"/>
      <c r="I35" s="174"/>
      <c r="J35" s="174"/>
      <c r="K35" s="174"/>
      <c r="L35" s="174"/>
      <c r="M35" s="2"/>
    </row>
    <row r="36" spans="2:13" s="1" customFormat="1" ht="15" x14ac:dyDescent="0.25">
      <c r="B36" s="2"/>
      <c r="C36" s="175" t="s">
        <v>63</v>
      </c>
      <c r="D36" s="175"/>
      <c r="E36" s="175"/>
      <c r="F36" s="175"/>
      <c r="G36" s="175"/>
      <c r="H36" s="175"/>
      <c r="I36" s="175"/>
      <c r="J36" s="175"/>
      <c r="K36" s="175"/>
      <c r="L36" s="175"/>
      <c r="M36" s="2"/>
    </row>
    <row r="37" spans="2:13" s="1" customFormat="1" ht="12" customHeight="1" thickBot="1" x14ac:dyDescent="0.3">
      <c r="B37" s="2"/>
      <c r="C37" s="6"/>
      <c r="D37" s="6"/>
      <c r="E37" s="6"/>
      <c r="F37" s="6"/>
      <c r="G37" s="6"/>
      <c r="H37" s="6"/>
      <c r="I37" s="6"/>
      <c r="J37" s="6"/>
      <c r="K37" s="6"/>
      <c r="L37" s="6"/>
      <c r="M37" s="2"/>
    </row>
    <row r="38" spans="2:13" s="1" customFormat="1" ht="15.75" customHeight="1" thickBot="1" x14ac:dyDescent="0.3">
      <c r="B38" s="2"/>
      <c r="C38" s="9" t="s">
        <v>47</v>
      </c>
      <c r="D38" s="37" t="s">
        <v>31</v>
      </c>
      <c r="E38" s="38" t="s">
        <v>0</v>
      </c>
      <c r="F38" s="39" t="s">
        <v>1</v>
      </c>
      <c r="G38" s="39" t="s">
        <v>2</v>
      </c>
      <c r="H38" s="39" t="s">
        <v>3</v>
      </c>
      <c r="I38" s="39" t="s">
        <v>4</v>
      </c>
      <c r="J38" s="40" t="s">
        <v>5</v>
      </c>
      <c r="K38" s="6"/>
      <c r="L38" s="6"/>
      <c r="M38" s="2"/>
    </row>
    <row r="39" spans="2:13" s="1" customFormat="1" ht="15.75" customHeight="1" x14ac:dyDescent="0.25">
      <c r="B39" s="2"/>
      <c r="C39" s="41" t="s">
        <v>29</v>
      </c>
      <c r="D39" s="42" t="s">
        <v>6</v>
      </c>
      <c r="E39" s="116"/>
      <c r="F39" s="117"/>
      <c r="G39" s="117"/>
      <c r="H39" s="117"/>
      <c r="I39" s="117"/>
      <c r="J39" s="118"/>
      <c r="K39" s="6"/>
      <c r="L39" s="6"/>
      <c r="M39" s="2"/>
    </row>
    <row r="40" spans="2:13" s="1" customFormat="1" ht="15.75" customHeight="1" x14ac:dyDescent="0.25">
      <c r="B40" s="2"/>
      <c r="C40" s="43" t="s">
        <v>30</v>
      </c>
      <c r="D40" s="44" t="s">
        <v>6</v>
      </c>
      <c r="E40" s="119"/>
      <c r="F40" s="120"/>
      <c r="G40" s="120"/>
      <c r="H40" s="120"/>
      <c r="I40" s="120"/>
      <c r="J40" s="121"/>
      <c r="K40" s="6"/>
      <c r="L40" s="6"/>
      <c r="M40" s="2"/>
    </row>
    <row r="41" spans="2:13" s="1" customFormat="1" ht="15.75" customHeight="1" x14ac:dyDescent="0.25">
      <c r="B41" s="2"/>
      <c r="C41" s="43" t="s">
        <v>57</v>
      </c>
      <c r="D41" s="44" t="s">
        <v>6</v>
      </c>
      <c r="E41" s="119"/>
      <c r="F41" s="120"/>
      <c r="G41" s="120"/>
      <c r="H41" s="120"/>
      <c r="I41" s="120"/>
      <c r="J41" s="121"/>
      <c r="K41" s="6"/>
      <c r="L41" s="6"/>
      <c r="M41" s="2"/>
    </row>
    <row r="42" spans="2:13" s="1" customFormat="1" ht="15.75" customHeight="1" thickBot="1" x14ac:dyDescent="0.3">
      <c r="B42" s="2"/>
      <c r="C42" s="45" t="s">
        <v>58</v>
      </c>
      <c r="D42" s="46" t="s">
        <v>6</v>
      </c>
      <c r="E42" s="122"/>
      <c r="F42" s="123"/>
      <c r="G42" s="123"/>
      <c r="H42" s="123"/>
      <c r="I42" s="123"/>
      <c r="J42" s="124"/>
      <c r="K42" s="6"/>
      <c r="L42" s="6"/>
      <c r="M42" s="2"/>
    </row>
    <row r="43" spans="2:13" s="1" customFormat="1" ht="12" customHeight="1" thickBot="1" x14ac:dyDescent="0.3">
      <c r="B43" s="2"/>
      <c r="C43" s="6"/>
      <c r="D43" s="6"/>
      <c r="E43" s="6"/>
      <c r="F43" s="6"/>
      <c r="G43" s="6"/>
      <c r="H43" s="6"/>
      <c r="I43" s="6"/>
      <c r="J43" s="6"/>
      <c r="K43" s="6"/>
      <c r="L43" s="6"/>
      <c r="M43" s="2"/>
    </row>
    <row r="44" spans="2:13" s="1" customFormat="1" ht="15.75" customHeight="1" thickBot="1" x14ac:dyDescent="0.3">
      <c r="B44" s="2"/>
      <c r="C44" s="9" t="s">
        <v>48</v>
      </c>
      <c r="D44" s="47" t="s">
        <v>31</v>
      </c>
      <c r="E44" s="38" t="s">
        <v>0</v>
      </c>
      <c r="F44" s="39" t="s">
        <v>1</v>
      </c>
      <c r="G44" s="39" t="s">
        <v>2</v>
      </c>
      <c r="H44" s="39" t="s">
        <v>3</v>
      </c>
      <c r="I44" s="39" t="s">
        <v>4</v>
      </c>
      <c r="J44" s="40" t="s">
        <v>5</v>
      </c>
      <c r="K44" s="6"/>
      <c r="L44" s="6"/>
      <c r="M44" s="2"/>
    </row>
    <row r="45" spans="2:13" s="1" customFormat="1" ht="15.75" customHeight="1" x14ac:dyDescent="0.25">
      <c r="B45" s="2"/>
      <c r="C45" s="41" t="s">
        <v>29</v>
      </c>
      <c r="D45" s="42" t="s">
        <v>7</v>
      </c>
      <c r="E45" s="116"/>
      <c r="F45" s="48" t="s">
        <v>18</v>
      </c>
      <c r="G45" s="117"/>
      <c r="H45" s="48" t="s">
        <v>18</v>
      </c>
      <c r="I45" s="48" t="s">
        <v>18</v>
      </c>
      <c r="J45" s="118"/>
      <c r="K45" s="6"/>
      <c r="L45" s="6"/>
      <c r="M45" s="2"/>
    </row>
    <row r="46" spans="2:13" s="1" customFormat="1" ht="15.75" customHeight="1" x14ac:dyDescent="0.25">
      <c r="B46" s="2"/>
      <c r="C46" s="43" t="s">
        <v>30</v>
      </c>
      <c r="D46" s="44" t="s">
        <v>7</v>
      </c>
      <c r="E46" s="119"/>
      <c r="F46" s="49" t="s">
        <v>18</v>
      </c>
      <c r="G46" s="120"/>
      <c r="H46" s="49" t="s">
        <v>18</v>
      </c>
      <c r="I46" s="49" t="s">
        <v>18</v>
      </c>
      <c r="J46" s="121"/>
      <c r="K46" s="6"/>
      <c r="L46" s="6"/>
      <c r="M46" s="2"/>
    </row>
    <row r="47" spans="2:13" s="1" customFormat="1" ht="15.75" customHeight="1" x14ac:dyDescent="0.25">
      <c r="B47" s="2"/>
      <c r="C47" s="43" t="s">
        <v>57</v>
      </c>
      <c r="D47" s="44" t="s">
        <v>7</v>
      </c>
      <c r="E47" s="119"/>
      <c r="F47" s="49" t="s">
        <v>18</v>
      </c>
      <c r="G47" s="120"/>
      <c r="H47" s="49" t="s">
        <v>18</v>
      </c>
      <c r="I47" s="49" t="s">
        <v>18</v>
      </c>
      <c r="J47" s="121"/>
      <c r="K47" s="6"/>
      <c r="L47" s="6"/>
      <c r="M47" s="2"/>
    </row>
    <row r="48" spans="2:13" s="1" customFormat="1" ht="15.75" customHeight="1" thickBot="1" x14ac:dyDescent="0.3">
      <c r="B48" s="2"/>
      <c r="C48" s="45" t="s">
        <v>58</v>
      </c>
      <c r="D48" s="46" t="s">
        <v>7</v>
      </c>
      <c r="E48" s="122"/>
      <c r="F48" s="50" t="s">
        <v>18</v>
      </c>
      <c r="G48" s="123"/>
      <c r="H48" s="50" t="s">
        <v>18</v>
      </c>
      <c r="I48" s="50" t="s">
        <v>18</v>
      </c>
      <c r="J48" s="124"/>
      <c r="K48" s="6"/>
      <c r="L48" s="6"/>
      <c r="M48" s="2"/>
    </row>
    <row r="49" spans="2:13" s="1" customFormat="1" ht="6" customHeight="1" thickBot="1" x14ac:dyDescent="0.3">
      <c r="B49" s="2"/>
      <c r="C49" s="6"/>
      <c r="D49" s="6"/>
      <c r="E49" s="6"/>
      <c r="F49" s="6"/>
      <c r="G49" s="6"/>
      <c r="H49" s="6"/>
      <c r="I49" s="6"/>
      <c r="J49" s="6"/>
      <c r="K49" s="6"/>
      <c r="L49" s="6"/>
      <c r="M49" s="2"/>
    </row>
    <row r="50" spans="2:13" s="1" customFormat="1" ht="15.75" customHeight="1" thickBot="1" x14ac:dyDescent="0.3">
      <c r="B50" s="2"/>
      <c r="C50" s="9" t="s">
        <v>48</v>
      </c>
      <c r="D50" s="37" t="s">
        <v>31</v>
      </c>
      <c r="E50" s="38" t="s">
        <v>0</v>
      </c>
      <c r="F50" s="39" t="s">
        <v>1</v>
      </c>
      <c r="G50" s="39" t="s">
        <v>2</v>
      </c>
      <c r="H50" s="39" t="s">
        <v>3</v>
      </c>
      <c r="I50" s="39" t="s">
        <v>4</v>
      </c>
      <c r="J50" s="40" t="s">
        <v>5</v>
      </c>
      <c r="K50" s="6"/>
      <c r="L50" s="6"/>
      <c r="M50" s="2"/>
    </row>
    <row r="51" spans="2:13" s="1" customFormat="1" ht="15.75" customHeight="1" x14ac:dyDescent="0.25">
      <c r="B51" s="2"/>
      <c r="C51" s="41" t="s">
        <v>29</v>
      </c>
      <c r="D51" s="42" t="s">
        <v>61</v>
      </c>
      <c r="E51" s="116"/>
      <c r="F51" s="117"/>
      <c r="G51" s="117"/>
      <c r="H51" s="117"/>
      <c r="I51" s="117"/>
      <c r="J51" s="118"/>
      <c r="K51" s="6"/>
      <c r="L51" s="6"/>
      <c r="M51" s="2"/>
    </row>
    <row r="52" spans="2:13" s="1" customFormat="1" ht="15.75" customHeight="1" x14ac:dyDescent="0.25">
      <c r="B52" s="2"/>
      <c r="C52" s="43" t="s">
        <v>30</v>
      </c>
      <c r="D52" s="44" t="s">
        <v>61</v>
      </c>
      <c r="E52" s="119"/>
      <c r="F52" s="120"/>
      <c r="G52" s="120"/>
      <c r="H52" s="120"/>
      <c r="I52" s="120"/>
      <c r="J52" s="121"/>
      <c r="K52" s="6"/>
      <c r="L52" s="6"/>
      <c r="M52" s="2"/>
    </row>
    <row r="53" spans="2:13" s="1" customFormat="1" ht="15.75" customHeight="1" x14ac:dyDescent="0.25">
      <c r="B53" s="2"/>
      <c r="C53" s="43" t="s">
        <v>57</v>
      </c>
      <c r="D53" s="44" t="s">
        <v>61</v>
      </c>
      <c r="E53" s="119"/>
      <c r="F53" s="120"/>
      <c r="G53" s="120"/>
      <c r="H53" s="120"/>
      <c r="I53" s="120"/>
      <c r="J53" s="121"/>
      <c r="K53" s="6"/>
      <c r="L53" s="6"/>
      <c r="M53" s="2"/>
    </row>
    <row r="54" spans="2:13" s="1" customFormat="1" ht="15.75" customHeight="1" thickBot="1" x14ac:dyDescent="0.3">
      <c r="B54" s="2"/>
      <c r="C54" s="45" t="s">
        <v>58</v>
      </c>
      <c r="D54" s="46" t="s">
        <v>61</v>
      </c>
      <c r="E54" s="122"/>
      <c r="F54" s="123"/>
      <c r="G54" s="123"/>
      <c r="H54" s="123"/>
      <c r="I54" s="123"/>
      <c r="J54" s="124"/>
      <c r="K54" s="6"/>
      <c r="L54" s="6"/>
      <c r="M54" s="2"/>
    </row>
    <row r="55" spans="2:13" s="1" customFormat="1" ht="12" customHeight="1" thickBot="1" x14ac:dyDescent="0.3">
      <c r="B55" s="2"/>
      <c r="C55" s="6"/>
      <c r="D55" s="6"/>
      <c r="E55" s="6"/>
      <c r="F55" s="6"/>
      <c r="G55" s="6"/>
      <c r="H55" s="6"/>
      <c r="I55" s="6"/>
      <c r="J55" s="6"/>
      <c r="K55" s="6"/>
      <c r="L55" s="6"/>
      <c r="M55" s="2"/>
    </row>
    <row r="56" spans="2:13" s="1" customFormat="1" ht="15.75" customHeight="1" thickBot="1" x14ac:dyDescent="0.3">
      <c r="B56" s="2"/>
      <c r="C56" s="9" t="s">
        <v>49</v>
      </c>
      <c r="D56" s="37" t="s">
        <v>31</v>
      </c>
      <c r="E56" s="38" t="s">
        <v>0</v>
      </c>
      <c r="F56" s="39" t="s">
        <v>1</v>
      </c>
      <c r="G56" s="39" t="s">
        <v>2</v>
      </c>
      <c r="H56" s="39" t="s">
        <v>3</v>
      </c>
      <c r="I56" s="39" t="s">
        <v>4</v>
      </c>
      <c r="J56" s="40" t="s">
        <v>5</v>
      </c>
      <c r="K56" s="6"/>
      <c r="L56" s="6"/>
      <c r="M56" s="2"/>
    </row>
    <row r="57" spans="2:13" s="1" customFormat="1" ht="15.75" customHeight="1" x14ac:dyDescent="0.25">
      <c r="B57" s="2"/>
      <c r="C57" s="41" t="s">
        <v>29</v>
      </c>
      <c r="D57" s="42" t="s">
        <v>61</v>
      </c>
      <c r="E57" s="116"/>
      <c r="F57" s="117"/>
      <c r="G57" s="117"/>
      <c r="H57" s="117"/>
      <c r="I57" s="117"/>
      <c r="J57" s="118"/>
      <c r="K57" s="6"/>
      <c r="L57" s="6"/>
      <c r="M57" s="2"/>
    </row>
    <row r="58" spans="2:13" s="1" customFormat="1" ht="15.75" customHeight="1" x14ac:dyDescent="0.25">
      <c r="B58" s="2"/>
      <c r="C58" s="43" t="s">
        <v>30</v>
      </c>
      <c r="D58" s="44" t="s">
        <v>61</v>
      </c>
      <c r="E58" s="119"/>
      <c r="F58" s="120"/>
      <c r="G58" s="120"/>
      <c r="H58" s="120"/>
      <c r="I58" s="120"/>
      <c r="J58" s="121"/>
      <c r="K58" s="6"/>
      <c r="L58" s="6"/>
      <c r="M58" s="2"/>
    </row>
    <row r="59" spans="2:13" s="1" customFormat="1" ht="15.75" customHeight="1" x14ac:dyDescent="0.25">
      <c r="B59" s="2"/>
      <c r="C59" s="43" t="s">
        <v>57</v>
      </c>
      <c r="D59" s="44" t="s">
        <v>61</v>
      </c>
      <c r="E59" s="119"/>
      <c r="F59" s="120"/>
      <c r="G59" s="120"/>
      <c r="H59" s="120"/>
      <c r="I59" s="120"/>
      <c r="J59" s="121"/>
      <c r="K59" s="6"/>
      <c r="L59" s="6"/>
      <c r="M59" s="2"/>
    </row>
    <row r="60" spans="2:13" s="1" customFormat="1" ht="15.75" customHeight="1" thickBot="1" x14ac:dyDescent="0.3">
      <c r="B60" s="2"/>
      <c r="C60" s="45" t="s">
        <v>58</v>
      </c>
      <c r="D60" s="46" t="s">
        <v>61</v>
      </c>
      <c r="E60" s="122"/>
      <c r="F60" s="123"/>
      <c r="G60" s="123"/>
      <c r="H60" s="123"/>
      <c r="I60" s="123"/>
      <c r="J60" s="124"/>
      <c r="K60" s="6"/>
      <c r="L60" s="6"/>
      <c r="M60" s="2"/>
    </row>
    <row r="61" spans="2:13" s="1" customFormat="1" ht="12" customHeight="1" thickBot="1" x14ac:dyDescent="0.3">
      <c r="B61" s="2"/>
      <c r="C61" s="6"/>
      <c r="D61" s="6"/>
      <c r="E61" s="6"/>
      <c r="F61" s="6"/>
      <c r="G61" s="6"/>
      <c r="H61" s="6"/>
      <c r="I61" s="6"/>
      <c r="J61" s="6"/>
      <c r="K61" s="6"/>
      <c r="L61" s="6"/>
      <c r="M61" s="2"/>
    </row>
    <row r="62" spans="2:13" s="1" customFormat="1" ht="15.75" customHeight="1" thickBot="1" x14ac:dyDescent="0.3">
      <c r="B62" s="2"/>
      <c r="C62" s="9" t="s">
        <v>50</v>
      </c>
      <c r="D62" s="47" t="s">
        <v>31</v>
      </c>
      <c r="E62" s="38" t="s">
        <v>0</v>
      </c>
      <c r="F62" s="39" t="s">
        <v>1</v>
      </c>
      <c r="G62" s="39" t="s">
        <v>2</v>
      </c>
      <c r="H62" s="39" t="s">
        <v>3</v>
      </c>
      <c r="I62" s="39" t="s">
        <v>4</v>
      </c>
      <c r="J62" s="40" t="s">
        <v>5</v>
      </c>
      <c r="K62" s="6"/>
      <c r="L62" s="6"/>
      <c r="M62" s="2"/>
    </row>
    <row r="63" spans="2:13" s="1" customFormat="1" ht="15.75" customHeight="1" x14ac:dyDescent="0.25">
      <c r="B63" s="2"/>
      <c r="C63" s="41" t="s">
        <v>29</v>
      </c>
      <c r="D63" s="42" t="s">
        <v>7</v>
      </c>
      <c r="E63" s="116"/>
      <c r="F63" s="48" t="s">
        <v>18</v>
      </c>
      <c r="G63" s="117"/>
      <c r="H63" s="48" t="s">
        <v>18</v>
      </c>
      <c r="I63" s="48" t="s">
        <v>18</v>
      </c>
      <c r="J63" s="118"/>
      <c r="K63" s="6"/>
      <c r="L63" s="6"/>
      <c r="M63" s="2"/>
    </row>
    <row r="64" spans="2:13" s="1" customFormat="1" ht="15.75" customHeight="1" x14ac:dyDescent="0.25">
      <c r="B64" s="2"/>
      <c r="C64" s="43" t="s">
        <v>30</v>
      </c>
      <c r="D64" s="44" t="s">
        <v>7</v>
      </c>
      <c r="E64" s="119"/>
      <c r="F64" s="49" t="s">
        <v>18</v>
      </c>
      <c r="G64" s="120"/>
      <c r="H64" s="49" t="s">
        <v>18</v>
      </c>
      <c r="I64" s="49" t="s">
        <v>18</v>
      </c>
      <c r="J64" s="121"/>
      <c r="K64" s="6"/>
      <c r="L64" s="6"/>
      <c r="M64" s="2"/>
    </row>
    <row r="65" spans="2:13" s="1" customFormat="1" ht="15.75" customHeight="1" x14ac:dyDescent="0.25">
      <c r="B65" s="2"/>
      <c r="C65" s="43" t="s">
        <v>57</v>
      </c>
      <c r="D65" s="44" t="s">
        <v>7</v>
      </c>
      <c r="E65" s="119"/>
      <c r="F65" s="49" t="s">
        <v>18</v>
      </c>
      <c r="G65" s="120"/>
      <c r="H65" s="49" t="s">
        <v>18</v>
      </c>
      <c r="I65" s="49" t="s">
        <v>18</v>
      </c>
      <c r="J65" s="121"/>
      <c r="K65" s="6"/>
      <c r="L65" s="6"/>
      <c r="M65" s="2"/>
    </row>
    <row r="66" spans="2:13" s="1" customFormat="1" ht="15.75" customHeight="1" thickBot="1" x14ac:dyDescent="0.3">
      <c r="B66" s="2"/>
      <c r="C66" s="45" t="s">
        <v>58</v>
      </c>
      <c r="D66" s="46" t="s">
        <v>7</v>
      </c>
      <c r="E66" s="122"/>
      <c r="F66" s="50" t="s">
        <v>18</v>
      </c>
      <c r="G66" s="123"/>
      <c r="H66" s="50" t="s">
        <v>18</v>
      </c>
      <c r="I66" s="50" t="s">
        <v>18</v>
      </c>
      <c r="J66" s="124"/>
      <c r="K66" s="6"/>
      <c r="L66" s="6"/>
      <c r="M66" s="2"/>
    </row>
    <row r="67" spans="2:13" s="1" customFormat="1" ht="6" customHeight="1" thickBot="1" x14ac:dyDescent="0.3">
      <c r="B67" s="2"/>
      <c r="C67" s="6"/>
      <c r="D67" s="6"/>
      <c r="E67" s="6"/>
      <c r="F67" s="6"/>
      <c r="G67" s="6"/>
      <c r="H67" s="6"/>
      <c r="I67" s="6"/>
      <c r="J67" s="6"/>
      <c r="K67" s="6"/>
      <c r="L67" s="6"/>
      <c r="M67" s="2"/>
    </row>
    <row r="68" spans="2:13" s="1" customFormat="1" ht="15.75" customHeight="1" thickBot="1" x14ac:dyDescent="0.3">
      <c r="B68" s="2"/>
      <c r="C68" s="9" t="s">
        <v>50</v>
      </c>
      <c r="D68" s="37" t="s">
        <v>31</v>
      </c>
      <c r="E68" s="38" t="s">
        <v>0</v>
      </c>
      <c r="F68" s="39" t="s">
        <v>1</v>
      </c>
      <c r="G68" s="39" t="s">
        <v>2</v>
      </c>
      <c r="H68" s="39" t="s">
        <v>3</v>
      </c>
      <c r="I68" s="39" t="s">
        <v>4</v>
      </c>
      <c r="J68" s="40" t="s">
        <v>5</v>
      </c>
      <c r="K68" s="6"/>
      <c r="L68" s="6"/>
      <c r="M68" s="2"/>
    </row>
    <row r="69" spans="2:13" s="1" customFormat="1" ht="15.75" customHeight="1" x14ac:dyDescent="0.25">
      <c r="B69" s="2"/>
      <c r="C69" s="41" t="s">
        <v>29</v>
      </c>
      <c r="D69" s="42" t="s">
        <v>61</v>
      </c>
      <c r="E69" s="116"/>
      <c r="F69" s="117"/>
      <c r="G69" s="117"/>
      <c r="H69" s="117"/>
      <c r="I69" s="117"/>
      <c r="J69" s="118"/>
      <c r="K69" s="6"/>
      <c r="L69" s="6"/>
      <c r="M69" s="2"/>
    </row>
    <row r="70" spans="2:13" s="1" customFormat="1" ht="15.75" customHeight="1" x14ac:dyDescent="0.25">
      <c r="B70" s="2"/>
      <c r="C70" s="43" t="s">
        <v>30</v>
      </c>
      <c r="D70" s="44" t="s">
        <v>61</v>
      </c>
      <c r="E70" s="119"/>
      <c r="F70" s="120"/>
      <c r="G70" s="120"/>
      <c r="H70" s="120"/>
      <c r="I70" s="120"/>
      <c r="J70" s="121"/>
      <c r="K70" s="6"/>
      <c r="L70" s="6"/>
      <c r="M70" s="2"/>
    </row>
    <row r="71" spans="2:13" s="1" customFormat="1" ht="15.75" customHeight="1" x14ac:dyDescent="0.25">
      <c r="B71" s="2"/>
      <c r="C71" s="43" t="s">
        <v>57</v>
      </c>
      <c r="D71" s="44" t="s">
        <v>61</v>
      </c>
      <c r="E71" s="119"/>
      <c r="F71" s="120"/>
      <c r="G71" s="120"/>
      <c r="H71" s="120"/>
      <c r="I71" s="120"/>
      <c r="J71" s="121"/>
      <c r="K71" s="6"/>
      <c r="L71" s="6"/>
      <c r="M71" s="2"/>
    </row>
    <row r="72" spans="2:13" s="1" customFormat="1" ht="15.75" customHeight="1" thickBot="1" x14ac:dyDescent="0.3">
      <c r="B72" s="2"/>
      <c r="C72" s="45" t="s">
        <v>58</v>
      </c>
      <c r="D72" s="46" t="s">
        <v>61</v>
      </c>
      <c r="E72" s="122"/>
      <c r="F72" s="123"/>
      <c r="G72" s="123"/>
      <c r="H72" s="123"/>
      <c r="I72" s="123"/>
      <c r="J72" s="124"/>
      <c r="K72" s="6"/>
      <c r="L72" s="6"/>
      <c r="M72" s="2"/>
    </row>
    <row r="73" spans="2:13" s="1" customFormat="1" ht="15.75" customHeight="1" thickBot="1" x14ac:dyDescent="0.3">
      <c r="B73" s="2"/>
      <c r="C73" s="141"/>
      <c r="D73" s="142"/>
      <c r="E73" s="143"/>
      <c r="F73" s="143"/>
      <c r="G73" s="143"/>
      <c r="H73" s="143"/>
      <c r="I73" s="143"/>
      <c r="J73" s="143"/>
      <c r="K73" s="6"/>
      <c r="L73" s="6"/>
      <c r="M73" s="2"/>
    </row>
    <row r="74" spans="2:13" s="1" customFormat="1" ht="15.75" customHeight="1" x14ac:dyDescent="0.25">
      <c r="B74" s="2"/>
      <c r="C74" s="175" t="s">
        <v>64</v>
      </c>
      <c r="D74" s="175"/>
      <c r="E74" s="175"/>
      <c r="F74" s="175"/>
      <c r="G74" s="175"/>
      <c r="H74" s="175"/>
      <c r="I74" s="175"/>
      <c r="J74" s="175"/>
      <c r="K74" s="175"/>
      <c r="L74" s="175"/>
      <c r="M74" s="2"/>
    </row>
    <row r="75" spans="2:13" s="1" customFormat="1" ht="12" customHeight="1" thickBot="1" x14ac:dyDescent="0.3">
      <c r="B75" s="2"/>
      <c r="C75" s="6"/>
      <c r="D75" s="6"/>
      <c r="E75" s="6"/>
      <c r="F75" s="6"/>
      <c r="G75" s="6"/>
      <c r="H75" s="6"/>
      <c r="I75" s="6"/>
      <c r="J75" s="6"/>
      <c r="K75" s="6"/>
      <c r="L75" s="6"/>
      <c r="M75" s="2"/>
    </row>
    <row r="76" spans="2:13" s="1" customFormat="1" ht="15.75" customHeight="1" thickBot="1" x14ac:dyDescent="0.3">
      <c r="B76" s="2"/>
      <c r="C76" s="9" t="s">
        <v>51</v>
      </c>
      <c r="D76" s="47" t="s">
        <v>31</v>
      </c>
      <c r="E76" s="51" t="s">
        <v>0</v>
      </c>
      <c r="F76" s="52" t="s">
        <v>1</v>
      </c>
      <c r="G76" s="52" t="s">
        <v>2</v>
      </c>
      <c r="H76" s="53" t="s">
        <v>32</v>
      </c>
      <c r="I76" s="54"/>
      <c r="J76" s="131" t="s">
        <v>46</v>
      </c>
      <c r="K76" s="132"/>
      <c r="L76" s="133"/>
      <c r="M76" s="2"/>
    </row>
    <row r="77" spans="2:13" s="1" customFormat="1" ht="15.75" customHeight="1" x14ac:dyDescent="0.25">
      <c r="B77" s="2"/>
      <c r="C77" s="41" t="s">
        <v>59</v>
      </c>
      <c r="D77" s="55" t="s">
        <v>8</v>
      </c>
      <c r="E77" s="56" t="s">
        <v>18</v>
      </c>
      <c r="F77" s="57" t="s">
        <v>18</v>
      </c>
      <c r="G77" s="57" t="s">
        <v>18</v>
      </c>
      <c r="H77" s="130"/>
      <c r="I77" s="54"/>
      <c r="J77" s="134"/>
      <c r="K77" s="135"/>
      <c r="L77" s="136"/>
      <c r="M77" s="2"/>
    </row>
    <row r="78" spans="2:13" s="1" customFormat="1" ht="15.75" customHeight="1" x14ac:dyDescent="0.25">
      <c r="B78" s="2"/>
      <c r="C78" s="58" t="s">
        <v>59</v>
      </c>
      <c r="D78" s="59" t="s">
        <v>20</v>
      </c>
      <c r="E78" s="127"/>
      <c r="F78" s="60" t="s">
        <v>18</v>
      </c>
      <c r="G78" s="128"/>
      <c r="H78" s="61" t="s">
        <v>18</v>
      </c>
      <c r="I78" s="54"/>
      <c r="J78" s="137"/>
      <c r="K78" s="135"/>
      <c r="L78" s="136"/>
      <c r="M78" s="2"/>
    </row>
    <row r="79" spans="2:13" s="1" customFormat="1" ht="15.75" customHeight="1" x14ac:dyDescent="0.25">
      <c r="B79" s="2"/>
      <c r="C79" s="58" t="s">
        <v>59</v>
      </c>
      <c r="D79" s="59" t="s">
        <v>9</v>
      </c>
      <c r="E79" s="62" t="s">
        <v>18</v>
      </c>
      <c r="F79" s="60" t="s">
        <v>18</v>
      </c>
      <c r="G79" s="60" t="s">
        <v>18</v>
      </c>
      <c r="H79" s="129"/>
      <c r="I79" s="54"/>
      <c r="J79" s="134"/>
      <c r="K79" s="135"/>
      <c r="L79" s="136"/>
      <c r="M79" s="2"/>
    </row>
    <row r="80" spans="2:13" s="1" customFormat="1" ht="15.75" customHeight="1" x14ac:dyDescent="0.25">
      <c r="B80" s="2"/>
      <c r="C80" s="58" t="s">
        <v>59</v>
      </c>
      <c r="D80" s="59" t="s">
        <v>21</v>
      </c>
      <c r="E80" s="127"/>
      <c r="F80" s="115" t="s">
        <v>18</v>
      </c>
      <c r="G80" s="128"/>
      <c r="H80" s="61" t="s">
        <v>18</v>
      </c>
      <c r="I80" s="54"/>
      <c r="J80" s="134"/>
      <c r="K80" s="135"/>
      <c r="L80" s="136"/>
      <c r="M80" s="2"/>
    </row>
    <row r="81" spans="2:13" s="1" customFormat="1" ht="15.75" customHeight="1" thickBot="1" x14ac:dyDescent="0.3">
      <c r="B81" s="2"/>
      <c r="C81" s="63" t="s">
        <v>59</v>
      </c>
      <c r="D81" s="64" t="s">
        <v>10</v>
      </c>
      <c r="E81" s="125"/>
      <c r="F81" s="126"/>
      <c r="G81" s="126"/>
      <c r="H81" s="65" t="s">
        <v>18</v>
      </c>
      <c r="I81" s="54"/>
      <c r="J81" s="138"/>
      <c r="K81" s="139"/>
      <c r="L81" s="140" t="s">
        <v>45</v>
      </c>
      <c r="M81" s="2"/>
    </row>
    <row r="82" spans="2:13" s="1" customFormat="1" ht="6" customHeight="1" x14ac:dyDescent="0.25">
      <c r="B82" s="2"/>
      <c r="C82" s="36"/>
      <c r="D82" s="36"/>
      <c r="E82" s="2"/>
      <c r="F82" s="2"/>
      <c r="G82" s="2"/>
      <c r="H82" s="2"/>
      <c r="I82" s="2"/>
      <c r="J82" s="2"/>
      <c r="K82" s="2"/>
      <c r="L82" s="2"/>
      <c r="M82" s="2"/>
    </row>
    <row r="83" spans="2:13" s="1" customFormat="1" ht="15" customHeight="1" x14ac:dyDescent="0.25">
      <c r="B83" s="2"/>
      <c r="C83" s="176" t="s">
        <v>55</v>
      </c>
      <c r="D83" s="176"/>
      <c r="E83" s="176"/>
      <c r="F83" s="176"/>
      <c r="G83" s="176"/>
      <c r="H83" s="176"/>
      <c r="I83" s="176"/>
      <c r="J83" s="176"/>
      <c r="K83" s="176"/>
      <c r="L83" s="176"/>
      <c r="M83" s="2"/>
    </row>
    <row r="84" spans="2:13" s="1" customFormat="1" ht="15" customHeight="1" x14ac:dyDescent="0.25">
      <c r="B84" s="2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2"/>
    </row>
    <row r="85" spans="2:13" s="1" customFormat="1" ht="15" customHeight="1" x14ac:dyDescent="0.25">
      <c r="B85" s="2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2"/>
    </row>
    <row r="86" spans="2:13" s="1" customFormat="1" ht="15" customHeight="1" x14ac:dyDescent="0.25">
      <c r="B86" s="2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2"/>
    </row>
    <row r="87" spans="2:13" s="1" customFormat="1" ht="15" customHeight="1" x14ac:dyDescent="0.25">
      <c r="B87" s="2"/>
      <c r="C87" s="36"/>
      <c r="D87" s="36"/>
      <c r="E87" s="2"/>
      <c r="F87" s="2"/>
      <c r="G87" s="2"/>
      <c r="H87" s="2"/>
      <c r="I87" s="2"/>
      <c r="J87" s="2"/>
      <c r="K87" s="2"/>
      <c r="L87" s="2"/>
      <c r="M87" s="2"/>
    </row>
    <row r="88" spans="2:13" s="1" customFormat="1" ht="21" thickBot="1" x14ac:dyDescent="0.3">
      <c r="B88" s="2"/>
      <c r="C88" s="174" t="s">
        <v>44</v>
      </c>
      <c r="D88" s="174"/>
      <c r="E88" s="174"/>
      <c r="F88" s="174"/>
      <c r="G88" s="174"/>
      <c r="H88" s="174"/>
      <c r="I88" s="174"/>
      <c r="J88" s="174"/>
      <c r="K88" s="174"/>
      <c r="L88" s="174"/>
      <c r="M88" s="2"/>
    </row>
    <row r="89" spans="2:13" s="1" customFormat="1" ht="12" customHeight="1" x14ac:dyDescent="0.25">
      <c r="B89" s="2"/>
      <c r="C89" s="6"/>
      <c r="D89" s="6"/>
      <c r="E89" s="6"/>
      <c r="F89" s="6"/>
      <c r="G89" s="6"/>
      <c r="H89" s="6"/>
      <c r="I89" s="6"/>
      <c r="J89" s="6"/>
      <c r="K89" s="6"/>
      <c r="L89" s="6"/>
      <c r="M89" s="2"/>
    </row>
    <row r="90" spans="2:13" s="1" customFormat="1" ht="15" customHeight="1" thickBot="1" x14ac:dyDescent="0.3">
      <c r="B90" s="2"/>
      <c r="C90" s="7" t="s">
        <v>39</v>
      </c>
      <c r="D90" s="66"/>
      <c r="E90" s="66"/>
      <c r="F90" s="66"/>
      <c r="G90" s="66"/>
      <c r="H90" s="66"/>
      <c r="I90" s="67"/>
      <c r="J90" s="68"/>
      <c r="K90" s="66"/>
      <c r="L90" s="66"/>
      <c r="M90" s="69"/>
    </row>
    <row r="91" spans="2:13" s="1" customFormat="1" ht="12" customHeight="1" thickBot="1" x14ac:dyDescent="0.3">
      <c r="B91" s="2"/>
      <c r="C91" s="69"/>
      <c r="D91" s="69"/>
      <c r="E91" s="69"/>
      <c r="F91" s="69"/>
      <c r="G91" s="69"/>
      <c r="H91" s="2"/>
      <c r="I91" s="70"/>
      <c r="J91" s="71"/>
      <c r="K91" s="69"/>
      <c r="L91" s="69"/>
      <c r="M91" s="69"/>
    </row>
    <row r="92" spans="2:13" s="1" customFormat="1" ht="16.5" customHeight="1" x14ac:dyDescent="0.25">
      <c r="B92" s="2"/>
      <c r="C92" s="156" t="s">
        <v>53</v>
      </c>
      <c r="D92" s="157"/>
      <c r="E92" s="158"/>
      <c r="F92" s="159" t="s">
        <v>19</v>
      </c>
      <c r="G92" s="161" t="s">
        <v>40</v>
      </c>
      <c r="H92" s="2"/>
      <c r="I92" s="72"/>
      <c r="J92" s="72"/>
      <c r="K92" s="73"/>
      <c r="L92" s="73"/>
      <c r="M92" s="2"/>
    </row>
    <row r="93" spans="2:13" s="1" customFormat="1" ht="16.5" customHeight="1" thickBot="1" x14ac:dyDescent="0.3">
      <c r="B93" s="2"/>
      <c r="C93" s="163" t="s">
        <v>43</v>
      </c>
      <c r="D93" s="164"/>
      <c r="E93" s="165"/>
      <c r="F93" s="160"/>
      <c r="G93" s="162"/>
      <c r="H93" s="86"/>
      <c r="I93" s="27"/>
      <c r="J93" s="27"/>
      <c r="K93" s="27"/>
      <c r="L93" s="27"/>
      <c r="M93" s="2"/>
    </row>
    <row r="94" spans="2:13" s="1" customFormat="1" ht="16.5" customHeight="1" x14ac:dyDescent="0.25">
      <c r="B94" s="2"/>
      <c r="C94" s="150" t="s">
        <v>35</v>
      </c>
      <c r="D94" s="151"/>
      <c r="E94" s="151"/>
      <c r="F94" s="74">
        <f>+($L$95*($L$97*SUMPRODUCT(E15:J15,E39:J39)/K15+SUMPRODUCT(E41:J41,E15:J15)/K15)+$L$96*($L$98*SUMPRODUCT(E15:J15,E40:J40)/K15+SUMPRODUCT(E15:J15,E42:J42)/K15))*K15/1000</f>
        <v>0</v>
      </c>
      <c r="G94" s="75">
        <f>+F94/K15*1000</f>
        <v>0</v>
      </c>
      <c r="H94" s="113"/>
      <c r="I94" s="76" t="s">
        <v>54</v>
      </c>
      <c r="J94" s="72"/>
      <c r="K94" s="73"/>
      <c r="L94" s="73"/>
      <c r="M94" s="2"/>
    </row>
    <row r="95" spans="2:13" s="1" customFormat="1" ht="16.5" customHeight="1" x14ac:dyDescent="0.25">
      <c r="B95" s="2"/>
      <c r="C95" s="152" t="s">
        <v>36</v>
      </c>
      <c r="D95" s="153"/>
      <c r="E95" s="153"/>
      <c r="F95" s="77">
        <f>+($L$95*($L$97*SUMPRODUCT(E17:J17,E51:J51)/K17+SUMPRODUCT(E53:J53,E17:J17)/K17)+$L$96*($L$98*SUMPRODUCT(E17:J17,E52:J52)/K17+SUMPRODUCT(E17:J17,E54:J54)/K17))*K17/1000+($L$95*($L$97*SUMPRODUCT(E16:J16,E45:J45)/K16+SUMPRODUCT(E47:J47,E16:J16)/K16)+$L$96*($L$98*SUMPRODUCT(E16:J16,E46:J46)/K16+SUMPRODUCT(E16:J16,E48:J48)/K16))*K16/1000</f>
        <v>0</v>
      </c>
      <c r="G95" s="85">
        <f>+F95/(K16+K17)*1000</f>
        <v>0</v>
      </c>
      <c r="H95" s="87"/>
      <c r="I95" s="72"/>
      <c r="J95" s="78" t="s">
        <v>25</v>
      </c>
      <c r="K95" s="72"/>
      <c r="L95" s="79">
        <v>0.5</v>
      </c>
      <c r="M95" s="2"/>
    </row>
    <row r="96" spans="2:13" s="1" customFormat="1" ht="16.5" customHeight="1" x14ac:dyDescent="0.25">
      <c r="B96" s="2"/>
      <c r="C96" s="152" t="s">
        <v>37</v>
      </c>
      <c r="D96" s="153"/>
      <c r="E96" s="153"/>
      <c r="F96" s="77">
        <f>+($L$95*($L$97*SUMPRODUCT(E18:J18,E57:J57)/K18+SUMPRODUCT(E59:J59,E18:J18)/K18)+$L$96*($L$98*SUMPRODUCT(E18:J18,E58:J58)/K18+SUMPRODUCT(E18:J18,E60:J60)/K18))*K18/1000</f>
        <v>0</v>
      </c>
      <c r="G96" s="85">
        <f>+F96/(K18)*1000</f>
        <v>0</v>
      </c>
      <c r="H96" s="87"/>
      <c r="I96" s="72"/>
      <c r="J96" s="78" t="s">
        <v>24</v>
      </c>
      <c r="K96" s="72"/>
      <c r="L96" s="79">
        <v>0.5</v>
      </c>
      <c r="M96" s="6"/>
    </row>
    <row r="97" spans="2:13" s="1" customFormat="1" ht="16.5" customHeight="1" x14ac:dyDescent="0.25">
      <c r="B97" s="2"/>
      <c r="C97" s="152" t="s">
        <v>38</v>
      </c>
      <c r="D97" s="153"/>
      <c r="E97" s="153"/>
      <c r="F97" s="77">
        <f>+($L$95*($L$97*SUMPRODUCT(E20:J20,E69:J69)/K20+SUMPRODUCT(E71:J71,E20:J20)/K20)+$L$96*($L$98*SUMPRODUCT(E20:J20,E70:J70)/K20+SUMPRODUCT(E20:J20,E72:J72)/K20))*K20/1000+($L$95*($L$97*SUMPRODUCT(E19:J19,E63:J63)/K19+SUMPRODUCT(E65:J65,E19:J19)/K19)+$L$96*($L$98*SUMPRODUCT(E19:J19,E64:J64)/K19+SUMPRODUCT(E19:J19,E66:J66)/K19))*K19/1000</f>
        <v>0</v>
      </c>
      <c r="G97" s="85">
        <f>+F97/(K19+K20)*1000</f>
        <v>0</v>
      </c>
      <c r="H97" s="87"/>
      <c r="I97" s="72"/>
      <c r="J97" s="78" t="s">
        <v>26</v>
      </c>
      <c r="K97" s="73"/>
      <c r="L97" s="149">
        <v>54.1</v>
      </c>
      <c r="M97" s="2"/>
    </row>
    <row r="98" spans="2:13" s="1" customFormat="1" ht="16.5" customHeight="1" thickBot="1" x14ac:dyDescent="0.3">
      <c r="B98" s="2"/>
      <c r="C98" s="154" t="s">
        <v>60</v>
      </c>
      <c r="D98" s="155"/>
      <c r="E98" s="155"/>
      <c r="F98" s="80">
        <f>+(H77*H28+SUMPRODUCT(E29:G29,E78:G78)+H79*H30+SUMPRODUCT(E31:G31,E80:G80)+SUMPRODUCT(E81:G81,E32:G32))/1000</f>
        <v>0</v>
      </c>
      <c r="G98" s="81">
        <f>+F98/H33*1000</f>
        <v>0</v>
      </c>
      <c r="H98" s="87"/>
      <c r="I98" s="72"/>
      <c r="J98" s="78" t="s">
        <v>27</v>
      </c>
      <c r="K98" s="73"/>
      <c r="L98" s="149">
        <v>54.01</v>
      </c>
      <c r="M98" s="82"/>
    </row>
    <row r="99" spans="2:13" s="1" customFormat="1" x14ac:dyDescent="0.25">
      <c r="B99" s="2"/>
      <c r="C99" s="83"/>
      <c r="D99" s="83"/>
      <c r="E99" s="2"/>
      <c r="F99" s="2"/>
      <c r="G99" s="2"/>
      <c r="H99" s="2"/>
      <c r="I99" s="2"/>
      <c r="J99" s="2"/>
      <c r="K99" s="2"/>
      <c r="L99" s="2"/>
      <c r="M99" s="2"/>
    </row>
    <row r="100" spans="2:13" s="1" customFormat="1" x14ac:dyDescent="0.25"/>
    <row r="101" spans="2:13" s="1" customFormat="1" x14ac:dyDescent="0.25"/>
    <row r="102" spans="2:13" s="1" customFormat="1" x14ac:dyDescent="0.25"/>
    <row r="103" spans="2:13" s="1" customFormat="1" x14ac:dyDescent="0.25"/>
    <row r="104" spans="2:13" s="1" customFormat="1" x14ac:dyDescent="0.25"/>
    <row r="105" spans="2:13" s="1" customFormat="1" x14ac:dyDescent="0.25"/>
    <row r="106" spans="2:13" s="1" customFormat="1" x14ac:dyDescent="0.25"/>
    <row r="107" spans="2:13" s="1" customFormat="1" x14ac:dyDescent="0.25"/>
    <row r="108" spans="2:13" s="1" customFormat="1" x14ac:dyDescent="0.25"/>
    <row r="109" spans="2:13" s="1" customFormat="1" x14ac:dyDescent="0.25"/>
    <row r="110" spans="2:13" s="1" customFormat="1" x14ac:dyDescent="0.25"/>
    <row r="111" spans="2:13" s="1" customFormat="1" x14ac:dyDescent="0.25"/>
    <row r="112" spans="2:13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</sheetData>
  <mergeCells count="26">
    <mergeCell ref="L16:L17"/>
    <mergeCell ref="C3:C5"/>
    <mergeCell ref="C9:L9"/>
    <mergeCell ref="D13:D14"/>
    <mergeCell ref="E13:K13"/>
    <mergeCell ref="L13:L14"/>
    <mergeCell ref="C92:E92"/>
    <mergeCell ref="F92:F93"/>
    <mergeCell ref="G92:G93"/>
    <mergeCell ref="C93:E93"/>
    <mergeCell ref="L19:L20"/>
    <mergeCell ref="C22:L22"/>
    <mergeCell ref="D26:D27"/>
    <mergeCell ref="E26:H26"/>
    <mergeCell ref="I26:I27"/>
    <mergeCell ref="I28:I32"/>
    <mergeCell ref="C35:L35"/>
    <mergeCell ref="C36:L36"/>
    <mergeCell ref="C74:L74"/>
    <mergeCell ref="C83:L86"/>
    <mergeCell ref="C88:L88"/>
    <mergeCell ref="C94:E94"/>
    <mergeCell ref="C95:E95"/>
    <mergeCell ref="C96:E96"/>
    <mergeCell ref="C97:E97"/>
    <mergeCell ref="C98:E98"/>
  </mergeCells>
  <pageMargins left="0.7" right="0.7" top="0.75" bottom="0.75" header="0.3" footer="0.3"/>
  <pageSetup paperSize="9" orientation="portrait" horizontalDpi="300" verticalDpi="300" r:id="rId1"/>
  <ignoredErrors>
    <ignoredError sqref="K16" formula="1"/>
  </ignoredErrors>
  <drawing r:id="rId2"/>
  <legacyDrawing r:id="rId3"/>
  <oleObjects>
    <mc:AlternateContent xmlns:mc="http://schemas.openxmlformats.org/markup-compatibility/2006">
      <mc:Choice Requires="x14">
        <oleObject progId="PBrush" shapeId="3073" r:id="rId4">
          <objectPr defaultSize="0" autoPict="0" r:id="rId5">
            <anchor moveWithCells="1" sizeWithCells="1">
              <from>
                <xdr:col>10</xdr:col>
                <xdr:colOff>609600</xdr:colOff>
                <xdr:row>2</xdr:row>
                <xdr:rowOff>22860</xdr:rowOff>
              </from>
              <to>
                <xdr:col>12</xdr:col>
                <xdr:colOff>7620</xdr:colOff>
                <xdr:row>7</xdr:row>
                <xdr:rowOff>22860</xdr:rowOff>
              </to>
            </anchor>
          </objectPr>
        </oleObject>
      </mc:Choice>
      <mc:Fallback>
        <oleObject progId="PBrush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2020-2021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JAUME BLASCO</dc:creator>
  <cp:lastModifiedBy>Calzón Rincón, José Luis</cp:lastModifiedBy>
  <cp:lastPrinted>2014-04-15T19:04:36Z</cp:lastPrinted>
  <dcterms:created xsi:type="dcterms:W3CDTF">2014-04-15T16:04:26Z</dcterms:created>
  <dcterms:modified xsi:type="dcterms:W3CDTF">2019-06-21T07:20:15Z</dcterms:modified>
</cp:coreProperties>
</file>