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1 C_ADMINIST\2000002313_ObO_ESTACION 4.0 FASE 1 DESPLIEGUE L8\2. Licitacion\A_publicar\"/>
    </mc:Choice>
  </mc:AlternateContent>
  <xr:revisionPtr revIDLastSave="0" documentId="8_{EF210C5C-B12B-4D14-AFAF-61049CE04ED0}" xr6:coauthVersionLast="36" xr6:coauthVersionMax="36" xr10:uidLastSave="{00000000-0000-0000-0000-000000000000}"/>
  <bookViews>
    <workbookView xWindow="0" yWindow="0" windowWidth="21570" windowHeight="10335" xr2:uid="{6668BB7D-E16B-47CD-9824-CA000A3EA06D}"/>
  </bookViews>
  <sheets>
    <sheet name="E40F1_L8_V5_0800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9" i="1" l="1"/>
  <c r="G168" i="1" s="1"/>
  <c r="G166" i="1"/>
  <c r="G165" i="1"/>
  <c r="G164" i="1"/>
  <c r="G163" i="1" s="1"/>
  <c r="G161" i="1"/>
  <c r="G160" i="1"/>
  <c r="G159" i="1" s="1"/>
  <c r="G157" i="1"/>
  <c r="G156" i="1"/>
  <c r="G155" i="1" s="1"/>
  <c r="G150" i="1"/>
  <c r="G149" i="1" s="1"/>
  <c r="G147" i="1"/>
  <c r="G146" i="1"/>
  <c r="G145" i="1"/>
  <c r="G144" i="1"/>
  <c r="G143" i="1" s="1"/>
  <c r="G141" i="1"/>
  <c r="G140" i="1" s="1"/>
  <c r="G135" i="1"/>
  <c r="G134" i="1" s="1"/>
  <c r="G132" i="1"/>
  <c r="G131" i="1"/>
  <c r="G130" i="1"/>
  <c r="G129" i="1"/>
  <c r="G128" i="1"/>
  <c r="G127" i="1" s="1"/>
  <c r="G125" i="1"/>
  <c r="G124" i="1"/>
  <c r="G123" i="1" s="1"/>
  <c r="G121" i="1"/>
  <c r="G120" i="1"/>
  <c r="G114" i="1"/>
  <c r="G113" i="1" s="1"/>
  <c r="G111" i="1"/>
  <c r="G110" i="1"/>
  <c r="G109" i="1"/>
  <c r="G108" i="1"/>
  <c r="G107" i="1"/>
  <c r="G106" i="1"/>
  <c r="G105" i="1" s="1"/>
  <c r="G103" i="1"/>
  <c r="G102" i="1"/>
  <c r="G101" i="1"/>
  <c r="G100" i="1"/>
  <c r="G97" i="1"/>
  <c r="G96" i="1"/>
  <c r="G95" i="1"/>
  <c r="G94" i="1"/>
  <c r="G89" i="1"/>
  <c r="G88" i="1"/>
  <c r="G85" i="1"/>
  <c r="G84" i="1"/>
  <c r="G83" i="1"/>
  <c r="G82" i="1"/>
  <c r="G81" i="1"/>
  <c r="G77" i="1"/>
  <c r="G76" i="1"/>
  <c r="G75" i="1"/>
  <c r="G74" i="1"/>
  <c r="G73" i="1"/>
  <c r="G72" i="1"/>
  <c r="G71" i="1"/>
  <c r="G70" i="1"/>
  <c r="G67" i="1"/>
  <c r="G66" i="1"/>
  <c r="G65" i="1"/>
  <c r="G64" i="1"/>
  <c r="G61" i="1"/>
  <c r="G60" i="1"/>
  <c r="G59" i="1"/>
  <c r="G58" i="1"/>
  <c r="G55" i="1"/>
  <c r="G54" i="1"/>
  <c r="G53" i="1"/>
  <c r="G52" i="1"/>
  <c r="G51" i="1"/>
  <c r="G50" i="1"/>
  <c r="G49" i="1"/>
  <c r="G48" i="1"/>
  <c r="G45" i="1"/>
  <c r="G44" i="1"/>
  <c r="G43" i="1"/>
  <c r="G42" i="1"/>
  <c r="G41" i="1"/>
  <c r="G40" i="1"/>
  <c r="G39" i="1"/>
  <c r="G38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119" i="1" l="1"/>
  <c r="G87" i="1"/>
  <c r="G99" i="1"/>
  <c r="G5" i="1"/>
  <c r="G63" i="1"/>
  <c r="G47" i="1"/>
  <c r="G93" i="1"/>
  <c r="G37" i="1"/>
  <c r="G57" i="1"/>
  <c r="G69" i="1"/>
  <c r="G80" i="1"/>
  <c r="G21" i="1"/>
  <c r="G174" i="1" l="1"/>
  <c r="G173" i="1" s="1"/>
  <c r="G172" i="1" l="1"/>
  <c r="G175" i="1"/>
  <c r="G176" i="1"/>
  <c r="G177" i="1" l="1"/>
  <c r="G178" i="1" s="1"/>
  <c r="G179" i="1" s="1"/>
</calcChain>
</file>

<file path=xl/sharedStrings.xml><?xml version="1.0" encoding="utf-8"?>
<sst xmlns="http://schemas.openxmlformats.org/spreadsheetml/2006/main" count="557" uniqueCount="252">
  <si>
    <t>E40F1_L8_V5_Presupuesto</t>
  </si>
  <si>
    <t>Presupuesto</t>
  </si>
  <si>
    <t>Código</t>
  </si>
  <si>
    <t>Ud</t>
  </si>
  <si>
    <t>Resumen</t>
  </si>
  <si>
    <t>E40V5_INFRA</t>
  </si>
  <si>
    <t>Capítulo</t>
  </si>
  <si>
    <t/>
  </si>
  <si>
    <t>Metro Cloud-Infra</t>
  </si>
  <si>
    <t>Computo Prod CPD1</t>
  </si>
  <si>
    <t>E40V5_INFRA_01_001</t>
  </si>
  <si>
    <t>Partida</t>
  </si>
  <si>
    <t>ud</t>
  </si>
  <si>
    <t>Rack</t>
  </si>
  <si>
    <t>E40V5_INFRA_01_002</t>
  </si>
  <si>
    <t>Módulo de cómputo: chasis</t>
  </si>
  <si>
    <t>E40V5_INFRA_01_003</t>
  </si>
  <si>
    <t>Módulo de cómputo: servidor Oracle/SQL</t>
  </si>
  <si>
    <t>E40V5_INFRA_01_004</t>
  </si>
  <si>
    <t>Módulo de cómputo: servidor VDI</t>
  </si>
  <si>
    <t>E40V5_INFRA_01_005</t>
  </si>
  <si>
    <t>Módulo de cómputo: servidor Virtualización General</t>
  </si>
  <si>
    <t>E40V5_INFRA_01_006</t>
  </si>
  <si>
    <t>Licencias Hipervisor (18 enterprise y 2 nodo de gestión)</t>
  </si>
  <si>
    <t>E40V5_INFRA_01_007</t>
  </si>
  <si>
    <t>Módulo de cómputo: Servidor Backup</t>
  </si>
  <si>
    <t>E40V5_INFRA_01_008</t>
  </si>
  <si>
    <t>Soporte y mantenimiento Infraestructura Computo Producción - CPD1</t>
  </si>
  <si>
    <t>E40V5_INFRA_01_009</t>
  </si>
  <si>
    <t>Instalación y cableado en CPD</t>
  </si>
  <si>
    <t>E40V5_INFRA_01_010</t>
  </si>
  <si>
    <t>Rack plataforma IIoT</t>
  </si>
  <si>
    <t>E40V5_INFRA_01_011</t>
  </si>
  <si>
    <t>Módulo de cómputo: Servidor Plataforma IIoT</t>
  </si>
  <si>
    <t>E40V5_INFRA_01_012</t>
  </si>
  <si>
    <t>Módulo de cómputo: Servidor Predictivo</t>
  </si>
  <si>
    <t>E40V5_INFRA_01_013</t>
  </si>
  <si>
    <t>Licencia Hipervisor para IIoT y Predictivo (6 enterprise y 1 nodo de gestión)</t>
  </si>
  <si>
    <t>E40V5_INFRA_01_014</t>
  </si>
  <si>
    <t>Soporte y mantenimiento Computo específico para plataforma IIoT y Análisis Predictivo - CPD1</t>
  </si>
  <si>
    <t>E40V5_INFRA_02</t>
  </si>
  <si>
    <t>Computo Prod CPD2</t>
  </si>
  <si>
    <t>E40V5_INFRA_02_001</t>
  </si>
  <si>
    <t>E40V5_INFRA_02_002</t>
  </si>
  <si>
    <t>E40V5_INFRA_02_003</t>
  </si>
  <si>
    <t>E40V5_INFRA_02_004</t>
  </si>
  <si>
    <t>E40V5_INFRA_02_005</t>
  </si>
  <si>
    <t>E40V5_INFRA_02_006</t>
  </si>
  <si>
    <t>E40V5_INFRA_02_007</t>
  </si>
  <si>
    <t>E40V5_INFRA_02_008</t>
  </si>
  <si>
    <t>Soporte y mantenimiento Infraestructura Computo Producción - CPD2</t>
  </si>
  <si>
    <t>E40V5_INFRA_02_009</t>
  </si>
  <si>
    <t>E40V5_INFRA_02_010</t>
  </si>
  <si>
    <t>E40V5_INFRA_02_011</t>
  </si>
  <si>
    <t>E40V5_INFRA_02_012</t>
  </si>
  <si>
    <t>E40V5_INFRA_02_013</t>
  </si>
  <si>
    <t>E40V5_INFRA_02_014</t>
  </si>
  <si>
    <t>Soporte y mantenimiento Computo específico para plataforma IIoT y Análisis Predictivo - CPD2</t>
  </si>
  <si>
    <t>E40V5_INFRA_03</t>
  </si>
  <si>
    <t>Almacenamiento Prod CPD1</t>
  </si>
  <si>
    <t>E40V5_INFRA_03_001</t>
  </si>
  <si>
    <t>E40V5_INFRA_03_002</t>
  </si>
  <si>
    <t>Cabina de almacenamiento (30TiB SDD)</t>
  </si>
  <si>
    <t>E40V5_INFRA_03_003</t>
  </si>
  <si>
    <t>SAN Director 4-Slot Pwr Pack (48 FC, 16GB)</t>
  </si>
  <si>
    <t>E40V5_INFRA_03_004</t>
  </si>
  <si>
    <t>Liberia Backup (72TB)</t>
  </si>
  <si>
    <t>E40V5_INFRA_03_005</t>
  </si>
  <si>
    <t>Almacenamiento de imágenes (2,2 PB)</t>
  </si>
  <si>
    <t>E40V5_INFRA_03_006</t>
  </si>
  <si>
    <t>Cabecera NAS</t>
  </si>
  <si>
    <t>E40V5_INFRA_03_007</t>
  </si>
  <si>
    <t>Licencias de backup</t>
  </si>
  <si>
    <t>E40V5_INFRA_03_008</t>
  </si>
  <si>
    <t>Soporte y mantenimiento Almacenamiento - CPD1</t>
  </si>
  <si>
    <t>E40V5_INFRA_04</t>
  </si>
  <si>
    <t>Almacenamiento Prod CPD2</t>
  </si>
  <si>
    <t>E40V5_INFRA_04_001</t>
  </si>
  <si>
    <t>E40V5_INFRA_04_002</t>
  </si>
  <si>
    <t>E40V5_INFRA_04_003</t>
  </si>
  <si>
    <t>E40V5_INFRA_04_004</t>
  </si>
  <si>
    <t>E40V5_INFRA_04_005</t>
  </si>
  <si>
    <t>E40V5_INFRA_04_006</t>
  </si>
  <si>
    <t>E40V5_INFRA_04_007</t>
  </si>
  <si>
    <t>E40V5_INFRA_04_008</t>
  </si>
  <si>
    <t>Soporte y mantenimiento Almacenamiento - CPD2</t>
  </si>
  <si>
    <t>E40V5_INFRA_05</t>
  </si>
  <si>
    <t>VDI</t>
  </si>
  <si>
    <t>E40V5_INFRA_05_001</t>
  </si>
  <si>
    <t>Monitores (6 monitores por cada puesto)</t>
  </si>
  <si>
    <t>E40V5_INFRA_05_002</t>
  </si>
  <si>
    <t>VDI Enterprise Edition - x1 User/Device License (50 licencias producción, 4 licencias preproducción)</t>
  </si>
  <si>
    <t>E40V5_INFRA_05_003</t>
  </si>
  <si>
    <t>Soporte y mantenimiento licencias VDI</t>
  </si>
  <si>
    <t>E40V5_INFRA_05_004</t>
  </si>
  <si>
    <t>Thin client (50 unidades en producción y 4 en preproducción) + Soporte y mantenimiento</t>
  </si>
  <si>
    <t>E40V5_INFRA_06</t>
  </si>
  <si>
    <t>Base de datos</t>
  </si>
  <si>
    <t>E40V5_INFRA_06_001</t>
  </si>
  <si>
    <t>Licencia de Bases de Datos Enterprise Edition (licencia por cores) producción</t>
  </si>
  <si>
    <t>E40V5_INFRA_06_002</t>
  </si>
  <si>
    <t>Licencia de Bases de Datos Standard Edition (licencia por cores) producción</t>
  </si>
  <si>
    <t>E40V5_INFRA_06_003</t>
  </si>
  <si>
    <t>Licencia de Bases de Datos Enterprise Edition (licencia por cores) preproducción</t>
  </si>
  <si>
    <t>E40V5_INFRA_06_004</t>
  </si>
  <si>
    <t>Licencia de Bases de Datos Standard Edition (licencia por cores) preproducción</t>
  </si>
  <si>
    <t>E40V5_INFRA_07</t>
  </si>
  <si>
    <t>Cómputo Preproducción</t>
  </si>
  <si>
    <t>E40V5_INFRA_07_001</t>
  </si>
  <si>
    <t>E40V5_INFRA_07_002</t>
  </si>
  <si>
    <t>E40V5_INFRA_07_003</t>
  </si>
  <si>
    <t>E40V5_INFRA_07_004</t>
  </si>
  <si>
    <t>E40V5_INFRA_07_005</t>
  </si>
  <si>
    <t>E40V5_INFRA_07_006</t>
  </si>
  <si>
    <t>Licencias Hipervisor (10 licencias Enterprise)</t>
  </si>
  <si>
    <t>E40V5_INFRA_07_007</t>
  </si>
  <si>
    <t>Soporte y mantenimiento Infraestructura Computo Preproducción</t>
  </si>
  <si>
    <t>E40V5_INFRA_07_008</t>
  </si>
  <si>
    <t>Módulo de cómputo: servidor Plataforma IIoT</t>
  </si>
  <si>
    <t>E40V5_INFRA_08</t>
  </si>
  <si>
    <t>Mano de obra</t>
  </si>
  <si>
    <t>E40V5_INFRA_08_001</t>
  </si>
  <si>
    <t>Impl.,config. y puesta en marcha del Cómputo y Virtualización, Almacenamiento y Backup</t>
  </si>
  <si>
    <t>E40V5_INFRA_08_002</t>
  </si>
  <si>
    <t>Impl., config. y puesta en marcha de Base de datos Oracle y SQL Server</t>
  </si>
  <si>
    <t>E40V5_INFRA_08_003</t>
  </si>
  <si>
    <t>Impl., config. y puesta en marcha de VDI</t>
  </si>
  <si>
    <t>E40V5_INFRA_08_004</t>
  </si>
  <si>
    <t>Impl., config. y puesta en marcha de Gestión de la Configuración</t>
  </si>
  <si>
    <t>E40V5_INFRA_08_005</t>
  </si>
  <si>
    <t>Impl., config, y puesta en marcha de la Infraestructura de Cómputo de uso específico para la plataforma IIoT y Servicios de Anál</t>
  </si>
  <si>
    <t>E40V5_INFRA_09</t>
  </si>
  <si>
    <t>Formación</t>
  </si>
  <si>
    <t>E40V5_INFRA_09_001</t>
  </si>
  <si>
    <t>Operaciones, Mantenimiento y Administración</t>
  </si>
  <si>
    <t>E40V5_INFRA_09_002</t>
  </si>
  <si>
    <t>Formación en tecnología VDI</t>
  </si>
  <si>
    <t>E40V5_CMP</t>
  </si>
  <si>
    <t>Metro Cloud-CMP</t>
  </si>
  <si>
    <t>E40V5_CMP_01</t>
  </si>
  <si>
    <t>Licencias</t>
  </si>
  <si>
    <t>E40V5_CMP_01_001</t>
  </si>
  <si>
    <t>Licencia para la gestión hasta 200 VMs</t>
  </si>
  <si>
    <t>E40V5_CMP_01_002</t>
  </si>
  <si>
    <t>Licencia para la gestión hasta 50 VMs</t>
  </si>
  <si>
    <t>E40V5_CMP_01_003</t>
  </si>
  <si>
    <t>Licencia de software monitorización hasta 200 VMs</t>
  </si>
  <si>
    <t>E40V5_CMP_01_004</t>
  </si>
  <si>
    <t>Licencia de software monitorización hasta 50 VMs</t>
  </si>
  <si>
    <t>E40V5_CMP_02</t>
  </si>
  <si>
    <t>Mantenimiento Licencias</t>
  </si>
  <si>
    <t>E40V5_CMP_02_001</t>
  </si>
  <si>
    <t>Soporte y mantenimiento licencias de CMP entorno producción</t>
  </si>
  <si>
    <t>E40V5_CMP_02_002</t>
  </si>
  <si>
    <t>Soporte y mantenimiento licencias de CMP entorno preproducción</t>
  </si>
  <si>
    <t>E40V5_CMP_02_003</t>
  </si>
  <si>
    <t>Soporte y mantenimiento  licencias de monitorización entorno producción</t>
  </si>
  <si>
    <t>E40V5_CMP_02_004</t>
  </si>
  <si>
    <t>E40V5_CMP_03</t>
  </si>
  <si>
    <t>E40V5_CMP_03_001</t>
  </si>
  <si>
    <t>Módulo del Portal de Servicios</t>
  </si>
  <si>
    <t>E40V5_CMP_03_002</t>
  </si>
  <si>
    <t>Desarrollo de los flujos de Orquestación</t>
  </si>
  <si>
    <t>E40V5_CMP_03_003</t>
  </si>
  <si>
    <t>Configuración de adaptadores y desarrollo de conectores</t>
  </si>
  <si>
    <t>E40V5_CMP_03_004</t>
  </si>
  <si>
    <t>Despliegue de las capacidades de Seguridad</t>
  </si>
  <si>
    <t>E40V5_CMP_03_005</t>
  </si>
  <si>
    <t>Configuración de informes y Dashboards para Reporting</t>
  </si>
  <si>
    <t>E40V5_CMP_03_006</t>
  </si>
  <si>
    <t>Implantación, Configuración y puesta en marcha de la Monitorización</t>
  </si>
  <si>
    <t>E40V5_CMP_04</t>
  </si>
  <si>
    <t>E40V5_CMP_04_001</t>
  </si>
  <si>
    <t>Operación, Mantenimiento y Administración</t>
  </si>
  <si>
    <t>E40V5_IIOT</t>
  </si>
  <si>
    <t>IIOT</t>
  </si>
  <si>
    <t>E40V5_IIOT_01</t>
  </si>
  <si>
    <t>E40V5_IIOT_01_001</t>
  </si>
  <si>
    <t>Licencia Plataforma IIoT (Entorno Producción)</t>
  </si>
  <si>
    <t>E40V5_IIOT_01_002</t>
  </si>
  <si>
    <t>Licencia Plataforma IIoT (Entorno Preproducción)</t>
  </si>
  <si>
    <t>E40V5_IIOT_02</t>
  </si>
  <si>
    <t>Matenimiento Licencias</t>
  </si>
  <si>
    <t>E40V5_IIOT_02_001</t>
  </si>
  <si>
    <t>Soporte y mantenimiento licencias de Plataforma IIoT (3 años)</t>
  </si>
  <si>
    <t>E40V5_IIOT_02_002</t>
  </si>
  <si>
    <t>Soporte y mantenimiento licencias de Plataforma IIoT (anual)</t>
  </si>
  <si>
    <t>E40V5_IIOT_03</t>
  </si>
  <si>
    <t>E40V5_IIOT_03_001</t>
  </si>
  <si>
    <t>Despliegue de la Plataforma lloT</t>
  </si>
  <si>
    <t>E40V5_IIOT_03_002</t>
  </si>
  <si>
    <t>Definición, diseño, implantación, configuración y pruebas de capacidades y casos de uso relativos a Activos conectados</t>
  </si>
  <si>
    <t>E40V5_IIOT_03_003</t>
  </si>
  <si>
    <t>Definición, diseño, implantación, configuración y pruebas de capacidades y casos de uso relativos a Trabajador conectado</t>
  </si>
  <si>
    <t>E40V5_IIOT_03_004</t>
  </si>
  <si>
    <t>Definición, diseño, implantación, configuración y pruebas de capacidades y casos de uso relativos a Pasajero conectado</t>
  </si>
  <si>
    <t>E40V5_IIOT_03_005</t>
  </si>
  <si>
    <t>Definición, diseño, implantación, configuración y pruebas de capacidades y casos de uso relativos a la Interoperabilidad</t>
  </si>
  <si>
    <t>E40V5_IIOT_04</t>
  </si>
  <si>
    <t>E40V5_IIOT_04_001</t>
  </si>
  <si>
    <t>E40V5_ECM</t>
  </si>
  <si>
    <t>ECM</t>
  </si>
  <si>
    <t>E40V5_ECM_01</t>
  </si>
  <si>
    <t>Licencias Mantenimiento Incluido</t>
  </si>
  <si>
    <t>E40V5_ECM_01_001</t>
  </si>
  <si>
    <t>Licencia de Gestión Documental (ECM) y Gestión de procesos (BPM) y Mantenimiento anual</t>
  </si>
  <si>
    <t>E40V5_ECM_02</t>
  </si>
  <si>
    <t>E40V5_ECM_02_001</t>
  </si>
  <si>
    <t>Despliegue de los módulos de Gestión Documental y Gestión de procesos</t>
  </si>
  <si>
    <t>E40V5_ECM_02_002</t>
  </si>
  <si>
    <t>Definición, diseño, implantación, configuración y pruebas de capacidades y casos de uso relativos a la Digitalización de activid</t>
  </si>
  <si>
    <t>E40V5_ECM_02_003</t>
  </si>
  <si>
    <t>Definición, diseño, implantación, configuración y pruebas de capacidades y casos de uso relativos a la Gestión documental</t>
  </si>
  <si>
    <t>E40V5_ECM_02_004</t>
  </si>
  <si>
    <t>Definición, diseño, implantación, configuración y pruebas de las integraciones requeridas</t>
  </si>
  <si>
    <t>E40V5_ECM_03</t>
  </si>
  <si>
    <t>E40V5_ECM_03_001</t>
  </si>
  <si>
    <t>E40V5_CMDB</t>
  </si>
  <si>
    <t>CMDB</t>
  </si>
  <si>
    <t>E40V5_CMDB_01</t>
  </si>
  <si>
    <t>E40V5_CMDB_01_001</t>
  </si>
  <si>
    <t>ITSM Service Optimitation - Concurrent User License &amp; User License (5+ 20) + ITSM Service Management Suite</t>
  </si>
  <si>
    <t>E40V5_CMDB_01_002</t>
  </si>
  <si>
    <t>ITSM Service Optimitation - Concurrent User License &amp; User License (1 + 5) + ITSM Service Management Suite</t>
  </si>
  <si>
    <t>E40V5_CMDB_02</t>
  </si>
  <si>
    <t>Mantenimiento licencias</t>
  </si>
  <si>
    <t>E40V5_CMDB_02_001</t>
  </si>
  <si>
    <t>Soporte y mantenimiento  licencias de CMDB - Almacen de Modelo Común de Datos (Entorno Producción)</t>
  </si>
  <si>
    <t>E40V5_CMDB_02_002</t>
  </si>
  <si>
    <t>Soporte y mantenimiento  licencias de CMDB - Almacen de Modelo Común de Datos (Entorno Preproducción)</t>
  </si>
  <si>
    <t>E40V5_CMDB_03</t>
  </si>
  <si>
    <t>E40V5_CMDB_03_001</t>
  </si>
  <si>
    <t>Depliegue y configuración de instancias de CMDB</t>
  </si>
  <si>
    <t>E40V5_CMDB_03_002</t>
  </si>
  <si>
    <t>Diseño y definición del Modelo Común de datos</t>
  </si>
  <si>
    <t>E40V5_CMDB_03_003</t>
  </si>
  <si>
    <t>Provisión de datos maestros</t>
  </si>
  <si>
    <t>E40V5_CMDB_04</t>
  </si>
  <si>
    <t>E40V5_CMDB_04_001</t>
  </si>
  <si>
    <t>Gastos Generales
(modificar % si procede)</t>
  </si>
  <si>
    <t>Beneficio Industrial
(modificar % si procede)</t>
  </si>
  <si>
    <t>Presupuesto Ejecución Material</t>
  </si>
  <si>
    <t>Costes Directos</t>
  </si>
  <si>
    <t>Costes Indirectos (5%)</t>
  </si>
  <si>
    <t>Base Imponible</t>
  </si>
  <si>
    <t>I.V.A. (21%)</t>
  </si>
  <si>
    <t>Presupuesto Base de Licitación</t>
  </si>
  <si>
    <t>E40V5_INFRA_01</t>
  </si>
  <si>
    <t>Tipo de concepto</t>
  </si>
  <si>
    <t>Unidades presupuestadas</t>
  </si>
  <si>
    <t>Precio unitario</t>
  </si>
  <si>
    <t>Importe presupuesto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</si>
</sst>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i/>
      <sz val="10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64" fontId="6" fillId="3" borderId="0" xfId="0" applyNumberFormat="1" applyFont="1" applyFill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0" fillId="0" borderId="0" xfId="0" applyAlignment="1" applyProtection="1">
      <alignment vertical="top"/>
    </xf>
    <xf numFmtId="0" fontId="2" fillId="0" borderId="0" xfId="0" applyFont="1" applyAlignment="1" applyProtection="1">
      <alignment vertical="top"/>
    </xf>
    <xf numFmtId="0" fontId="8" fillId="6" borderId="0" xfId="0" applyFont="1" applyFill="1" applyAlignment="1" applyProtection="1">
      <alignment vertical="top"/>
    </xf>
    <xf numFmtId="0" fontId="8" fillId="6" borderId="0" xfId="0" applyFont="1" applyFill="1" applyAlignment="1" applyProtection="1">
      <alignment vertical="top" wrapText="1"/>
    </xf>
    <xf numFmtId="49" fontId="3" fillId="2" borderId="0" xfId="0" applyNumberFormat="1" applyFont="1" applyFill="1" applyAlignment="1" applyProtection="1">
      <alignment vertical="top"/>
    </xf>
    <xf numFmtId="49" fontId="3" fillId="2" borderId="0" xfId="0" applyNumberFormat="1" applyFont="1" applyFill="1" applyAlignment="1" applyProtection="1">
      <alignment vertical="top" wrapText="1"/>
    </xf>
    <xf numFmtId="3" fontId="4" fillId="2" borderId="0" xfId="0" applyNumberFormat="1" applyFont="1" applyFill="1" applyAlignment="1" applyProtection="1">
      <alignment vertical="top"/>
    </xf>
    <xf numFmtId="164" fontId="4" fillId="2" borderId="0" xfId="0" applyNumberFormat="1" applyFont="1" applyFill="1" applyAlignment="1" applyProtection="1">
      <alignment vertical="top"/>
    </xf>
    <xf numFmtId="164" fontId="6" fillId="2" borderId="0" xfId="0" applyNumberFormat="1" applyFont="1" applyFill="1" applyAlignment="1" applyProtection="1">
      <alignment vertical="top"/>
    </xf>
    <xf numFmtId="49" fontId="3" fillId="3" borderId="0" xfId="0" applyNumberFormat="1" applyFont="1" applyFill="1" applyAlignment="1" applyProtection="1">
      <alignment vertical="top"/>
    </xf>
    <xf numFmtId="49" fontId="3" fillId="3" borderId="0" xfId="0" applyNumberFormat="1" applyFont="1" applyFill="1" applyAlignment="1" applyProtection="1">
      <alignment vertical="top" wrapText="1"/>
    </xf>
    <xf numFmtId="4" fontId="4" fillId="3" borderId="0" xfId="0" applyNumberFormat="1" applyFont="1" applyFill="1" applyAlignment="1" applyProtection="1">
      <alignment vertical="top"/>
    </xf>
    <xf numFmtId="164" fontId="4" fillId="3" borderId="0" xfId="0" applyNumberFormat="1" applyFont="1" applyFill="1" applyAlignment="1" applyProtection="1">
      <alignment vertical="top"/>
    </xf>
    <xf numFmtId="0" fontId="0" fillId="0" borderId="0" xfId="0" applyProtection="1"/>
    <xf numFmtId="49" fontId="5" fillId="4" borderId="0" xfId="0" applyNumberFormat="1" applyFont="1" applyFill="1" applyAlignment="1" applyProtection="1">
      <alignment vertical="top"/>
    </xf>
    <xf numFmtId="49" fontId="5" fillId="0" borderId="0" xfId="0" applyNumberFormat="1" applyFont="1" applyAlignment="1" applyProtection="1">
      <alignment vertical="top"/>
    </xf>
    <xf numFmtId="49" fontId="5" fillId="0" borderId="0" xfId="0" applyNumberFormat="1" applyFont="1" applyAlignment="1" applyProtection="1">
      <alignment vertical="top" wrapText="1"/>
    </xf>
    <xf numFmtId="4" fontId="5" fillId="0" borderId="0" xfId="0" applyNumberFormat="1" applyFont="1" applyAlignment="1" applyProtection="1">
      <alignment vertical="top"/>
    </xf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vertical="top" wrapText="1"/>
    </xf>
    <xf numFmtId="164" fontId="4" fillId="0" borderId="0" xfId="0" applyNumberFormat="1" applyFont="1" applyAlignment="1" applyProtection="1">
      <alignment vertical="top"/>
    </xf>
    <xf numFmtId="164" fontId="6" fillId="0" borderId="0" xfId="0" applyNumberFormat="1" applyFont="1" applyAlignment="1" applyProtection="1">
      <alignment vertical="top"/>
    </xf>
    <xf numFmtId="0" fontId="5" fillId="5" borderId="0" xfId="0" applyFont="1" applyFill="1" applyAlignment="1" applyProtection="1">
      <alignment vertical="top"/>
    </xf>
    <xf numFmtId="0" fontId="5" fillId="5" borderId="0" xfId="0" applyFont="1" applyFill="1" applyAlignment="1" applyProtection="1">
      <alignment vertical="top" wrapText="1"/>
    </xf>
    <xf numFmtId="164" fontId="5" fillId="5" borderId="0" xfId="0" applyNumberFormat="1" applyFont="1" applyFill="1" applyAlignment="1" applyProtection="1">
      <alignment vertical="top"/>
    </xf>
    <xf numFmtId="164" fontId="7" fillId="5" borderId="0" xfId="0" applyNumberFormat="1" applyFont="1" applyFill="1" applyAlignment="1" applyProtection="1">
      <alignment vertical="top"/>
    </xf>
    <xf numFmtId="3" fontId="5" fillId="0" borderId="0" xfId="0" applyNumberFormat="1" applyFont="1" applyAlignment="1" applyProtection="1">
      <alignment vertical="top"/>
    </xf>
    <xf numFmtId="49" fontId="3" fillId="0" borderId="0" xfId="0" applyNumberFormat="1" applyFont="1" applyAlignment="1" applyProtection="1">
      <alignment vertical="top"/>
    </xf>
    <xf numFmtId="4" fontId="4" fillId="0" borderId="0" xfId="0" applyNumberFormat="1" applyFont="1" applyAlignment="1" applyProtection="1">
      <alignment vertical="top"/>
    </xf>
    <xf numFmtId="0" fontId="5" fillId="0" borderId="2" xfId="0" applyFont="1" applyBorder="1" applyAlignment="1" applyProtection="1">
      <alignment vertical="top"/>
    </xf>
    <xf numFmtId="0" fontId="5" fillId="0" borderId="1" xfId="0" applyFont="1" applyBorder="1" applyAlignment="1" applyProtection="1">
      <alignment vertical="top"/>
    </xf>
    <xf numFmtId="164" fontId="7" fillId="0" borderId="6" xfId="0" applyNumberFormat="1" applyFont="1" applyBorder="1" applyAlignment="1" applyProtection="1">
      <alignment vertical="top"/>
    </xf>
    <xf numFmtId="0" fontId="5" fillId="0" borderId="4" xfId="0" applyFont="1" applyBorder="1" applyAlignment="1" applyProtection="1">
      <alignment vertical="top"/>
    </xf>
    <xf numFmtId="0" fontId="5" fillId="0" borderId="5" xfId="0" applyFont="1" applyBorder="1" applyAlignment="1" applyProtection="1">
      <alignment vertical="top"/>
    </xf>
    <xf numFmtId="164" fontId="7" fillId="0" borderId="7" xfId="0" applyNumberFormat="1" applyFont="1" applyBorder="1" applyAlignment="1" applyProtection="1">
      <alignment vertical="top"/>
    </xf>
    <xf numFmtId="49" fontId="3" fillId="0" borderId="3" xfId="0" applyNumberFormat="1" applyFont="1" applyBorder="1" applyAlignment="1" applyProtection="1">
      <alignment vertical="top"/>
    </xf>
    <xf numFmtId="164" fontId="6" fillId="0" borderId="8" xfId="0" applyNumberFormat="1" applyFont="1" applyBorder="1" applyAlignment="1" applyProtection="1">
      <alignment vertical="top"/>
    </xf>
    <xf numFmtId="49" fontId="5" fillId="0" borderId="3" xfId="0" applyNumberFormat="1" applyFont="1" applyBorder="1" applyAlignment="1" applyProtection="1">
      <alignment vertical="top" wrapText="1"/>
    </xf>
    <xf numFmtId="164" fontId="6" fillId="0" borderId="8" xfId="0" applyNumberFormat="1" applyFont="1" applyBorder="1" applyAlignment="1" applyProtection="1">
      <alignment vertical="center"/>
    </xf>
    <xf numFmtId="49" fontId="5" fillId="0" borderId="4" xfId="0" applyNumberFormat="1" applyFont="1" applyBorder="1" applyAlignment="1" applyProtection="1">
      <alignment vertical="top" wrapText="1"/>
    </xf>
    <xf numFmtId="0" fontId="0" fillId="0" borderId="5" xfId="0" applyBorder="1" applyProtection="1"/>
    <xf numFmtId="164" fontId="6" fillId="0" borderId="7" xfId="0" applyNumberFormat="1" applyFont="1" applyBorder="1" applyAlignment="1" applyProtection="1">
      <alignment vertical="center"/>
    </xf>
    <xf numFmtId="49" fontId="3" fillId="0" borderId="4" xfId="0" applyNumberFormat="1" applyFont="1" applyBorder="1" applyAlignment="1" applyProtection="1">
      <alignment vertical="top"/>
    </xf>
    <xf numFmtId="49" fontId="5" fillId="0" borderId="4" xfId="0" applyNumberFormat="1" applyFont="1" applyBorder="1" applyAlignment="1" applyProtection="1">
      <alignment vertical="top"/>
    </xf>
    <xf numFmtId="0" fontId="0" fillId="0" borderId="5" xfId="0" applyFont="1" applyBorder="1" applyProtection="1"/>
    <xf numFmtId="164" fontId="7" fillId="0" borderId="7" xfId="0" applyNumberFormat="1" applyFont="1" applyBorder="1" applyAlignment="1" applyProtection="1">
      <alignment vertical="center"/>
    </xf>
    <xf numFmtId="49" fontId="3" fillId="0" borderId="9" xfId="0" applyNumberFormat="1" applyFont="1" applyBorder="1" applyAlignment="1" applyProtection="1">
      <alignment vertical="top"/>
    </xf>
    <xf numFmtId="0" fontId="0" fillId="0" borderId="10" xfId="0" applyBorder="1" applyProtection="1"/>
    <xf numFmtId="164" fontId="6" fillId="0" borderId="11" xfId="0" applyNumberFormat="1" applyFont="1" applyBorder="1" applyAlignment="1" applyProtection="1">
      <alignment vertical="center"/>
    </xf>
    <xf numFmtId="164" fontId="5" fillId="0" borderId="0" xfId="0" applyNumberFormat="1" applyFont="1" applyAlignment="1" applyProtection="1">
      <alignment vertical="top"/>
      <protection locked="0"/>
    </xf>
    <xf numFmtId="4" fontId="5" fillId="7" borderId="0" xfId="0" applyNumberFormat="1" applyFont="1" applyFill="1" applyAlignment="1" applyProtection="1">
      <alignment vertical="top"/>
    </xf>
    <xf numFmtId="164" fontId="7" fillId="7" borderId="0" xfId="0" applyNumberFormat="1" applyFont="1" applyFill="1" applyAlignment="1" applyProtection="1">
      <alignment vertical="top"/>
    </xf>
    <xf numFmtId="10" fontId="7" fillId="0" borderId="0" xfId="0" applyNumberFormat="1" applyFont="1" applyAlignment="1" applyProtection="1">
      <alignment horizontal="center" vertical="center"/>
      <protection locked="0"/>
    </xf>
    <xf numFmtId="10" fontId="7" fillId="0" borderId="5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985FC-3330-4580-9269-6570F01DDB19}">
  <dimension ref="A1:I179"/>
  <sheetViews>
    <sheetView tabSelected="1" zoomScaleNormal="100" workbookViewId="0">
      <pane xSplit="4" ySplit="3" topLeftCell="E145" activePane="bottomRight" state="frozen"/>
      <selection pane="topRight" activeCell="E1" sqref="E1"/>
      <selection pane="bottomLeft" activeCell="A4" sqref="A4"/>
      <selection pane="bottomRight" activeCell="I166" sqref="I166"/>
    </sheetView>
  </sheetViews>
  <sheetFormatPr baseColWidth="10" defaultRowHeight="15" x14ac:dyDescent="0.25"/>
  <cols>
    <col min="1" max="1" width="15.5703125" style="16" bestFit="1" customWidth="1"/>
    <col min="2" max="2" width="14.5703125" style="16" bestFit="1" customWidth="1"/>
    <col min="3" max="3" width="3.7109375" style="16" bestFit="1" customWidth="1"/>
    <col min="4" max="4" width="87.5703125" style="16" bestFit="1" customWidth="1"/>
    <col min="5" max="5" width="22.28515625" style="16" bestFit="1" customWidth="1"/>
    <col min="6" max="6" width="13" style="16" bestFit="1" customWidth="1"/>
    <col min="7" max="7" width="17.85546875" style="16" bestFit="1" customWidth="1"/>
    <col min="8" max="8" width="11.140625" style="16" bestFit="1" customWidth="1"/>
    <col min="9" max="16384" width="11.42578125" style="16"/>
  </cols>
  <sheetData>
    <row r="1" spans="1:8" x14ac:dyDescent="0.25">
      <c r="A1" s="2" t="s">
        <v>0</v>
      </c>
      <c r="B1" s="3"/>
      <c r="C1" s="3"/>
      <c r="D1" s="3"/>
      <c r="E1" s="3"/>
      <c r="F1" s="3"/>
      <c r="G1" s="3"/>
      <c r="H1" s="3"/>
    </row>
    <row r="2" spans="1:8" ht="18.75" x14ac:dyDescent="0.25">
      <c r="A2" s="4" t="s">
        <v>1</v>
      </c>
      <c r="B2" s="3"/>
      <c r="C2" s="3"/>
      <c r="D2" s="3"/>
      <c r="E2" s="3"/>
      <c r="F2" s="3"/>
      <c r="G2" s="3"/>
      <c r="H2" s="3"/>
    </row>
    <row r="3" spans="1:8" x14ac:dyDescent="0.25">
      <c r="A3" s="5" t="s">
        <v>2</v>
      </c>
      <c r="B3" s="5" t="s">
        <v>248</v>
      </c>
      <c r="C3" s="5" t="s">
        <v>3</v>
      </c>
      <c r="D3" s="6" t="s">
        <v>4</v>
      </c>
      <c r="E3" s="5" t="s">
        <v>249</v>
      </c>
      <c r="F3" s="5" t="s">
        <v>250</v>
      </c>
      <c r="G3" s="5" t="s">
        <v>251</v>
      </c>
    </row>
    <row r="4" spans="1:8" x14ac:dyDescent="0.25">
      <c r="A4" s="7" t="s">
        <v>5</v>
      </c>
      <c r="B4" s="7" t="s">
        <v>6</v>
      </c>
      <c r="C4" s="7" t="s">
        <v>7</v>
      </c>
      <c r="D4" s="8" t="s">
        <v>8</v>
      </c>
      <c r="E4" s="9"/>
      <c r="F4" s="10"/>
      <c r="G4" s="11"/>
    </row>
    <row r="5" spans="1:8" x14ac:dyDescent="0.25">
      <c r="A5" s="12" t="s">
        <v>247</v>
      </c>
      <c r="B5" s="12" t="s">
        <v>6</v>
      </c>
      <c r="C5" s="12" t="s">
        <v>7</v>
      </c>
      <c r="D5" s="13" t="s">
        <v>9</v>
      </c>
      <c r="E5" s="14"/>
      <c r="F5" s="15"/>
      <c r="G5" s="1">
        <f>SUM(G6:G19)</f>
        <v>0</v>
      </c>
    </row>
    <row r="6" spans="1:8" x14ac:dyDescent="0.25">
      <c r="A6" s="17" t="s">
        <v>10</v>
      </c>
      <c r="B6" s="18" t="s">
        <v>11</v>
      </c>
      <c r="C6" s="18" t="s">
        <v>12</v>
      </c>
      <c r="D6" s="19" t="s">
        <v>13</v>
      </c>
      <c r="E6" s="53">
        <v>1</v>
      </c>
      <c r="F6" s="52"/>
      <c r="G6" s="54">
        <f t="shared" ref="G6:G19" si="0">ROUND(E6*F6,2)</f>
        <v>0</v>
      </c>
    </row>
    <row r="7" spans="1:8" x14ac:dyDescent="0.25">
      <c r="A7" s="17" t="s">
        <v>14</v>
      </c>
      <c r="B7" s="18" t="s">
        <v>11</v>
      </c>
      <c r="C7" s="18" t="s">
        <v>12</v>
      </c>
      <c r="D7" s="19" t="s">
        <v>15</v>
      </c>
      <c r="E7" s="53">
        <v>1</v>
      </c>
      <c r="F7" s="52"/>
      <c r="G7" s="54">
        <f t="shared" si="0"/>
        <v>0</v>
      </c>
    </row>
    <row r="8" spans="1:8" x14ac:dyDescent="0.25">
      <c r="A8" s="17" t="s">
        <v>16</v>
      </c>
      <c r="B8" s="18" t="s">
        <v>11</v>
      </c>
      <c r="C8" s="18" t="s">
        <v>12</v>
      </c>
      <c r="D8" s="19" t="s">
        <v>17</v>
      </c>
      <c r="E8" s="53">
        <v>3</v>
      </c>
      <c r="F8" s="52"/>
      <c r="G8" s="54">
        <f t="shared" si="0"/>
        <v>0</v>
      </c>
    </row>
    <row r="9" spans="1:8" x14ac:dyDescent="0.25">
      <c r="A9" s="17" t="s">
        <v>18</v>
      </c>
      <c r="B9" s="18" t="s">
        <v>11</v>
      </c>
      <c r="C9" s="18" t="s">
        <v>12</v>
      </c>
      <c r="D9" s="19" t="s">
        <v>19</v>
      </c>
      <c r="E9" s="53">
        <v>2</v>
      </c>
      <c r="F9" s="52"/>
      <c r="G9" s="54">
        <f t="shared" si="0"/>
        <v>0</v>
      </c>
    </row>
    <row r="10" spans="1:8" x14ac:dyDescent="0.25">
      <c r="A10" s="17" t="s">
        <v>20</v>
      </c>
      <c r="B10" s="18" t="s">
        <v>11</v>
      </c>
      <c r="C10" s="18" t="s">
        <v>12</v>
      </c>
      <c r="D10" s="19" t="s">
        <v>21</v>
      </c>
      <c r="E10" s="53">
        <v>4</v>
      </c>
      <c r="F10" s="52"/>
      <c r="G10" s="54">
        <f t="shared" si="0"/>
        <v>0</v>
      </c>
    </row>
    <row r="11" spans="1:8" x14ac:dyDescent="0.25">
      <c r="A11" s="17" t="s">
        <v>22</v>
      </c>
      <c r="B11" s="18" t="s">
        <v>11</v>
      </c>
      <c r="C11" s="18" t="s">
        <v>12</v>
      </c>
      <c r="D11" s="19" t="s">
        <v>23</v>
      </c>
      <c r="E11" s="53">
        <v>1</v>
      </c>
      <c r="F11" s="52"/>
      <c r="G11" s="54">
        <f t="shared" si="0"/>
        <v>0</v>
      </c>
    </row>
    <row r="12" spans="1:8" x14ac:dyDescent="0.25">
      <c r="A12" s="17" t="s">
        <v>24</v>
      </c>
      <c r="B12" s="18" t="s">
        <v>11</v>
      </c>
      <c r="C12" s="18" t="s">
        <v>12</v>
      </c>
      <c r="D12" s="19" t="s">
        <v>25</v>
      </c>
      <c r="E12" s="53">
        <v>1</v>
      </c>
      <c r="F12" s="52"/>
      <c r="G12" s="54">
        <f t="shared" si="0"/>
        <v>0</v>
      </c>
    </row>
    <row r="13" spans="1:8" x14ac:dyDescent="0.25">
      <c r="A13" s="17" t="s">
        <v>26</v>
      </c>
      <c r="B13" s="18" t="s">
        <v>11</v>
      </c>
      <c r="C13" s="18" t="s">
        <v>12</v>
      </c>
      <c r="D13" s="19" t="s">
        <v>27</v>
      </c>
      <c r="E13" s="53">
        <v>0.5</v>
      </c>
      <c r="F13" s="52"/>
      <c r="G13" s="54">
        <f t="shared" si="0"/>
        <v>0</v>
      </c>
    </row>
    <row r="14" spans="1:8" x14ac:dyDescent="0.25">
      <c r="A14" s="17" t="s">
        <v>28</v>
      </c>
      <c r="B14" s="18" t="s">
        <v>11</v>
      </c>
      <c r="C14" s="18" t="s">
        <v>12</v>
      </c>
      <c r="D14" s="19" t="s">
        <v>29</v>
      </c>
      <c r="E14" s="53">
        <v>0.5</v>
      </c>
      <c r="F14" s="52"/>
      <c r="G14" s="54">
        <f t="shared" si="0"/>
        <v>0</v>
      </c>
    </row>
    <row r="15" spans="1:8" x14ac:dyDescent="0.25">
      <c r="A15" s="17" t="s">
        <v>30</v>
      </c>
      <c r="B15" s="18" t="s">
        <v>11</v>
      </c>
      <c r="C15" s="18" t="s">
        <v>12</v>
      </c>
      <c r="D15" s="19" t="s">
        <v>31</v>
      </c>
      <c r="E15" s="53">
        <v>1</v>
      </c>
      <c r="F15" s="52"/>
      <c r="G15" s="54">
        <f t="shared" si="0"/>
        <v>0</v>
      </c>
    </row>
    <row r="16" spans="1:8" x14ac:dyDescent="0.25">
      <c r="A16" s="17" t="s">
        <v>32</v>
      </c>
      <c r="B16" s="18" t="s">
        <v>11</v>
      </c>
      <c r="C16" s="18" t="s">
        <v>12</v>
      </c>
      <c r="D16" s="19" t="s">
        <v>33</v>
      </c>
      <c r="E16" s="53">
        <v>2</v>
      </c>
      <c r="F16" s="52"/>
      <c r="G16" s="54">
        <f t="shared" si="0"/>
        <v>0</v>
      </c>
    </row>
    <row r="17" spans="1:7" x14ac:dyDescent="0.25">
      <c r="A17" s="17" t="s">
        <v>34</v>
      </c>
      <c r="B17" s="18" t="s">
        <v>11</v>
      </c>
      <c r="C17" s="18" t="s">
        <v>12</v>
      </c>
      <c r="D17" s="19" t="s">
        <v>35</v>
      </c>
      <c r="E17" s="53">
        <v>1</v>
      </c>
      <c r="F17" s="52"/>
      <c r="G17" s="54">
        <f t="shared" si="0"/>
        <v>0</v>
      </c>
    </row>
    <row r="18" spans="1:7" x14ac:dyDescent="0.25">
      <c r="A18" s="17" t="s">
        <v>36</v>
      </c>
      <c r="B18" s="18" t="s">
        <v>11</v>
      </c>
      <c r="C18" s="18" t="s">
        <v>12</v>
      </c>
      <c r="D18" s="19" t="s">
        <v>37</v>
      </c>
      <c r="E18" s="53">
        <v>1</v>
      </c>
      <c r="F18" s="52"/>
      <c r="G18" s="54">
        <f t="shared" si="0"/>
        <v>0</v>
      </c>
    </row>
    <row r="19" spans="1:7" x14ac:dyDescent="0.25">
      <c r="A19" s="17" t="s">
        <v>38</v>
      </c>
      <c r="B19" s="18" t="s">
        <v>11</v>
      </c>
      <c r="C19" s="18" t="s">
        <v>12</v>
      </c>
      <c r="D19" s="19" t="s">
        <v>39</v>
      </c>
      <c r="E19" s="53">
        <v>0.5</v>
      </c>
      <c r="F19" s="52"/>
      <c r="G19" s="54">
        <f t="shared" si="0"/>
        <v>0</v>
      </c>
    </row>
    <row r="20" spans="1:7" x14ac:dyDescent="0.25">
      <c r="A20" s="21"/>
      <c r="B20" s="21"/>
      <c r="C20" s="21"/>
      <c r="D20" s="22"/>
      <c r="E20" s="20"/>
      <c r="F20" s="23"/>
      <c r="G20" s="24"/>
    </row>
    <row r="21" spans="1:7" x14ac:dyDescent="0.25">
      <c r="A21" s="12" t="s">
        <v>40</v>
      </c>
      <c r="B21" s="12" t="s">
        <v>6</v>
      </c>
      <c r="C21" s="12" t="s">
        <v>7</v>
      </c>
      <c r="D21" s="13" t="s">
        <v>41</v>
      </c>
      <c r="E21" s="14"/>
      <c r="F21" s="15"/>
      <c r="G21" s="1">
        <f>SUM(G22:G35)</f>
        <v>0</v>
      </c>
    </row>
    <row r="22" spans="1:7" x14ac:dyDescent="0.25">
      <c r="A22" s="17" t="s">
        <v>42</v>
      </c>
      <c r="B22" s="18" t="s">
        <v>11</v>
      </c>
      <c r="C22" s="18" t="s">
        <v>12</v>
      </c>
      <c r="D22" s="19" t="s">
        <v>13</v>
      </c>
      <c r="E22" s="53">
        <v>1</v>
      </c>
      <c r="F22" s="52"/>
      <c r="G22" s="54">
        <f t="shared" ref="G22:G35" si="1">ROUND(E22*F22,2)</f>
        <v>0</v>
      </c>
    </row>
    <row r="23" spans="1:7" x14ac:dyDescent="0.25">
      <c r="A23" s="17" t="s">
        <v>43</v>
      </c>
      <c r="B23" s="18" t="s">
        <v>11</v>
      </c>
      <c r="C23" s="18" t="s">
        <v>12</v>
      </c>
      <c r="D23" s="19" t="s">
        <v>15</v>
      </c>
      <c r="E23" s="53">
        <v>1</v>
      </c>
      <c r="F23" s="52"/>
      <c r="G23" s="54">
        <f t="shared" si="1"/>
        <v>0</v>
      </c>
    </row>
    <row r="24" spans="1:7" x14ac:dyDescent="0.25">
      <c r="A24" s="17" t="s">
        <v>44</v>
      </c>
      <c r="B24" s="18" t="s">
        <v>11</v>
      </c>
      <c r="C24" s="18" t="s">
        <v>12</v>
      </c>
      <c r="D24" s="19" t="s">
        <v>17</v>
      </c>
      <c r="E24" s="53">
        <v>3</v>
      </c>
      <c r="F24" s="52"/>
      <c r="G24" s="54">
        <f t="shared" si="1"/>
        <v>0</v>
      </c>
    </row>
    <row r="25" spans="1:7" x14ac:dyDescent="0.25">
      <c r="A25" s="17" t="s">
        <v>45</v>
      </c>
      <c r="B25" s="18" t="s">
        <v>11</v>
      </c>
      <c r="C25" s="18" t="s">
        <v>12</v>
      </c>
      <c r="D25" s="19" t="s">
        <v>19</v>
      </c>
      <c r="E25" s="53">
        <v>2</v>
      </c>
      <c r="F25" s="52"/>
      <c r="G25" s="54">
        <f t="shared" si="1"/>
        <v>0</v>
      </c>
    </row>
    <row r="26" spans="1:7" x14ac:dyDescent="0.25">
      <c r="A26" s="17" t="s">
        <v>46</v>
      </c>
      <c r="B26" s="18" t="s">
        <v>11</v>
      </c>
      <c r="C26" s="18" t="s">
        <v>12</v>
      </c>
      <c r="D26" s="19" t="s">
        <v>21</v>
      </c>
      <c r="E26" s="53">
        <v>4</v>
      </c>
      <c r="F26" s="52"/>
      <c r="G26" s="54">
        <f t="shared" si="1"/>
        <v>0</v>
      </c>
    </row>
    <row r="27" spans="1:7" x14ac:dyDescent="0.25">
      <c r="A27" s="17" t="s">
        <v>47</v>
      </c>
      <c r="B27" s="18" t="s">
        <v>11</v>
      </c>
      <c r="C27" s="18" t="s">
        <v>12</v>
      </c>
      <c r="D27" s="19" t="s">
        <v>23</v>
      </c>
      <c r="E27" s="53">
        <v>1</v>
      </c>
      <c r="F27" s="52"/>
      <c r="G27" s="54">
        <f t="shared" si="1"/>
        <v>0</v>
      </c>
    </row>
    <row r="28" spans="1:7" x14ac:dyDescent="0.25">
      <c r="A28" s="17" t="s">
        <v>48</v>
      </c>
      <c r="B28" s="18" t="s">
        <v>11</v>
      </c>
      <c r="C28" s="18" t="s">
        <v>12</v>
      </c>
      <c r="D28" s="19" t="s">
        <v>25</v>
      </c>
      <c r="E28" s="53">
        <v>1</v>
      </c>
      <c r="F28" s="52"/>
      <c r="G28" s="54">
        <f t="shared" si="1"/>
        <v>0</v>
      </c>
    </row>
    <row r="29" spans="1:7" x14ac:dyDescent="0.25">
      <c r="A29" s="17" t="s">
        <v>49</v>
      </c>
      <c r="B29" s="18" t="s">
        <v>11</v>
      </c>
      <c r="C29" s="18" t="s">
        <v>12</v>
      </c>
      <c r="D29" s="19" t="s">
        <v>50</v>
      </c>
      <c r="E29" s="53">
        <v>0.5</v>
      </c>
      <c r="F29" s="52"/>
      <c r="G29" s="54">
        <f t="shared" si="1"/>
        <v>0</v>
      </c>
    </row>
    <row r="30" spans="1:7" x14ac:dyDescent="0.25">
      <c r="A30" s="17" t="s">
        <v>51</v>
      </c>
      <c r="B30" s="18" t="s">
        <v>11</v>
      </c>
      <c r="C30" s="18" t="s">
        <v>12</v>
      </c>
      <c r="D30" s="19" t="s">
        <v>29</v>
      </c>
      <c r="E30" s="53">
        <v>0.5</v>
      </c>
      <c r="F30" s="52"/>
      <c r="G30" s="54">
        <f t="shared" si="1"/>
        <v>0</v>
      </c>
    </row>
    <row r="31" spans="1:7" x14ac:dyDescent="0.25">
      <c r="A31" s="17" t="s">
        <v>52</v>
      </c>
      <c r="B31" s="18" t="s">
        <v>11</v>
      </c>
      <c r="C31" s="18" t="s">
        <v>12</v>
      </c>
      <c r="D31" s="19" t="s">
        <v>31</v>
      </c>
      <c r="E31" s="53">
        <v>1</v>
      </c>
      <c r="F31" s="52"/>
      <c r="G31" s="54">
        <f t="shared" si="1"/>
        <v>0</v>
      </c>
    </row>
    <row r="32" spans="1:7" x14ac:dyDescent="0.25">
      <c r="A32" s="17" t="s">
        <v>53</v>
      </c>
      <c r="B32" s="18" t="s">
        <v>11</v>
      </c>
      <c r="C32" s="18" t="s">
        <v>12</v>
      </c>
      <c r="D32" s="19" t="s">
        <v>33</v>
      </c>
      <c r="E32" s="53">
        <v>2</v>
      </c>
      <c r="F32" s="52"/>
      <c r="G32" s="54">
        <f t="shared" si="1"/>
        <v>0</v>
      </c>
    </row>
    <row r="33" spans="1:7" x14ac:dyDescent="0.25">
      <c r="A33" s="17" t="s">
        <v>54</v>
      </c>
      <c r="B33" s="18" t="s">
        <v>11</v>
      </c>
      <c r="C33" s="18" t="s">
        <v>12</v>
      </c>
      <c r="D33" s="19" t="s">
        <v>35</v>
      </c>
      <c r="E33" s="53">
        <v>1</v>
      </c>
      <c r="F33" s="52"/>
      <c r="G33" s="54">
        <f t="shared" si="1"/>
        <v>0</v>
      </c>
    </row>
    <row r="34" spans="1:7" x14ac:dyDescent="0.25">
      <c r="A34" s="17" t="s">
        <v>55</v>
      </c>
      <c r="B34" s="18" t="s">
        <v>11</v>
      </c>
      <c r="C34" s="18" t="s">
        <v>12</v>
      </c>
      <c r="D34" s="19" t="s">
        <v>37</v>
      </c>
      <c r="E34" s="53">
        <v>1</v>
      </c>
      <c r="F34" s="52"/>
      <c r="G34" s="54">
        <f t="shared" si="1"/>
        <v>0</v>
      </c>
    </row>
    <row r="35" spans="1:7" x14ac:dyDescent="0.25">
      <c r="A35" s="17" t="s">
        <v>56</v>
      </c>
      <c r="B35" s="18" t="s">
        <v>11</v>
      </c>
      <c r="C35" s="18" t="s">
        <v>12</v>
      </c>
      <c r="D35" s="19" t="s">
        <v>57</v>
      </c>
      <c r="E35" s="53">
        <v>0.5</v>
      </c>
      <c r="F35" s="52"/>
      <c r="G35" s="54">
        <f t="shared" si="1"/>
        <v>0</v>
      </c>
    </row>
    <row r="36" spans="1:7" x14ac:dyDescent="0.25">
      <c r="A36" s="21"/>
      <c r="B36" s="21"/>
      <c r="C36" s="21"/>
      <c r="D36" s="22"/>
      <c r="E36" s="20"/>
      <c r="F36" s="23"/>
      <c r="G36" s="24"/>
    </row>
    <row r="37" spans="1:7" x14ac:dyDescent="0.25">
      <c r="A37" s="12" t="s">
        <v>58</v>
      </c>
      <c r="B37" s="12" t="s">
        <v>6</v>
      </c>
      <c r="C37" s="12" t="s">
        <v>7</v>
      </c>
      <c r="D37" s="13" t="s">
        <v>59</v>
      </c>
      <c r="E37" s="14"/>
      <c r="F37" s="15"/>
      <c r="G37" s="1">
        <f>SUM(G38:G45)</f>
        <v>0</v>
      </c>
    </row>
    <row r="38" spans="1:7" x14ac:dyDescent="0.25">
      <c r="A38" s="17" t="s">
        <v>60</v>
      </c>
      <c r="B38" s="18" t="s">
        <v>11</v>
      </c>
      <c r="C38" s="18" t="s">
        <v>12</v>
      </c>
      <c r="D38" s="19" t="s">
        <v>13</v>
      </c>
      <c r="E38" s="53">
        <v>2</v>
      </c>
      <c r="F38" s="52"/>
      <c r="G38" s="54">
        <f t="shared" ref="G38:G45" si="2">ROUND(E38*F38,2)</f>
        <v>0</v>
      </c>
    </row>
    <row r="39" spans="1:7" x14ac:dyDescent="0.25">
      <c r="A39" s="17" t="s">
        <v>61</v>
      </c>
      <c r="B39" s="18" t="s">
        <v>11</v>
      </c>
      <c r="C39" s="18" t="s">
        <v>12</v>
      </c>
      <c r="D39" s="19" t="s">
        <v>62</v>
      </c>
      <c r="E39" s="53">
        <v>1</v>
      </c>
      <c r="F39" s="52"/>
      <c r="G39" s="54">
        <f t="shared" si="2"/>
        <v>0</v>
      </c>
    </row>
    <row r="40" spans="1:7" x14ac:dyDescent="0.25">
      <c r="A40" s="17" t="s">
        <v>63</v>
      </c>
      <c r="B40" s="18" t="s">
        <v>11</v>
      </c>
      <c r="C40" s="18" t="s">
        <v>12</v>
      </c>
      <c r="D40" s="19" t="s">
        <v>64</v>
      </c>
      <c r="E40" s="53">
        <v>2</v>
      </c>
      <c r="F40" s="52"/>
      <c r="G40" s="54">
        <f t="shared" si="2"/>
        <v>0</v>
      </c>
    </row>
    <row r="41" spans="1:7" x14ac:dyDescent="0.25">
      <c r="A41" s="17" t="s">
        <v>65</v>
      </c>
      <c r="B41" s="18" t="s">
        <v>11</v>
      </c>
      <c r="C41" s="18" t="s">
        <v>12</v>
      </c>
      <c r="D41" s="19" t="s">
        <v>66</v>
      </c>
      <c r="E41" s="53">
        <v>1</v>
      </c>
      <c r="F41" s="52"/>
      <c r="G41" s="54">
        <f t="shared" si="2"/>
        <v>0</v>
      </c>
    </row>
    <row r="42" spans="1:7" x14ac:dyDescent="0.25">
      <c r="A42" s="17" t="s">
        <v>67</v>
      </c>
      <c r="B42" s="18" t="s">
        <v>11</v>
      </c>
      <c r="C42" s="18" t="s">
        <v>12</v>
      </c>
      <c r="D42" s="19" t="s">
        <v>68</v>
      </c>
      <c r="E42" s="53">
        <v>1</v>
      </c>
      <c r="F42" s="52"/>
      <c r="G42" s="54">
        <f t="shared" si="2"/>
        <v>0</v>
      </c>
    </row>
    <row r="43" spans="1:7" x14ac:dyDescent="0.25">
      <c r="A43" s="17" t="s">
        <v>69</v>
      </c>
      <c r="B43" s="18" t="s">
        <v>11</v>
      </c>
      <c r="C43" s="18" t="s">
        <v>12</v>
      </c>
      <c r="D43" s="19" t="s">
        <v>70</v>
      </c>
      <c r="E43" s="53">
        <v>1</v>
      </c>
      <c r="F43" s="52"/>
      <c r="G43" s="54">
        <f t="shared" si="2"/>
        <v>0</v>
      </c>
    </row>
    <row r="44" spans="1:7" x14ac:dyDescent="0.25">
      <c r="A44" s="17" t="s">
        <v>71</v>
      </c>
      <c r="B44" s="18" t="s">
        <v>11</v>
      </c>
      <c r="C44" s="18" t="s">
        <v>12</v>
      </c>
      <c r="D44" s="19" t="s">
        <v>72</v>
      </c>
      <c r="E44" s="53">
        <v>1</v>
      </c>
      <c r="F44" s="52"/>
      <c r="G44" s="54">
        <f t="shared" si="2"/>
        <v>0</v>
      </c>
    </row>
    <row r="45" spans="1:7" x14ac:dyDescent="0.25">
      <c r="A45" s="17" t="s">
        <v>73</v>
      </c>
      <c r="B45" s="18" t="s">
        <v>11</v>
      </c>
      <c r="C45" s="18" t="s">
        <v>12</v>
      </c>
      <c r="D45" s="19" t="s">
        <v>74</v>
      </c>
      <c r="E45" s="53">
        <v>0.5</v>
      </c>
      <c r="F45" s="52"/>
      <c r="G45" s="54">
        <f t="shared" si="2"/>
        <v>0</v>
      </c>
    </row>
    <row r="46" spans="1:7" x14ac:dyDescent="0.25">
      <c r="A46" s="21"/>
      <c r="B46" s="21"/>
      <c r="C46" s="21"/>
      <c r="D46" s="22"/>
      <c r="E46" s="20"/>
      <c r="F46" s="23"/>
      <c r="G46" s="24"/>
    </row>
    <row r="47" spans="1:7" x14ac:dyDescent="0.25">
      <c r="A47" s="12" t="s">
        <v>75</v>
      </c>
      <c r="B47" s="12" t="s">
        <v>6</v>
      </c>
      <c r="C47" s="12" t="s">
        <v>7</v>
      </c>
      <c r="D47" s="13" t="s">
        <v>76</v>
      </c>
      <c r="E47" s="14"/>
      <c r="F47" s="15"/>
      <c r="G47" s="1">
        <f>SUM(G48:G55)</f>
        <v>0</v>
      </c>
    </row>
    <row r="48" spans="1:7" x14ac:dyDescent="0.25">
      <c r="A48" s="17" t="s">
        <v>77</v>
      </c>
      <c r="B48" s="18" t="s">
        <v>11</v>
      </c>
      <c r="C48" s="18" t="s">
        <v>12</v>
      </c>
      <c r="D48" s="19" t="s">
        <v>13</v>
      </c>
      <c r="E48" s="53">
        <v>2</v>
      </c>
      <c r="F48" s="52"/>
      <c r="G48" s="54">
        <f t="shared" ref="G48:G55" si="3">ROUND(E48*F48,2)</f>
        <v>0</v>
      </c>
    </row>
    <row r="49" spans="1:7" x14ac:dyDescent="0.25">
      <c r="A49" s="17" t="s">
        <v>78</v>
      </c>
      <c r="B49" s="18" t="s">
        <v>11</v>
      </c>
      <c r="C49" s="18" t="s">
        <v>12</v>
      </c>
      <c r="D49" s="19" t="s">
        <v>62</v>
      </c>
      <c r="E49" s="53">
        <v>1</v>
      </c>
      <c r="F49" s="52"/>
      <c r="G49" s="54">
        <f t="shared" si="3"/>
        <v>0</v>
      </c>
    </row>
    <row r="50" spans="1:7" x14ac:dyDescent="0.25">
      <c r="A50" s="17" t="s">
        <v>79</v>
      </c>
      <c r="B50" s="18" t="s">
        <v>11</v>
      </c>
      <c r="C50" s="18" t="s">
        <v>12</v>
      </c>
      <c r="D50" s="19" t="s">
        <v>64</v>
      </c>
      <c r="E50" s="53">
        <v>2</v>
      </c>
      <c r="F50" s="52"/>
      <c r="G50" s="54">
        <f t="shared" si="3"/>
        <v>0</v>
      </c>
    </row>
    <row r="51" spans="1:7" x14ac:dyDescent="0.25">
      <c r="A51" s="17" t="s">
        <v>80</v>
      </c>
      <c r="B51" s="18" t="s">
        <v>11</v>
      </c>
      <c r="C51" s="18" t="s">
        <v>12</v>
      </c>
      <c r="D51" s="19" t="s">
        <v>66</v>
      </c>
      <c r="E51" s="53">
        <v>1</v>
      </c>
      <c r="F51" s="52"/>
      <c r="G51" s="54">
        <f t="shared" si="3"/>
        <v>0</v>
      </c>
    </row>
    <row r="52" spans="1:7" x14ac:dyDescent="0.25">
      <c r="A52" s="17" t="s">
        <v>81</v>
      </c>
      <c r="B52" s="18" t="s">
        <v>11</v>
      </c>
      <c r="C52" s="18" t="s">
        <v>12</v>
      </c>
      <c r="D52" s="19" t="s">
        <v>68</v>
      </c>
      <c r="E52" s="53">
        <v>1</v>
      </c>
      <c r="F52" s="52"/>
      <c r="G52" s="54">
        <f t="shared" si="3"/>
        <v>0</v>
      </c>
    </row>
    <row r="53" spans="1:7" x14ac:dyDescent="0.25">
      <c r="A53" s="17" t="s">
        <v>82</v>
      </c>
      <c r="B53" s="18" t="s">
        <v>11</v>
      </c>
      <c r="C53" s="18" t="s">
        <v>12</v>
      </c>
      <c r="D53" s="19" t="s">
        <v>70</v>
      </c>
      <c r="E53" s="53">
        <v>1</v>
      </c>
      <c r="F53" s="52"/>
      <c r="G53" s="54">
        <f t="shared" si="3"/>
        <v>0</v>
      </c>
    </row>
    <row r="54" spans="1:7" x14ac:dyDescent="0.25">
      <c r="A54" s="17" t="s">
        <v>83</v>
      </c>
      <c r="B54" s="18" t="s">
        <v>11</v>
      </c>
      <c r="C54" s="18" t="s">
        <v>12</v>
      </c>
      <c r="D54" s="19" t="s">
        <v>72</v>
      </c>
      <c r="E54" s="53">
        <v>1</v>
      </c>
      <c r="F54" s="52"/>
      <c r="G54" s="54">
        <f t="shared" si="3"/>
        <v>0</v>
      </c>
    </row>
    <row r="55" spans="1:7" x14ac:dyDescent="0.25">
      <c r="A55" s="17" t="s">
        <v>84</v>
      </c>
      <c r="B55" s="18" t="s">
        <v>11</v>
      </c>
      <c r="C55" s="18" t="s">
        <v>12</v>
      </c>
      <c r="D55" s="19" t="s">
        <v>85</v>
      </c>
      <c r="E55" s="53">
        <v>0.5</v>
      </c>
      <c r="F55" s="52"/>
      <c r="G55" s="54">
        <f t="shared" si="3"/>
        <v>0</v>
      </c>
    </row>
    <row r="56" spans="1:7" x14ac:dyDescent="0.25">
      <c r="A56" s="21"/>
      <c r="B56" s="21"/>
      <c r="C56" s="21"/>
      <c r="D56" s="22"/>
      <c r="E56" s="20"/>
      <c r="F56" s="23"/>
      <c r="G56" s="24"/>
    </row>
    <row r="57" spans="1:7" x14ac:dyDescent="0.25">
      <c r="A57" s="12" t="s">
        <v>86</v>
      </c>
      <c r="B57" s="12" t="s">
        <v>6</v>
      </c>
      <c r="C57" s="12" t="s">
        <v>7</v>
      </c>
      <c r="D57" s="13" t="s">
        <v>87</v>
      </c>
      <c r="E57" s="14"/>
      <c r="F57" s="15"/>
      <c r="G57" s="1">
        <f>SUM(G58:G61)</f>
        <v>0</v>
      </c>
    </row>
    <row r="58" spans="1:7" x14ac:dyDescent="0.25">
      <c r="A58" s="17" t="s">
        <v>88</v>
      </c>
      <c r="B58" s="18" t="s">
        <v>11</v>
      </c>
      <c r="C58" s="18" t="s">
        <v>12</v>
      </c>
      <c r="D58" s="19" t="s">
        <v>89</v>
      </c>
      <c r="E58" s="53">
        <v>300</v>
      </c>
      <c r="F58" s="52"/>
      <c r="G58" s="54">
        <f>ROUND(E58*F58,2)</f>
        <v>0</v>
      </c>
    </row>
    <row r="59" spans="1:7" x14ac:dyDescent="0.25">
      <c r="A59" s="17" t="s">
        <v>90</v>
      </c>
      <c r="B59" s="18" t="s">
        <v>11</v>
      </c>
      <c r="C59" s="18" t="s">
        <v>12</v>
      </c>
      <c r="D59" s="19" t="s">
        <v>91</v>
      </c>
      <c r="E59" s="53">
        <v>1</v>
      </c>
      <c r="F59" s="52"/>
      <c r="G59" s="54">
        <f>ROUND(E59*F59,2)</f>
        <v>0</v>
      </c>
    </row>
    <row r="60" spans="1:7" x14ac:dyDescent="0.25">
      <c r="A60" s="17" t="s">
        <v>92</v>
      </c>
      <c r="B60" s="18" t="s">
        <v>11</v>
      </c>
      <c r="C60" s="18" t="s">
        <v>12</v>
      </c>
      <c r="D60" s="19" t="s">
        <v>93</v>
      </c>
      <c r="E60" s="53">
        <v>1</v>
      </c>
      <c r="F60" s="52"/>
      <c r="G60" s="54">
        <f>ROUND(E60*F60,2)</f>
        <v>0</v>
      </c>
    </row>
    <row r="61" spans="1:7" x14ac:dyDescent="0.25">
      <c r="A61" s="17" t="s">
        <v>94</v>
      </c>
      <c r="B61" s="18" t="s">
        <v>11</v>
      </c>
      <c r="C61" s="18" t="s">
        <v>12</v>
      </c>
      <c r="D61" s="19" t="s">
        <v>95</v>
      </c>
      <c r="E61" s="53">
        <v>1</v>
      </c>
      <c r="F61" s="52"/>
      <c r="G61" s="54">
        <f>ROUND(E61*F61,2)</f>
        <v>0</v>
      </c>
    </row>
    <row r="62" spans="1:7" x14ac:dyDescent="0.25">
      <c r="A62" s="21"/>
      <c r="B62" s="21"/>
      <c r="C62" s="21"/>
      <c r="D62" s="22"/>
      <c r="E62" s="20"/>
      <c r="F62" s="23"/>
      <c r="G62" s="24"/>
    </row>
    <row r="63" spans="1:7" x14ac:dyDescent="0.25">
      <c r="A63" s="12" t="s">
        <v>96</v>
      </c>
      <c r="B63" s="12" t="s">
        <v>6</v>
      </c>
      <c r="C63" s="12" t="s">
        <v>7</v>
      </c>
      <c r="D63" s="13" t="s">
        <v>97</v>
      </c>
      <c r="E63" s="14"/>
      <c r="F63" s="15"/>
      <c r="G63" s="1">
        <f>SUM(G64:G67)</f>
        <v>0</v>
      </c>
    </row>
    <row r="64" spans="1:7" x14ac:dyDescent="0.25">
      <c r="A64" s="17" t="s">
        <v>98</v>
      </c>
      <c r="B64" s="18" t="s">
        <v>11</v>
      </c>
      <c r="C64" s="18" t="s">
        <v>12</v>
      </c>
      <c r="D64" s="19" t="s">
        <v>99</v>
      </c>
      <c r="E64" s="53">
        <v>24</v>
      </c>
      <c r="F64" s="52"/>
      <c r="G64" s="54">
        <f>ROUND(E64*F64,2)</f>
        <v>0</v>
      </c>
    </row>
    <row r="65" spans="1:7" x14ac:dyDescent="0.25">
      <c r="A65" s="17" t="s">
        <v>100</v>
      </c>
      <c r="B65" s="18" t="s">
        <v>11</v>
      </c>
      <c r="C65" s="18" t="s">
        <v>12</v>
      </c>
      <c r="D65" s="19" t="s">
        <v>101</v>
      </c>
      <c r="E65" s="53">
        <v>16</v>
      </c>
      <c r="F65" s="52"/>
      <c r="G65" s="54">
        <f>ROUND(E65*F65,2)</f>
        <v>0</v>
      </c>
    </row>
    <row r="66" spans="1:7" x14ac:dyDescent="0.25">
      <c r="A66" s="17" t="s">
        <v>102</v>
      </c>
      <c r="B66" s="18" t="s">
        <v>11</v>
      </c>
      <c r="C66" s="18" t="s">
        <v>12</v>
      </c>
      <c r="D66" s="19" t="s">
        <v>103</v>
      </c>
      <c r="E66" s="53">
        <v>10</v>
      </c>
      <c r="F66" s="52"/>
      <c r="G66" s="54">
        <f>ROUND(E66*F66,2)</f>
        <v>0</v>
      </c>
    </row>
    <row r="67" spans="1:7" x14ac:dyDescent="0.25">
      <c r="A67" s="17" t="s">
        <v>104</v>
      </c>
      <c r="B67" s="18" t="s">
        <v>11</v>
      </c>
      <c r="C67" s="18" t="s">
        <v>12</v>
      </c>
      <c r="D67" s="19" t="s">
        <v>105</v>
      </c>
      <c r="E67" s="53">
        <v>6</v>
      </c>
      <c r="F67" s="52"/>
      <c r="G67" s="54">
        <f>ROUND(E67*F67,2)</f>
        <v>0</v>
      </c>
    </row>
    <row r="68" spans="1:7" x14ac:dyDescent="0.25">
      <c r="A68" s="21"/>
      <c r="B68" s="21"/>
      <c r="C68" s="21"/>
      <c r="D68" s="22"/>
      <c r="E68" s="20"/>
      <c r="F68" s="23"/>
      <c r="G68" s="24"/>
    </row>
    <row r="69" spans="1:7" x14ac:dyDescent="0.25">
      <c r="A69" s="12" t="s">
        <v>106</v>
      </c>
      <c r="B69" s="12" t="s">
        <v>6</v>
      </c>
      <c r="C69" s="12" t="s">
        <v>7</v>
      </c>
      <c r="D69" s="13" t="s">
        <v>107</v>
      </c>
      <c r="E69" s="14"/>
      <c r="F69" s="15"/>
      <c r="G69" s="1">
        <f>SUM(G70:G77)</f>
        <v>0</v>
      </c>
    </row>
    <row r="70" spans="1:7" x14ac:dyDescent="0.25">
      <c r="A70" s="17" t="s">
        <v>108</v>
      </c>
      <c r="B70" s="18" t="s">
        <v>11</v>
      </c>
      <c r="C70" s="18" t="s">
        <v>12</v>
      </c>
      <c r="D70" s="19" t="s">
        <v>13</v>
      </c>
      <c r="E70" s="53">
        <v>1</v>
      </c>
      <c r="F70" s="52"/>
      <c r="G70" s="54">
        <f t="shared" ref="G70:G77" si="4">ROUND(E70*F70,2)</f>
        <v>0</v>
      </c>
    </row>
    <row r="71" spans="1:7" x14ac:dyDescent="0.25">
      <c r="A71" s="17" t="s">
        <v>109</v>
      </c>
      <c r="B71" s="18" t="s">
        <v>11</v>
      </c>
      <c r="C71" s="18" t="s">
        <v>12</v>
      </c>
      <c r="D71" s="19" t="s">
        <v>15</v>
      </c>
      <c r="E71" s="53">
        <v>1</v>
      </c>
      <c r="F71" s="52"/>
      <c r="G71" s="54">
        <f t="shared" si="4"/>
        <v>0</v>
      </c>
    </row>
    <row r="72" spans="1:7" x14ac:dyDescent="0.25">
      <c r="A72" s="17" t="s">
        <v>110</v>
      </c>
      <c r="B72" s="18" t="s">
        <v>11</v>
      </c>
      <c r="C72" s="18" t="s">
        <v>12</v>
      </c>
      <c r="D72" s="19" t="s">
        <v>17</v>
      </c>
      <c r="E72" s="53">
        <v>2</v>
      </c>
      <c r="F72" s="52"/>
      <c r="G72" s="54">
        <f t="shared" si="4"/>
        <v>0</v>
      </c>
    </row>
    <row r="73" spans="1:7" x14ac:dyDescent="0.25">
      <c r="A73" s="17" t="s">
        <v>111</v>
      </c>
      <c r="B73" s="18" t="s">
        <v>11</v>
      </c>
      <c r="C73" s="18" t="s">
        <v>12</v>
      </c>
      <c r="D73" s="19" t="s">
        <v>19</v>
      </c>
      <c r="E73" s="53">
        <v>1</v>
      </c>
      <c r="F73" s="52"/>
      <c r="G73" s="54">
        <f t="shared" si="4"/>
        <v>0</v>
      </c>
    </row>
    <row r="74" spans="1:7" x14ac:dyDescent="0.25">
      <c r="A74" s="17" t="s">
        <v>112</v>
      </c>
      <c r="B74" s="18" t="s">
        <v>11</v>
      </c>
      <c r="C74" s="18" t="s">
        <v>12</v>
      </c>
      <c r="D74" s="19" t="s">
        <v>21</v>
      </c>
      <c r="E74" s="53">
        <v>2</v>
      </c>
      <c r="F74" s="52"/>
      <c r="G74" s="54">
        <f t="shared" si="4"/>
        <v>0</v>
      </c>
    </row>
    <row r="75" spans="1:7" x14ac:dyDescent="0.25">
      <c r="A75" s="17" t="s">
        <v>113</v>
      </c>
      <c r="B75" s="18" t="s">
        <v>11</v>
      </c>
      <c r="C75" s="18" t="s">
        <v>12</v>
      </c>
      <c r="D75" s="19" t="s">
        <v>114</v>
      </c>
      <c r="E75" s="53">
        <v>1</v>
      </c>
      <c r="F75" s="52"/>
      <c r="G75" s="54">
        <f t="shared" si="4"/>
        <v>0</v>
      </c>
    </row>
    <row r="76" spans="1:7" x14ac:dyDescent="0.25">
      <c r="A76" s="17" t="s">
        <v>115</v>
      </c>
      <c r="B76" s="18" t="s">
        <v>11</v>
      </c>
      <c r="C76" s="18" t="s">
        <v>12</v>
      </c>
      <c r="D76" s="19" t="s">
        <v>116</v>
      </c>
      <c r="E76" s="53">
        <v>1</v>
      </c>
      <c r="F76" s="52"/>
      <c r="G76" s="54">
        <f t="shared" si="4"/>
        <v>0</v>
      </c>
    </row>
    <row r="77" spans="1:7" x14ac:dyDescent="0.25">
      <c r="A77" s="17" t="s">
        <v>117</v>
      </c>
      <c r="B77" s="18" t="s">
        <v>11</v>
      </c>
      <c r="C77" s="18" t="s">
        <v>12</v>
      </c>
      <c r="D77" s="19" t="s">
        <v>118</v>
      </c>
      <c r="E77" s="53">
        <v>2</v>
      </c>
      <c r="F77" s="52"/>
      <c r="G77" s="54">
        <f t="shared" si="4"/>
        <v>0</v>
      </c>
    </row>
    <row r="78" spans="1:7" x14ac:dyDescent="0.25">
      <c r="A78" s="21"/>
      <c r="B78" s="21"/>
      <c r="C78" s="21"/>
      <c r="D78" s="22"/>
      <c r="E78" s="20"/>
      <c r="F78" s="23"/>
      <c r="G78" s="24"/>
    </row>
    <row r="79" spans="1:7" ht="0.95" customHeight="1" x14ac:dyDescent="0.25">
      <c r="A79" s="25"/>
      <c r="B79" s="25"/>
      <c r="C79" s="25"/>
      <c r="D79" s="26"/>
      <c r="E79" s="25"/>
      <c r="F79" s="27"/>
      <c r="G79" s="28"/>
    </row>
    <row r="80" spans="1:7" x14ac:dyDescent="0.25">
      <c r="A80" s="12" t="s">
        <v>119</v>
      </c>
      <c r="B80" s="12" t="s">
        <v>6</v>
      </c>
      <c r="C80" s="12" t="s">
        <v>7</v>
      </c>
      <c r="D80" s="13" t="s">
        <v>120</v>
      </c>
      <c r="E80" s="14"/>
      <c r="F80" s="15"/>
      <c r="G80" s="1">
        <f>SUM(G81:G85)</f>
        <v>0</v>
      </c>
    </row>
    <row r="81" spans="1:7" x14ac:dyDescent="0.25">
      <c r="A81" s="17" t="s">
        <v>121</v>
      </c>
      <c r="B81" s="18" t="s">
        <v>11</v>
      </c>
      <c r="C81" s="18" t="s">
        <v>12</v>
      </c>
      <c r="D81" s="19" t="s">
        <v>122</v>
      </c>
      <c r="E81" s="53">
        <v>1</v>
      </c>
      <c r="F81" s="52"/>
      <c r="G81" s="54">
        <f>ROUND(E81*F81,2)</f>
        <v>0</v>
      </c>
    </row>
    <row r="82" spans="1:7" x14ac:dyDescent="0.25">
      <c r="A82" s="17" t="s">
        <v>123</v>
      </c>
      <c r="B82" s="18" t="s">
        <v>11</v>
      </c>
      <c r="C82" s="18" t="s">
        <v>12</v>
      </c>
      <c r="D82" s="19" t="s">
        <v>124</v>
      </c>
      <c r="E82" s="53">
        <v>1</v>
      </c>
      <c r="F82" s="52"/>
      <c r="G82" s="54">
        <f>ROUND(E82*F82,2)</f>
        <v>0</v>
      </c>
    </row>
    <row r="83" spans="1:7" x14ac:dyDescent="0.25">
      <c r="A83" s="17" t="s">
        <v>125</v>
      </c>
      <c r="B83" s="18" t="s">
        <v>11</v>
      </c>
      <c r="C83" s="18" t="s">
        <v>12</v>
      </c>
      <c r="D83" s="19" t="s">
        <v>126</v>
      </c>
      <c r="E83" s="53">
        <v>1</v>
      </c>
      <c r="F83" s="52"/>
      <c r="G83" s="54">
        <f>ROUND(E83*F83,2)</f>
        <v>0</v>
      </c>
    </row>
    <row r="84" spans="1:7" x14ac:dyDescent="0.25">
      <c r="A84" s="17" t="s">
        <v>127</v>
      </c>
      <c r="B84" s="18" t="s">
        <v>11</v>
      </c>
      <c r="C84" s="18" t="s">
        <v>12</v>
      </c>
      <c r="D84" s="19" t="s">
        <v>128</v>
      </c>
      <c r="E84" s="53">
        <v>1</v>
      </c>
      <c r="F84" s="52"/>
      <c r="G84" s="54">
        <f>ROUND(E84*F84,2)</f>
        <v>0</v>
      </c>
    </row>
    <row r="85" spans="1:7" x14ac:dyDescent="0.25">
      <c r="A85" s="17" t="s">
        <v>129</v>
      </c>
      <c r="B85" s="18" t="s">
        <v>11</v>
      </c>
      <c r="C85" s="18" t="s">
        <v>12</v>
      </c>
      <c r="D85" s="19" t="s">
        <v>130</v>
      </c>
      <c r="E85" s="53">
        <v>1</v>
      </c>
      <c r="F85" s="52"/>
      <c r="G85" s="54">
        <f>ROUND(E85*F85,2)</f>
        <v>0</v>
      </c>
    </row>
    <row r="86" spans="1:7" x14ac:dyDescent="0.25">
      <c r="A86" s="21"/>
      <c r="B86" s="21"/>
      <c r="C86" s="21"/>
      <c r="D86" s="22"/>
      <c r="E86" s="20"/>
      <c r="F86" s="23"/>
      <c r="G86" s="24"/>
    </row>
    <row r="87" spans="1:7" x14ac:dyDescent="0.25">
      <c r="A87" s="12" t="s">
        <v>131</v>
      </c>
      <c r="B87" s="12" t="s">
        <v>6</v>
      </c>
      <c r="C87" s="12" t="s">
        <v>7</v>
      </c>
      <c r="D87" s="13" t="s">
        <v>132</v>
      </c>
      <c r="E87" s="14"/>
      <c r="F87" s="15"/>
      <c r="G87" s="1">
        <f>SUM(G88:G89)</f>
        <v>0</v>
      </c>
    </row>
    <row r="88" spans="1:7" x14ac:dyDescent="0.25">
      <c r="A88" s="17" t="s">
        <v>133</v>
      </c>
      <c r="B88" s="18" t="s">
        <v>11</v>
      </c>
      <c r="C88" s="18" t="s">
        <v>12</v>
      </c>
      <c r="D88" s="19" t="s">
        <v>134</v>
      </c>
      <c r="E88" s="53">
        <v>1</v>
      </c>
      <c r="F88" s="52"/>
      <c r="G88" s="54">
        <f>ROUND(E88*F88,2)</f>
        <v>0</v>
      </c>
    </row>
    <row r="89" spans="1:7" x14ac:dyDescent="0.25">
      <c r="A89" s="17" t="s">
        <v>135</v>
      </c>
      <c r="B89" s="18" t="s">
        <v>11</v>
      </c>
      <c r="C89" s="18" t="s">
        <v>12</v>
      </c>
      <c r="D89" s="19" t="s">
        <v>136</v>
      </c>
      <c r="E89" s="53">
        <v>1</v>
      </c>
      <c r="F89" s="52"/>
      <c r="G89" s="54">
        <f>ROUND(E89*F89,2)</f>
        <v>0</v>
      </c>
    </row>
    <row r="90" spans="1:7" x14ac:dyDescent="0.25">
      <c r="A90" s="21"/>
      <c r="B90" s="21"/>
      <c r="C90" s="21"/>
      <c r="D90" s="22"/>
      <c r="E90" s="20"/>
      <c r="F90" s="23"/>
      <c r="G90" s="24"/>
    </row>
    <row r="91" spans="1:7" x14ac:dyDescent="0.25">
      <c r="A91" s="21"/>
      <c r="B91" s="21"/>
      <c r="C91" s="21"/>
      <c r="D91" s="22"/>
      <c r="E91" s="29"/>
      <c r="F91" s="23"/>
      <c r="G91" s="24"/>
    </row>
    <row r="92" spans="1:7" x14ac:dyDescent="0.25">
      <c r="A92" s="7" t="s">
        <v>137</v>
      </c>
      <c r="B92" s="7" t="s">
        <v>6</v>
      </c>
      <c r="C92" s="7" t="s">
        <v>7</v>
      </c>
      <c r="D92" s="8" t="s">
        <v>138</v>
      </c>
      <c r="E92" s="9"/>
      <c r="F92" s="10"/>
      <c r="G92" s="11"/>
    </row>
    <row r="93" spans="1:7" x14ac:dyDescent="0.25">
      <c r="A93" s="12" t="s">
        <v>139</v>
      </c>
      <c r="B93" s="12" t="s">
        <v>6</v>
      </c>
      <c r="C93" s="12" t="s">
        <v>7</v>
      </c>
      <c r="D93" s="13" t="s">
        <v>140</v>
      </c>
      <c r="E93" s="14"/>
      <c r="F93" s="15"/>
      <c r="G93" s="1">
        <f>SUM(G94:G97)</f>
        <v>0</v>
      </c>
    </row>
    <row r="94" spans="1:7" x14ac:dyDescent="0.25">
      <c r="A94" s="17" t="s">
        <v>141</v>
      </c>
      <c r="B94" s="18" t="s">
        <v>11</v>
      </c>
      <c r="C94" s="18" t="s">
        <v>12</v>
      </c>
      <c r="D94" s="19" t="s">
        <v>142</v>
      </c>
      <c r="E94" s="53">
        <v>1</v>
      </c>
      <c r="F94" s="52"/>
      <c r="G94" s="54">
        <f>ROUND(E94*F94,2)</f>
        <v>0</v>
      </c>
    </row>
    <row r="95" spans="1:7" x14ac:dyDescent="0.25">
      <c r="A95" s="17" t="s">
        <v>143</v>
      </c>
      <c r="B95" s="18" t="s">
        <v>11</v>
      </c>
      <c r="C95" s="18" t="s">
        <v>12</v>
      </c>
      <c r="D95" s="19" t="s">
        <v>144</v>
      </c>
      <c r="E95" s="53">
        <v>1</v>
      </c>
      <c r="F95" s="52"/>
      <c r="G95" s="54">
        <f>ROUND(E95*F95,2)</f>
        <v>0</v>
      </c>
    </row>
    <row r="96" spans="1:7" x14ac:dyDescent="0.25">
      <c r="A96" s="17" t="s">
        <v>145</v>
      </c>
      <c r="B96" s="18" t="s">
        <v>11</v>
      </c>
      <c r="C96" s="18" t="s">
        <v>12</v>
      </c>
      <c r="D96" s="19" t="s">
        <v>146</v>
      </c>
      <c r="E96" s="53">
        <v>1</v>
      </c>
      <c r="F96" s="52"/>
      <c r="G96" s="54">
        <f>ROUND(E96*F96,2)</f>
        <v>0</v>
      </c>
    </row>
    <row r="97" spans="1:7" x14ac:dyDescent="0.25">
      <c r="A97" s="17" t="s">
        <v>147</v>
      </c>
      <c r="B97" s="18" t="s">
        <v>11</v>
      </c>
      <c r="C97" s="18" t="s">
        <v>12</v>
      </c>
      <c r="D97" s="19" t="s">
        <v>148</v>
      </c>
      <c r="E97" s="53">
        <v>1</v>
      </c>
      <c r="F97" s="52"/>
      <c r="G97" s="54">
        <f>ROUND(E97*F97,2)</f>
        <v>0</v>
      </c>
    </row>
    <row r="98" spans="1:7" x14ac:dyDescent="0.25">
      <c r="A98" s="21"/>
      <c r="B98" s="21"/>
      <c r="C98" s="21"/>
      <c r="D98" s="22"/>
      <c r="E98" s="20"/>
      <c r="F98" s="23"/>
      <c r="G98" s="24"/>
    </row>
    <row r="99" spans="1:7" x14ac:dyDescent="0.25">
      <c r="A99" s="12" t="s">
        <v>149</v>
      </c>
      <c r="B99" s="12" t="s">
        <v>6</v>
      </c>
      <c r="C99" s="12" t="s">
        <v>7</v>
      </c>
      <c r="D99" s="13" t="s">
        <v>150</v>
      </c>
      <c r="E99" s="14"/>
      <c r="F99" s="15"/>
      <c r="G99" s="1">
        <f>SUM(G100:G103)</f>
        <v>0</v>
      </c>
    </row>
    <row r="100" spans="1:7" x14ac:dyDescent="0.25">
      <c r="A100" s="17" t="s">
        <v>151</v>
      </c>
      <c r="B100" s="18" t="s">
        <v>11</v>
      </c>
      <c r="C100" s="18" t="s">
        <v>12</v>
      </c>
      <c r="D100" s="19" t="s">
        <v>152</v>
      </c>
      <c r="E100" s="53">
        <v>3</v>
      </c>
      <c r="F100" s="52"/>
      <c r="G100" s="54">
        <f>ROUND(E100*F100,2)</f>
        <v>0</v>
      </c>
    </row>
    <row r="101" spans="1:7" x14ac:dyDescent="0.25">
      <c r="A101" s="17" t="s">
        <v>153</v>
      </c>
      <c r="B101" s="18" t="s">
        <v>11</v>
      </c>
      <c r="C101" s="18" t="s">
        <v>12</v>
      </c>
      <c r="D101" s="19" t="s">
        <v>154</v>
      </c>
      <c r="E101" s="53">
        <v>3</v>
      </c>
      <c r="F101" s="52"/>
      <c r="G101" s="54">
        <f>ROUND(E101*F101,2)</f>
        <v>0</v>
      </c>
    </row>
    <row r="102" spans="1:7" x14ac:dyDescent="0.25">
      <c r="A102" s="17" t="s">
        <v>155</v>
      </c>
      <c r="B102" s="18" t="s">
        <v>11</v>
      </c>
      <c r="C102" s="18" t="s">
        <v>12</v>
      </c>
      <c r="D102" s="19" t="s">
        <v>156</v>
      </c>
      <c r="E102" s="53">
        <v>3</v>
      </c>
      <c r="F102" s="52"/>
      <c r="G102" s="54">
        <f>ROUND(E102*F102,2)</f>
        <v>0</v>
      </c>
    </row>
    <row r="103" spans="1:7" x14ac:dyDescent="0.25">
      <c r="A103" s="17" t="s">
        <v>157</v>
      </c>
      <c r="B103" s="18" t="s">
        <v>11</v>
      </c>
      <c r="C103" s="18" t="s">
        <v>12</v>
      </c>
      <c r="D103" s="19" t="s">
        <v>156</v>
      </c>
      <c r="E103" s="53">
        <v>3</v>
      </c>
      <c r="F103" s="52"/>
      <c r="G103" s="54">
        <f>ROUND(E103*F103,2)</f>
        <v>0</v>
      </c>
    </row>
    <row r="104" spans="1:7" x14ac:dyDescent="0.25">
      <c r="A104" s="21"/>
      <c r="B104" s="21"/>
      <c r="C104" s="21"/>
      <c r="D104" s="22"/>
      <c r="E104" s="20"/>
      <c r="F104" s="23"/>
      <c r="G104" s="24"/>
    </row>
    <row r="105" spans="1:7" x14ac:dyDescent="0.25">
      <c r="A105" s="12" t="s">
        <v>158</v>
      </c>
      <c r="B105" s="12" t="s">
        <v>6</v>
      </c>
      <c r="C105" s="12" t="s">
        <v>7</v>
      </c>
      <c r="D105" s="13" t="s">
        <v>120</v>
      </c>
      <c r="E105" s="14"/>
      <c r="F105" s="15"/>
      <c r="G105" s="1">
        <f>SUM(G106:G111)</f>
        <v>0</v>
      </c>
    </row>
    <row r="106" spans="1:7" x14ac:dyDescent="0.25">
      <c r="A106" s="17" t="s">
        <v>159</v>
      </c>
      <c r="B106" s="18" t="s">
        <v>11</v>
      </c>
      <c r="C106" s="18" t="s">
        <v>12</v>
      </c>
      <c r="D106" s="19" t="s">
        <v>160</v>
      </c>
      <c r="E106" s="53">
        <v>1</v>
      </c>
      <c r="F106" s="52"/>
      <c r="G106" s="54">
        <f t="shared" ref="G106:G111" si="5">ROUND(E106*F106,2)</f>
        <v>0</v>
      </c>
    </row>
    <row r="107" spans="1:7" x14ac:dyDescent="0.25">
      <c r="A107" s="17" t="s">
        <v>161</v>
      </c>
      <c r="B107" s="18" t="s">
        <v>11</v>
      </c>
      <c r="C107" s="18" t="s">
        <v>12</v>
      </c>
      <c r="D107" s="19" t="s">
        <v>162</v>
      </c>
      <c r="E107" s="53">
        <v>1</v>
      </c>
      <c r="F107" s="52"/>
      <c r="G107" s="54">
        <f t="shared" si="5"/>
        <v>0</v>
      </c>
    </row>
    <row r="108" spans="1:7" x14ac:dyDescent="0.25">
      <c r="A108" s="17" t="s">
        <v>163</v>
      </c>
      <c r="B108" s="18" t="s">
        <v>11</v>
      </c>
      <c r="C108" s="18" t="s">
        <v>12</v>
      </c>
      <c r="D108" s="19" t="s">
        <v>164</v>
      </c>
      <c r="E108" s="53">
        <v>1</v>
      </c>
      <c r="F108" s="52"/>
      <c r="G108" s="54">
        <f t="shared" si="5"/>
        <v>0</v>
      </c>
    </row>
    <row r="109" spans="1:7" x14ac:dyDescent="0.25">
      <c r="A109" s="17" t="s">
        <v>165</v>
      </c>
      <c r="B109" s="18" t="s">
        <v>11</v>
      </c>
      <c r="C109" s="18" t="s">
        <v>12</v>
      </c>
      <c r="D109" s="19" t="s">
        <v>166</v>
      </c>
      <c r="E109" s="53">
        <v>1</v>
      </c>
      <c r="F109" s="52"/>
      <c r="G109" s="54">
        <f t="shared" si="5"/>
        <v>0</v>
      </c>
    </row>
    <row r="110" spans="1:7" x14ac:dyDescent="0.25">
      <c r="A110" s="17" t="s">
        <v>167</v>
      </c>
      <c r="B110" s="18" t="s">
        <v>11</v>
      </c>
      <c r="C110" s="18" t="s">
        <v>12</v>
      </c>
      <c r="D110" s="19" t="s">
        <v>168</v>
      </c>
      <c r="E110" s="53">
        <v>1</v>
      </c>
      <c r="F110" s="52"/>
      <c r="G110" s="54">
        <f t="shared" si="5"/>
        <v>0</v>
      </c>
    </row>
    <row r="111" spans="1:7" x14ac:dyDescent="0.25">
      <c r="A111" s="17" t="s">
        <v>169</v>
      </c>
      <c r="B111" s="18" t="s">
        <v>11</v>
      </c>
      <c r="C111" s="18" t="s">
        <v>12</v>
      </c>
      <c r="D111" s="19" t="s">
        <v>170</v>
      </c>
      <c r="E111" s="53">
        <v>1</v>
      </c>
      <c r="F111" s="52"/>
      <c r="G111" s="54">
        <f t="shared" si="5"/>
        <v>0</v>
      </c>
    </row>
    <row r="112" spans="1:7" x14ac:dyDescent="0.25">
      <c r="A112" s="21"/>
      <c r="B112" s="21"/>
      <c r="C112" s="21"/>
      <c r="D112" s="22"/>
      <c r="E112" s="20"/>
      <c r="F112" s="23"/>
      <c r="G112" s="24"/>
    </row>
    <row r="113" spans="1:7" x14ac:dyDescent="0.25">
      <c r="A113" s="12" t="s">
        <v>171</v>
      </c>
      <c r="B113" s="12" t="s">
        <v>6</v>
      </c>
      <c r="C113" s="12" t="s">
        <v>7</v>
      </c>
      <c r="D113" s="13" t="s">
        <v>132</v>
      </c>
      <c r="E113" s="14"/>
      <c r="F113" s="15"/>
      <c r="G113" s="1">
        <f>SUM(G114)</f>
        <v>0</v>
      </c>
    </row>
    <row r="114" spans="1:7" x14ac:dyDescent="0.25">
      <c r="A114" s="17" t="s">
        <v>172</v>
      </c>
      <c r="B114" s="18" t="s">
        <v>11</v>
      </c>
      <c r="C114" s="18" t="s">
        <v>12</v>
      </c>
      <c r="D114" s="19" t="s">
        <v>173</v>
      </c>
      <c r="E114" s="53">
        <v>1</v>
      </c>
      <c r="F114" s="52"/>
      <c r="G114" s="54">
        <f>ROUND(E114*F114,2)</f>
        <v>0</v>
      </c>
    </row>
    <row r="115" spans="1:7" x14ac:dyDescent="0.25">
      <c r="A115" s="21"/>
      <c r="B115" s="21"/>
      <c r="C115" s="21"/>
      <c r="D115" s="22"/>
      <c r="E115" s="20"/>
      <c r="F115" s="23"/>
      <c r="G115" s="24"/>
    </row>
    <row r="116" spans="1:7" x14ac:dyDescent="0.25">
      <c r="A116" s="21"/>
      <c r="B116" s="21"/>
      <c r="C116" s="21"/>
      <c r="D116" s="22"/>
      <c r="E116" s="29"/>
      <c r="F116" s="23"/>
      <c r="G116" s="24"/>
    </row>
    <row r="117" spans="1:7" ht="0.95" customHeight="1" x14ac:dyDescent="0.25">
      <c r="A117" s="25"/>
      <c r="B117" s="25"/>
      <c r="C117" s="25"/>
      <c r="D117" s="26"/>
      <c r="E117" s="25"/>
      <c r="F117" s="27"/>
      <c r="G117" s="28"/>
    </row>
    <row r="118" spans="1:7" x14ac:dyDescent="0.25">
      <c r="A118" s="7" t="s">
        <v>174</v>
      </c>
      <c r="B118" s="7" t="s">
        <v>6</v>
      </c>
      <c r="C118" s="7" t="s">
        <v>7</v>
      </c>
      <c r="D118" s="8" t="s">
        <v>175</v>
      </c>
      <c r="E118" s="9"/>
      <c r="F118" s="10"/>
      <c r="G118" s="11"/>
    </row>
    <row r="119" spans="1:7" x14ac:dyDescent="0.25">
      <c r="A119" s="12" t="s">
        <v>176</v>
      </c>
      <c r="B119" s="12" t="s">
        <v>6</v>
      </c>
      <c r="C119" s="12" t="s">
        <v>7</v>
      </c>
      <c r="D119" s="13" t="s">
        <v>140</v>
      </c>
      <c r="E119" s="14"/>
      <c r="F119" s="15"/>
      <c r="G119" s="1">
        <f>SUM(G120:G121)</f>
        <v>0</v>
      </c>
    </row>
    <row r="120" spans="1:7" x14ac:dyDescent="0.25">
      <c r="A120" s="17" t="s">
        <v>177</v>
      </c>
      <c r="B120" s="18" t="s">
        <v>11</v>
      </c>
      <c r="C120" s="18" t="s">
        <v>12</v>
      </c>
      <c r="D120" s="19" t="s">
        <v>178</v>
      </c>
      <c r="E120" s="53">
        <v>1</v>
      </c>
      <c r="F120" s="52"/>
      <c r="G120" s="54">
        <f>ROUND(E120*F120,2)</f>
        <v>0</v>
      </c>
    </row>
    <row r="121" spans="1:7" x14ac:dyDescent="0.25">
      <c r="A121" s="17" t="s">
        <v>179</v>
      </c>
      <c r="B121" s="18" t="s">
        <v>11</v>
      </c>
      <c r="C121" s="18" t="s">
        <v>12</v>
      </c>
      <c r="D121" s="19" t="s">
        <v>180</v>
      </c>
      <c r="E121" s="53">
        <v>0</v>
      </c>
      <c r="F121" s="52"/>
      <c r="G121" s="54">
        <f>ROUND(E121*F121,2)</f>
        <v>0</v>
      </c>
    </row>
    <row r="122" spans="1:7" x14ac:dyDescent="0.25">
      <c r="A122" s="21"/>
      <c r="B122" s="21"/>
      <c r="C122" s="21"/>
      <c r="D122" s="22"/>
      <c r="E122" s="20"/>
      <c r="F122" s="23"/>
      <c r="G122" s="24"/>
    </row>
    <row r="123" spans="1:7" x14ac:dyDescent="0.25">
      <c r="A123" s="12" t="s">
        <v>181</v>
      </c>
      <c r="B123" s="12" t="s">
        <v>6</v>
      </c>
      <c r="C123" s="12" t="s">
        <v>7</v>
      </c>
      <c r="D123" s="13" t="s">
        <v>182</v>
      </c>
      <c r="E123" s="14"/>
      <c r="F123" s="15"/>
      <c r="G123" s="1">
        <f>SUM(G124:G125)</f>
        <v>0</v>
      </c>
    </row>
    <row r="124" spans="1:7" x14ac:dyDescent="0.25">
      <c r="A124" s="17" t="s">
        <v>183</v>
      </c>
      <c r="B124" s="18" t="s">
        <v>11</v>
      </c>
      <c r="C124" s="18" t="s">
        <v>12</v>
      </c>
      <c r="D124" s="19" t="s">
        <v>184</v>
      </c>
      <c r="E124" s="53">
        <v>1</v>
      </c>
      <c r="F124" s="52"/>
      <c r="G124" s="54">
        <f>ROUND(E124*F124,2)</f>
        <v>0</v>
      </c>
    </row>
    <row r="125" spans="1:7" x14ac:dyDescent="0.25">
      <c r="A125" s="17" t="s">
        <v>185</v>
      </c>
      <c r="B125" s="18" t="s">
        <v>11</v>
      </c>
      <c r="C125" s="18" t="s">
        <v>12</v>
      </c>
      <c r="D125" s="19" t="s">
        <v>186</v>
      </c>
      <c r="E125" s="53">
        <v>0</v>
      </c>
      <c r="F125" s="52"/>
      <c r="G125" s="54">
        <f>ROUND(E125*F125,2)</f>
        <v>0</v>
      </c>
    </row>
    <row r="126" spans="1:7" x14ac:dyDescent="0.25">
      <c r="A126" s="21"/>
      <c r="B126" s="21"/>
      <c r="C126" s="21"/>
      <c r="D126" s="22"/>
      <c r="E126" s="20"/>
      <c r="F126" s="23"/>
      <c r="G126" s="24"/>
    </row>
    <row r="127" spans="1:7" x14ac:dyDescent="0.25">
      <c r="A127" s="12" t="s">
        <v>187</v>
      </c>
      <c r="B127" s="12" t="s">
        <v>6</v>
      </c>
      <c r="C127" s="12" t="s">
        <v>7</v>
      </c>
      <c r="D127" s="13" t="s">
        <v>120</v>
      </c>
      <c r="E127" s="14"/>
      <c r="F127" s="15"/>
      <c r="G127" s="1">
        <f>SUM(G128:G132)</f>
        <v>0</v>
      </c>
    </row>
    <row r="128" spans="1:7" x14ac:dyDescent="0.25">
      <c r="A128" s="17" t="s">
        <v>188</v>
      </c>
      <c r="B128" s="18" t="s">
        <v>11</v>
      </c>
      <c r="C128" s="18" t="s">
        <v>12</v>
      </c>
      <c r="D128" s="19" t="s">
        <v>189</v>
      </c>
      <c r="E128" s="53">
        <v>1</v>
      </c>
      <c r="F128" s="52"/>
      <c r="G128" s="54">
        <f>ROUND(E128*F128,2)</f>
        <v>0</v>
      </c>
    </row>
    <row r="129" spans="1:7" x14ac:dyDescent="0.25">
      <c r="A129" s="17" t="s">
        <v>190</v>
      </c>
      <c r="B129" s="18" t="s">
        <v>11</v>
      </c>
      <c r="C129" s="18" t="s">
        <v>12</v>
      </c>
      <c r="D129" s="19" t="s">
        <v>191</v>
      </c>
      <c r="E129" s="53">
        <v>1</v>
      </c>
      <c r="F129" s="52"/>
      <c r="G129" s="54">
        <f>ROUND(E129*F129,2)</f>
        <v>0</v>
      </c>
    </row>
    <row r="130" spans="1:7" x14ac:dyDescent="0.25">
      <c r="A130" s="17" t="s">
        <v>192</v>
      </c>
      <c r="B130" s="18" t="s">
        <v>11</v>
      </c>
      <c r="C130" s="18" t="s">
        <v>12</v>
      </c>
      <c r="D130" s="19" t="s">
        <v>193</v>
      </c>
      <c r="E130" s="53">
        <v>1</v>
      </c>
      <c r="F130" s="52"/>
      <c r="G130" s="54">
        <f>ROUND(E130*F130,2)</f>
        <v>0</v>
      </c>
    </row>
    <row r="131" spans="1:7" x14ac:dyDescent="0.25">
      <c r="A131" s="17" t="s">
        <v>194</v>
      </c>
      <c r="B131" s="18" t="s">
        <v>11</v>
      </c>
      <c r="C131" s="18" t="s">
        <v>12</v>
      </c>
      <c r="D131" s="19" t="s">
        <v>195</v>
      </c>
      <c r="E131" s="53">
        <v>1</v>
      </c>
      <c r="F131" s="52"/>
      <c r="G131" s="54">
        <f>ROUND(E131*F131,2)</f>
        <v>0</v>
      </c>
    </row>
    <row r="132" spans="1:7" x14ac:dyDescent="0.25">
      <c r="A132" s="17" t="s">
        <v>196</v>
      </c>
      <c r="B132" s="18" t="s">
        <v>11</v>
      </c>
      <c r="C132" s="18" t="s">
        <v>12</v>
      </c>
      <c r="D132" s="19" t="s">
        <v>197</v>
      </c>
      <c r="E132" s="53">
        <v>1</v>
      </c>
      <c r="F132" s="52"/>
      <c r="G132" s="54">
        <f>ROUND(E132*F132,2)</f>
        <v>0</v>
      </c>
    </row>
    <row r="133" spans="1:7" x14ac:dyDescent="0.25">
      <c r="A133" s="21"/>
      <c r="B133" s="21"/>
      <c r="C133" s="21"/>
      <c r="D133" s="22"/>
      <c r="E133" s="20"/>
      <c r="F133" s="23"/>
      <c r="G133" s="24"/>
    </row>
    <row r="134" spans="1:7" x14ac:dyDescent="0.25">
      <c r="A134" s="12" t="s">
        <v>198</v>
      </c>
      <c r="B134" s="12" t="s">
        <v>6</v>
      </c>
      <c r="C134" s="12" t="s">
        <v>7</v>
      </c>
      <c r="D134" s="13" t="s">
        <v>132</v>
      </c>
      <c r="E134" s="14"/>
      <c r="F134" s="15"/>
      <c r="G134" s="1">
        <f>SUM(G135)</f>
        <v>0</v>
      </c>
    </row>
    <row r="135" spans="1:7" x14ac:dyDescent="0.25">
      <c r="A135" s="17" t="s">
        <v>199</v>
      </c>
      <c r="B135" s="18" t="s">
        <v>11</v>
      </c>
      <c r="C135" s="18" t="s">
        <v>12</v>
      </c>
      <c r="D135" s="19" t="s">
        <v>173</v>
      </c>
      <c r="E135" s="53">
        <v>1</v>
      </c>
      <c r="F135" s="52"/>
      <c r="G135" s="54">
        <f>ROUND(E135*F135,2)</f>
        <v>0</v>
      </c>
    </row>
    <row r="136" spans="1:7" x14ac:dyDescent="0.25">
      <c r="A136" s="21"/>
      <c r="B136" s="21"/>
      <c r="C136" s="21"/>
      <c r="D136" s="22"/>
      <c r="E136" s="20"/>
      <c r="F136" s="23"/>
      <c r="G136" s="24"/>
    </row>
    <row r="137" spans="1:7" x14ac:dyDescent="0.25">
      <c r="A137" s="21"/>
      <c r="B137" s="21"/>
      <c r="C137" s="21"/>
      <c r="D137" s="22"/>
      <c r="E137" s="29"/>
      <c r="F137" s="23"/>
      <c r="G137" s="24"/>
    </row>
    <row r="138" spans="1:7" ht="0.95" customHeight="1" x14ac:dyDescent="0.25">
      <c r="A138" s="25"/>
      <c r="B138" s="25"/>
      <c r="C138" s="25"/>
      <c r="D138" s="26"/>
      <c r="E138" s="25"/>
      <c r="F138" s="27"/>
      <c r="G138" s="28"/>
    </row>
    <row r="139" spans="1:7" x14ac:dyDescent="0.25">
      <c r="A139" s="7" t="s">
        <v>200</v>
      </c>
      <c r="B139" s="7" t="s">
        <v>6</v>
      </c>
      <c r="C139" s="7" t="s">
        <v>7</v>
      </c>
      <c r="D139" s="8" t="s">
        <v>201</v>
      </c>
      <c r="E139" s="9"/>
      <c r="F139" s="10"/>
      <c r="G139" s="11"/>
    </row>
    <row r="140" spans="1:7" x14ac:dyDescent="0.25">
      <c r="A140" s="12" t="s">
        <v>202</v>
      </c>
      <c r="B140" s="12" t="s">
        <v>6</v>
      </c>
      <c r="C140" s="12" t="s">
        <v>7</v>
      </c>
      <c r="D140" s="13" t="s">
        <v>203</v>
      </c>
      <c r="E140" s="14"/>
      <c r="F140" s="15"/>
      <c r="G140" s="1">
        <f>SUM(G141)</f>
        <v>0</v>
      </c>
    </row>
    <row r="141" spans="1:7" x14ac:dyDescent="0.25">
      <c r="A141" s="17" t="s">
        <v>204</v>
      </c>
      <c r="B141" s="18" t="s">
        <v>11</v>
      </c>
      <c r="C141" s="18" t="s">
        <v>12</v>
      </c>
      <c r="D141" s="19" t="s">
        <v>205</v>
      </c>
      <c r="E141" s="53">
        <v>3</v>
      </c>
      <c r="F141" s="52"/>
      <c r="G141" s="54">
        <f>ROUND(E141*F141,2)</f>
        <v>0</v>
      </c>
    </row>
    <row r="142" spans="1:7" x14ac:dyDescent="0.25">
      <c r="A142" s="21"/>
      <c r="B142" s="21"/>
      <c r="C142" s="21"/>
      <c r="D142" s="22"/>
      <c r="E142" s="20"/>
      <c r="F142" s="23"/>
      <c r="G142" s="24"/>
    </row>
    <row r="143" spans="1:7" x14ac:dyDescent="0.25">
      <c r="A143" s="12" t="s">
        <v>206</v>
      </c>
      <c r="B143" s="12" t="s">
        <v>6</v>
      </c>
      <c r="C143" s="12" t="s">
        <v>7</v>
      </c>
      <c r="D143" s="13" t="s">
        <v>120</v>
      </c>
      <c r="E143" s="14"/>
      <c r="F143" s="15"/>
      <c r="G143" s="1">
        <f>SUM(G144:G147)</f>
        <v>0</v>
      </c>
    </row>
    <row r="144" spans="1:7" x14ac:dyDescent="0.25">
      <c r="A144" s="17" t="s">
        <v>207</v>
      </c>
      <c r="B144" s="18" t="s">
        <v>11</v>
      </c>
      <c r="C144" s="18" t="s">
        <v>12</v>
      </c>
      <c r="D144" s="19" t="s">
        <v>208</v>
      </c>
      <c r="E144" s="53">
        <v>1</v>
      </c>
      <c r="F144" s="52"/>
      <c r="G144" s="54">
        <f>ROUND(E144*F144,2)</f>
        <v>0</v>
      </c>
    </row>
    <row r="145" spans="1:7" x14ac:dyDescent="0.25">
      <c r="A145" s="17" t="s">
        <v>209</v>
      </c>
      <c r="B145" s="18" t="s">
        <v>11</v>
      </c>
      <c r="C145" s="18" t="s">
        <v>12</v>
      </c>
      <c r="D145" s="19" t="s">
        <v>210</v>
      </c>
      <c r="E145" s="53">
        <v>1</v>
      </c>
      <c r="F145" s="52"/>
      <c r="G145" s="54">
        <f>ROUND(E145*F145,2)</f>
        <v>0</v>
      </c>
    </row>
    <row r="146" spans="1:7" x14ac:dyDescent="0.25">
      <c r="A146" s="17" t="s">
        <v>211</v>
      </c>
      <c r="B146" s="18" t="s">
        <v>11</v>
      </c>
      <c r="C146" s="18" t="s">
        <v>12</v>
      </c>
      <c r="D146" s="19" t="s">
        <v>212</v>
      </c>
      <c r="E146" s="53">
        <v>1</v>
      </c>
      <c r="F146" s="52"/>
      <c r="G146" s="54">
        <f>ROUND(E146*F146,2)</f>
        <v>0</v>
      </c>
    </row>
    <row r="147" spans="1:7" x14ac:dyDescent="0.25">
      <c r="A147" s="17" t="s">
        <v>213</v>
      </c>
      <c r="B147" s="18" t="s">
        <v>11</v>
      </c>
      <c r="C147" s="18" t="s">
        <v>12</v>
      </c>
      <c r="D147" s="19" t="s">
        <v>214</v>
      </c>
      <c r="E147" s="53">
        <v>1</v>
      </c>
      <c r="F147" s="52"/>
      <c r="G147" s="54">
        <f>ROUND(E147*F147,2)</f>
        <v>0</v>
      </c>
    </row>
    <row r="148" spans="1:7" x14ac:dyDescent="0.25">
      <c r="A148" s="21"/>
      <c r="B148" s="21"/>
      <c r="C148" s="21"/>
      <c r="D148" s="22"/>
      <c r="E148" s="20"/>
      <c r="F148" s="23"/>
      <c r="G148" s="24"/>
    </row>
    <row r="149" spans="1:7" x14ac:dyDescent="0.25">
      <c r="A149" s="12" t="s">
        <v>215</v>
      </c>
      <c r="B149" s="12" t="s">
        <v>6</v>
      </c>
      <c r="C149" s="12" t="s">
        <v>7</v>
      </c>
      <c r="D149" s="13" t="s">
        <v>132</v>
      </c>
      <c r="E149" s="14"/>
      <c r="F149" s="15"/>
      <c r="G149" s="1">
        <f>SUM(G150)</f>
        <v>0</v>
      </c>
    </row>
    <row r="150" spans="1:7" x14ac:dyDescent="0.25">
      <c r="A150" s="17" t="s">
        <v>216</v>
      </c>
      <c r="B150" s="18" t="s">
        <v>11</v>
      </c>
      <c r="C150" s="18" t="s">
        <v>12</v>
      </c>
      <c r="D150" s="19" t="s">
        <v>173</v>
      </c>
      <c r="E150" s="53">
        <v>1</v>
      </c>
      <c r="F150" s="52"/>
      <c r="G150" s="54">
        <f>ROUND(E150*F150,2)</f>
        <v>0</v>
      </c>
    </row>
    <row r="151" spans="1:7" x14ac:dyDescent="0.25">
      <c r="A151" s="21"/>
      <c r="B151" s="21"/>
      <c r="C151" s="21"/>
      <c r="D151" s="22"/>
      <c r="E151" s="20"/>
      <c r="F151" s="23"/>
      <c r="G151" s="24"/>
    </row>
    <row r="152" spans="1:7" x14ac:dyDescent="0.25">
      <c r="A152" s="21"/>
      <c r="B152" s="21"/>
      <c r="C152" s="21"/>
      <c r="D152" s="22"/>
      <c r="E152" s="29"/>
      <c r="F152" s="23"/>
      <c r="G152" s="24"/>
    </row>
    <row r="153" spans="1:7" ht="0.95" customHeight="1" x14ac:dyDescent="0.25">
      <c r="A153" s="25"/>
      <c r="B153" s="25"/>
      <c r="C153" s="25"/>
      <c r="D153" s="26"/>
      <c r="E153" s="25"/>
      <c r="F153" s="27"/>
      <c r="G153" s="28"/>
    </row>
    <row r="154" spans="1:7" x14ac:dyDescent="0.25">
      <c r="A154" s="7" t="s">
        <v>217</v>
      </c>
      <c r="B154" s="7" t="s">
        <v>6</v>
      </c>
      <c r="C154" s="7" t="s">
        <v>7</v>
      </c>
      <c r="D154" s="8" t="s">
        <v>218</v>
      </c>
      <c r="E154" s="9"/>
      <c r="F154" s="10"/>
      <c r="G154" s="11"/>
    </row>
    <row r="155" spans="1:7" x14ac:dyDescent="0.25">
      <c r="A155" s="12" t="s">
        <v>219</v>
      </c>
      <c r="B155" s="12" t="s">
        <v>6</v>
      </c>
      <c r="C155" s="12" t="s">
        <v>7</v>
      </c>
      <c r="D155" s="13" t="s">
        <v>140</v>
      </c>
      <c r="E155" s="14"/>
      <c r="F155" s="15"/>
      <c r="G155" s="1">
        <f>SUM(G156:G157)</f>
        <v>0</v>
      </c>
    </row>
    <row r="156" spans="1:7" x14ac:dyDescent="0.25">
      <c r="A156" s="17" t="s">
        <v>220</v>
      </c>
      <c r="B156" s="18" t="s">
        <v>11</v>
      </c>
      <c r="C156" s="18" t="s">
        <v>12</v>
      </c>
      <c r="D156" s="19" t="s">
        <v>221</v>
      </c>
      <c r="E156" s="53">
        <v>1</v>
      </c>
      <c r="F156" s="52"/>
      <c r="G156" s="54">
        <f>ROUND(E156*F156,2)</f>
        <v>0</v>
      </c>
    </row>
    <row r="157" spans="1:7" x14ac:dyDescent="0.25">
      <c r="A157" s="17" t="s">
        <v>222</v>
      </c>
      <c r="B157" s="18" t="s">
        <v>11</v>
      </c>
      <c r="C157" s="18" t="s">
        <v>12</v>
      </c>
      <c r="D157" s="19" t="s">
        <v>223</v>
      </c>
      <c r="E157" s="53">
        <v>1</v>
      </c>
      <c r="F157" s="52"/>
      <c r="G157" s="54">
        <f>ROUND(E157*F157,2)</f>
        <v>0</v>
      </c>
    </row>
    <row r="158" spans="1:7" x14ac:dyDescent="0.25">
      <c r="A158" s="21"/>
      <c r="B158" s="21"/>
      <c r="C158" s="21"/>
      <c r="D158" s="22"/>
      <c r="E158" s="20"/>
      <c r="F158" s="23"/>
      <c r="G158" s="24"/>
    </row>
    <row r="159" spans="1:7" x14ac:dyDescent="0.25">
      <c r="A159" s="12" t="s">
        <v>224</v>
      </c>
      <c r="B159" s="12" t="s">
        <v>6</v>
      </c>
      <c r="C159" s="12" t="s">
        <v>7</v>
      </c>
      <c r="D159" s="13" t="s">
        <v>225</v>
      </c>
      <c r="E159" s="14"/>
      <c r="F159" s="15"/>
      <c r="G159" s="1">
        <f>SUM(G160:G161)</f>
        <v>0</v>
      </c>
    </row>
    <row r="160" spans="1:7" x14ac:dyDescent="0.25">
      <c r="A160" s="17" t="s">
        <v>226</v>
      </c>
      <c r="B160" s="18" t="s">
        <v>11</v>
      </c>
      <c r="C160" s="18" t="s">
        <v>12</v>
      </c>
      <c r="D160" s="19" t="s">
        <v>227</v>
      </c>
      <c r="E160" s="53">
        <v>3</v>
      </c>
      <c r="F160" s="52"/>
      <c r="G160" s="54">
        <f>ROUND(E160*F160,2)</f>
        <v>0</v>
      </c>
    </row>
    <row r="161" spans="1:9" x14ac:dyDescent="0.25">
      <c r="A161" s="17" t="s">
        <v>228</v>
      </c>
      <c r="B161" s="18" t="s">
        <v>11</v>
      </c>
      <c r="C161" s="18" t="s">
        <v>12</v>
      </c>
      <c r="D161" s="19" t="s">
        <v>229</v>
      </c>
      <c r="E161" s="53">
        <v>3</v>
      </c>
      <c r="F161" s="52"/>
      <c r="G161" s="54">
        <f>ROUND(E161*F161,2)</f>
        <v>0</v>
      </c>
    </row>
    <row r="162" spans="1:9" x14ac:dyDescent="0.25">
      <c r="A162" s="21"/>
      <c r="B162" s="21"/>
      <c r="C162" s="21"/>
      <c r="D162" s="22"/>
      <c r="E162" s="20"/>
      <c r="F162" s="23"/>
      <c r="G162" s="24"/>
    </row>
    <row r="163" spans="1:9" x14ac:dyDescent="0.25">
      <c r="A163" s="12" t="s">
        <v>230</v>
      </c>
      <c r="B163" s="12" t="s">
        <v>6</v>
      </c>
      <c r="C163" s="12" t="s">
        <v>7</v>
      </c>
      <c r="D163" s="13" t="s">
        <v>120</v>
      </c>
      <c r="E163" s="14"/>
      <c r="F163" s="15"/>
      <c r="G163" s="1">
        <f>SUM(G164:G166)</f>
        <v>0</v>
      </c>
    </row>
    <row r="164" spans="1:9" x14ac:dyDescent="0.25">
      <c r="A164" s="17" t="s">
        <v>231</v>
      </c>
      <c r="B164" s="18" t="s">
        <v>11</v>
      </c>
      <c r="C164" s="18" t="s">
        <v>12</v>
      </c>
      <c r="D164" s="19" t="s">
        <v>232</v>
      </c>
      <c r="E164" s="53">
        <v>1</v>
      </c>
      <c r="F164" s="52"/>
      <c r="G164" s="54">
        <f>ROUND(E164*F164,2)</f>
        <v>0</v>
      </c>
    </row>
    <row r="165" spans="1:9" x14ac:dyDescent="0.25">
      <c r="A165" s="17" t="s">
        <v>233</v>
      </c>
      <c r="B165" s="18" t="s">
        <v>11</v>
      </c>
      <c r="C165" s="18" t="s">
        <v>12</v>
      </c>
      <c r="D165" s="19" t="s">
        <v>234</v>
      </c>
      <c r="E165" s="53">
        <v>1</v>
      </c>
      <c r="F165" s="52"/>
      <c r="G165" s="54">
        <f>ROUND(E165*F165,2)</f>
        <v>0</v>
      </c>
    </row>
    <row r="166" spans="1:9" x14ac:dyDescent="0.25">
      <c r="A166" s="17" t="s">
        <v>235</v>
      </c>
      <c r="B166" s="18" t="s">
        <v>11</v>
      </c>
      <c r="C166" s="18" t="s">
        <v>12</v>
      </c>
      <c r="D166" s="19" t="s">
        <v>236</v>
      </c>
      <c r="E166" s="53">
        <v>1</v>
      </c>
      <c r="F166" s="52"/>
      <c r="G166" s="54">
        <f>ROUND(E166*F166,2)</f>
        <v>0</v>
      </c>
    </row>
    <row r="167" spans="1:9" x14ac:dyDescent="0.25">
      <c r="A167" s="21"/>
      <c r="B167" s="21"/>
      <c r="C167" s="21"/>
      <c r="D167" s="22"/>
      <c r="E167" s="20"/>
      <c r="F167" s="23"/>
      <c r="G167" s="24"/>
    </row>
    <row r="168" spans="1:9" x14ac:dyDescent="0.25">
      <c r="A168" s="12" t="s">
        <v>237</v>
      </c>
      <c r="B168" s="12" t="s">
        <v>6</v>
      </c>
      <c r="C168" s="12" t="s">
        <v>7</v>
      </c>
      <c r="D168" s="13" t="s">
        <v>132</v>
      </c>
      <c r="E168" s="14"/>
      <c r="F168" s="15"/>
      <c r="G168" s="1">
        <f>SUM(G169)</f>
        <v>0</v>
      </c>
    </row>
    <row r="169" spans="1:9" x14ac:dyDescent="0.25">
      <c r="A169" s="17" t="s">
        <v>238</v>
      </c>
      <c r="B169" s="18" t="s">
        <v>11</v>
      </c>
      <c r="C169" s="18" t="s">
        <v>12</v>
      </c>
      <c r="D169" s="19" t="s">
        <v>173</v>
      </c>
      <c r="E169" s="53">
        <v>1</v>
      </c>
      <c r="F169" s="52"/>
      <c r="G169" s="54">
        <f>ROUND(E169*F169,2)</f>
        <v>0</v>
      </c>
    </row>
    <row r="170" spans="1:9" x14ac:dyDescent="0.25">
      <c r="A170" s="21"/>
      <c r="B170" s="21"/>
      <c r="C170" s="21"/>
      <c r="D170" s="22"/>
      <c r="E170" s="20"/>
      <c r="F170" s="23"/>
      <c r="G170" s="24"/>
    </row>
    <row r="171" spans="1:9" x14ac:dyDescent="0.25">
      <c r="A171" s="21"/>
      <c r="B171" s="21"/>
      <c r="C171" s="21"/>
      <c r="D171" s="22"/>
      <c r="E171" s="30"/>
      <c r="F171" s="29"/>
      <c r="G171" s="31"/>
      <c r="H171" s="23"/>
    </row>
    <row r="172" spans="1:9" x14ac:dyDescent="0.25">
      <c r="A172" s="21"/>
      <c r="B172" s="21"/>
      <c r="C172" s="21"/>
      <c r="D172" s="32" t="s">
        <v>242</v>
      </c>
      <c r="E172" s="33"/>
      <c r="F172" s="33"/>
      <c r="G172" s="34">
        <f>G174*0.95</f>
        <v>0</v>
      </c>
    </row>
    <row r="173" spans="1:9" ht="15.75" thickBot="1" x14ac:dyDescent="0.3">
      <c r="A173" s="21"/>
      <c r="B173" s="21"/>
      <c r="C173" s="21"/>
      <c r="D173" s="35" t="s">
        <v>243</v>
      </c>
      <c r="E173" s="36"/>
      <c r="F173" s="36"/>
      <c r="G173" s="37">
        <f>G174*0.05</f>
        <v>0</v>
      </c>
    </row>
    <row r="174" spans="1:9" ht="15.75" thickTop="1" x14ac:dyDescent="0.25">
      <c r="D174" s="38" t="s">
        <v>241</v>
      </c>
      <c r="G174" s="39">
        <f>SUM(G5,G21,G37,G47,G57,G63,G69,G80,G87,G93,G99,G105,G113,G119,G123,G127,G134,G140,G143,G149,G155,G159,G163,G168)</f>
        <v>0</v>
      </c>
      <c r="I174" s="39"/>
    </row>
    <row r="175" spans="1:9" ht="22.5" x14ac:dyDescent="0.25">
      <c r="D175" s="40" t="s">
        <v>239</v>
      </c>
      <c r="F175" s="55">
        <v>0.13</v>
      </c>
      <c r="G175" s="41">
        <f>G174*F175</f>
        <v>0</v>
      </c>
    </row>
    <row r="176" spans="1:9" ht="23.25" thickBot="1" x14ac:dyDescent="0.3">
      <c r="D176" s="42" t="s">
        <v>240</v>
      </c>
      <c r="E176" s="43"/>
      <c r="F176" s="56">
        <v>0.06</v>
      </c>
      <c r="G176" s="44">
        <f>G174*F176</f>
        <v>0</v>
      </c>
    </row>
    <row r="177" spans="4:7" ht="16.5" thickTop="1" thickBot="1" x14ac:dyDescent="0.3">
      <c r="D177" s="45" t="s">
        <v>244</v>
      </c>
      <c r="E177" s="43"/>
      <c r="F177" s="43"/>
      <c r="G177" s="44">
        <f>SUM(G174,G175,G176)</f>
        <v>0</v>
      </c>
    </row>
    <row r="178" spans="4:7" ht="16.5" thickTop="1" thickBot="1" x14ac:dyDescent="0.3">
      <c r="D178" s="46" t="s">
        <v>245</v>
      </c>
      <c r="E178" s="47"/>
      <c r="F178" s="47"/>
      <c r="G178" s="48">
        <f>G177*0.21</f>
        <v>0</v>
      </c>
    </row>
    <row r="179" spans="4:7" ht="15.75" thickTop="1" x14ac:dyDescent="0.25">
      <c r="D179" s="49" t="s">
        <v>246</v>
      </c>
      <c r="E179" s="50"/>
      <c r="F179" s="50"/>
      <c r="G179" s="51">
        <f>SUM(G177,G178)</f>
        <v>0</v>
      </c>
    </row>
  </sheetData>
  <sheetProtection algorithmName="SHA-512" hashValue="+IbSAUr3UTJS/yDlOupVJt5C+8PISwDAh0lPScXXfibsWd+m5WOECQH7iDkmqcxrF161D6OUhqhdyRDhl/4cjw==" saltValue="wWWQwzkNpE720UKXoQG8eQ==" spinCount="100000" sheet="1" objects="1" scenarios="1"/>
  <dataValidations count="1">
    <dataValidation type="list" allowBlank="1" showInputMessage="1" showErrorMessage="1" sqref="B4:B173" xr:uid="{8DDA87BA-05BA-4F6F-B602-BB271E8C2692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E40F1_L8_V5_0800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Galindo García, Fernando</dc:creator>
  <cp:lastModifiedBy>Cañete Mora, Francisco José</cp:lastModifiedBy>
  <dcterms:created xsi:type="dcterms:W3CDTF">2019-09-30T06:34:00Z</dcterms:created>
  <dcterms:modified xsi:type="dcterms:W3CDTF">2021-06-07T06:54:56Z</dcterms:modified>
</cp:coreProperties>
</file>