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ONCURSOS 2020\03 DEFINITIVO\Soporte Mtto. equipos SAIs menores de 20 kV\02 SC\"/>
    </mc:Choice>
  </mc:AlternateContent>
  <xr:revisionPtr revIDLastSave="0" documentId="13_ncr:1_{A35D458F-AEC5-43D2-84FE-E5DBDD0635C5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Oferta Economic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E14" i="1" l="1"/>
  <c r="G14" i="1" s="1"/>
  <c r="G15" i="1"/>
  <c r="I15" i="1"/>
  <c r="I14" i="1"/>
  <c r="G13" i="1"/>
  <c r="G12" i="1"/>
  <c r="G11" i="1"/>
  <c r="G10" i="1"/>
  <c r="G9" i="1"/>
  <c r="G8" i="1"/>
  <c r="G7" i="1"/>
  <c r="G6" i="1"/>
  <c r="G5" i="1"/>
  <c r="G4" i="1"/>
  <c r="I13" i="1"/>
  <c r="I12" i="1"/>
  <c r="I11" i="1"/>
  <c r="I10" i="1"/>
  <c r="I9" i="1"/>
  <c r="I8" i="1"/>
  <c r="I7" i="1"/>
  <c r="I5" i="1"/>
  <c r="I6" i="1"/>
  <c r="G18" i="1" l="1"/>
  <c r="I4" i="1"/>
  <c r="I19" i="1" l="1"/>
  <c r="I20" i="1" s="1"/>
  <c r="G20" i="1"/>
  <c r="G19" i="1"/>
</calcChain>
</file>

<file path=xl/sharedStrings.xml><?xml version="1.0" encoding="utf-8"?>
<sst xmlns="http://schemas.openxmlformats.org/spreadsheetml/2006/main" count="29" uniqueCount="29">
  <si>
    <t>SUMINISTRO Y MONTAJE INCLUIDO DESPLAZAMIENTO DE:</t>
  </si>
  <si>
    <t>PRECIO UNITARIO
(€)</t>
  </si>
  <si>
    <t>CANTIDAD ESTIMADA</t>
  </si>
  <si>
    <t>TOTAL
PRESUPUESTO
(€)</t>
  </si>
  <si>
    <t>PVP UNITARIO OFERTADO
(€)</t>
  </si>
  <si>
    <t>TOTAL OFERTADO
(€)</t>
  </si>
  <si>
    <t>REPARACIONES DE SAIS MENORES DE 20 KVA (4 años)</t>
  </si>
  <si>
    <t>Baterías CSB GPL12400</t>
  </si>
  <si>
    <t>Baterías CSB HR1224WF2F1</t>
  </si>
  <si>
    <t>Baterías CSB HR1234WF2</t>
  </si>
  <si>
    <t xml:space="preserve">Armarios con SAI enracable monofásica </t>
  </si>
  <si>
    <t>10KVA, con baterías CSB GPL12400 o GNB SPRINTER P12V875</t>
  </si>
  <si>
    <t>6KVA, con baterías CSB GPL12400 o GNB SPRINTER P12V875</t>
  </si>
  <si>
    <t>3KVA, con baterías CSB GPL12400 o GNB SPRINTER P12V875</t>
  </si>
  <si>
    <t xml:space="preserve">SAI enracable monofásica </t>
  </si>
  <si>
    <t>10KVA monofásica con cargador de baterías de 40Ah</t>
  </si>
  <si>
    <t>6KVA monofásica con cargador de baterías de 40Ah</t>
  </si>
  <si>
    <t>3KVA monofásica con cargador de baterías de 40Ah</t>
  </si>
  <si>
    <t>3KVA monofásicas con cargador de baterías de 40Ah y baterías POWERSAFE SBS30</t>
  </si>
  <si>
    <t>Baterías</t>
  </si>
  <si>
    <t>Mano de Obra</t>
  </si>
  <si>
    <t>Nocturna</t>
  </si>
  <si>
    <t>Diurna</t>
  </si>
  <si>
    <t xml:space="preserve"> Total Licitación</t>
  </si>
  <si>
    <t>Total Ofertado</t>
  </si>
  <si>
    <t>Base Imponible</t>
  </si>
  <si>
    <t>IVA</t>
  </si>
  <si>
    <t>Precio de Licitación</t>
  </si>
  <si>
    <r>
      <t>NOTA:</t>
    </r>
    <r>
      <rPr>
        <sz val="8"/>
        <color rgb="FF000000"/>
        <rFont val="Verdana"/>
        <family val="2"/>
      </rPr>
      <t xml:space="preserve"> Se tendrán en cuenta las Notas del apartado 27 del Cuadro Resumen del Pliego de Condiciones Particulares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</si>
</sst>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rgb="FFFFFFFF"/>
      <name val="Verdana"/>
      <family val="2"/>
    </font>
    <font>
      <b/>
      <sz val="8"/>
      <name val="Verdana"/>
      <family val="2"/>
    </font>
    <font>
      <b/>
      <sz val="9"/>
      <name val="Verdana"/>
      <family val="2"/>
    </font>
    <font>
      <b/>
      <sz val="8"/>
      <color rgb="FF000000"/>
      <name val="Verdana"/>
      <family val="2"/>
    </font>
    <font>
      <sz val="8"/>
      <color rgb="FF000000"/>
      <name val="Verdana"/>
      <family val="2"/>
    </font>
    <font>
      <b/>
      <sz val="9"/>
      <color theme="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rgb="FF4F6228"/>
        <bgColor rgb="FF000000"/>
      </patternFill>
    </fill>
    <fill>
      <patternFill patternType="solid">
        <fgColor rgb="FFC4D79B"/>
        <bgColor rgb="FF000000"/>
      </patternFill>
    </fill>
    <fill>
      <patternFill patternType="solid">
        <fgColor rgb="FFEBF1DE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9" tint="-0.499984740745262"/>
        <bgColor rgb="FF000000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Border="1"/>
    <xf numFmtId="0" fontId="5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8" fontId="6" fillId="0" borderId="5" xfId="0" applyNumberFormat="1" applyFont="1" applyFill="1" applyBorder="1" applyAlignment="1">
      <alignment vertical="center"/>
    </xf>
    <xf numFmtId="0" fontId="6" fillId="4" borderId="5" xfId="0" applyFont="1" applyFill="1" applyBorder="1" applyAlignment="1">
      <alignment horizontal="center" vertical="center"/>
    </xf>
    <xf numFmtId="8" fontId="6" fillId="0" borderId="6" xfId="0" applyNumberFormat="1" applyFont="1" applyFill="1" applyBorder="1" applyAlignment="1">
      <alignment vertical="center"/>
    </xf>
    <xf numFmtId="8" fontId="6" fillId="0" borderId="1" xfId="0" applyNumberFormat="1" applyFont="1" applyFill="1" applyBorder="1" applyAlignment="1">
      <alignment vertical="center"/>
    </xf>
    <xf numFmtId="0" fontId="6" fillId="4" borderId="1" xfId="0" applyFont="1" applyFill="1" applyBorder="1" applyAlignment="1">
      <alignment horizontal="center" vertical="center"/>
    </xf>
    <xf numFmtId="8" fontId="6" fillId="0" borderId="4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right"/>
    </xf>
    <xf numFmtId="8" fontId="3" fillId="0" borderId="0" xfId="0" applyNumberFormat="1" applyFont="1" applyFill="1" applyBorder="1"/>
    <xf numFmtId="8" fontId="4" fillId="3" borderId="4" xfId="0" applyNumberFormat="1" applyFont="1" applyFill="1" applyBorder="1"/>
    <xf numFmtId="8" fontId="6" fillId="5" borderId="5" xfId="0" applyNumberFormat="1" applyFont="1" applyFill="1" applyBorder="1" applyAlignment="1">
      <alignment vertical="center"/>
    </xf>
    <xf numFmtId="8" fontId="6" fillId="5" borderId="1" xfId="0" applyNumberFormat="1" applyFont="1" applyFill="1" applyBorder="1" applyAlignment="1">
      <alignment vertical="center"/>
    </xf>
    <xf numFmtId="0" fontId="7" fillId="6" borderId="4" xfId="0" applyFont="1" applyFill="1" applyBorder="1" applyAlignment="1">
      <alignment horizontal="right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center" wrapText="1" indent="1"/>
    </xf>
    <xf numFmtId="0" fontId="5" fillId="5" borderId="2" xfId="0" applyFont="1" applyFill="1" applyBorder="1" applyAlignment="1">
      <alignment horizontal="left" vertical="center" wrapText="1" indent="1"/>
    </xf>
    <xf numFmtId="0" fontId="5" fillId="5" borderId="3" xfId="0" applyFont="1" applyFill="1" applyBorder="1" applyAlignment="1">
      <alignment horizontal="left" vertical="center" wrapText="1" inden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24"/>
  <sheetViews>
    <sheetView tabSelected="1" zoomScaleNormal="100" workbookViewId="0">
      <selection activeCell="I19" sqref="I19"/>
    </sheetView>
  </sheetViews>
  <sheetFormatPr baseColWidth="10" defaultColWidth="11.109375" defaultRowHeight="13.2" x14ac:dyDescent="0.25"/>
  <cols>
    <col min="1" max="1" width="3" style="1" customWidth="1"/>
    <col min="2" max="2" width="11.109375" style="1"/>
    <col min="3" max="3" width="37.109375" style="1" customWidth="1"/>
    <col min="4" max="4" width="13.109375" style="1" customWidth="1"/>
    <col min="5" max="5" width="10.5546875" style="1" customWidth="1"/>
    <col min="6" max="6" width="10.6640625" style="1" customWidth="1"/>
    <col min="7" max="7" width="14.88671875" style="1" customWidth="1"/>
    <col min="8" max="8" width="11.21875" style="1" customWidth="1"/>
    <col min="9" max="9" width="14.33203125" style="1" customWidth="1"/>
    <col min="10" max="16384" width="11.109375" style="1"/>
  </cols>
  <sheetData>
    <row r="1" spans="2:9" ht="13.8" thickBot="1" x14ac:dyDescent="0.3"/>
    <row r="2" spans="2:9" ht="13.8" thickBot="1" x14ac:dyDescent="0.3">
      <c r="C2" s="24" t="s">
        <v>6</v>
      </c>
      <c r="D2" s="25"/>
      <c r="E2" s="25"/>
      <c r="F2" s="25"/>
      <c r="G2" s="25"/>
      <c r="H2" s="25"/>
      <c r="I2" s="25"/>
    </row>
    <row r="3" spans="2:9" ht="41.4" thickBot="1" x14ac:dyDescent="0.3">
      <c r="C3" s="26" t="s">
        <v>0</v>
      </c>
      <c r="D3" s="27"/>
      <c r="E3" s="2" t="s">
        <v>1</v>
      </c>
      <c r="F3" s="2" t="s">
        <v>2</v>
      </c>
      <c r="G3" s="2" t="s">
        <v>3</v>
      </c>
      <c r="H3" s="2" t="s">
        <v>4</v>
      </c>
      <c r="I3" s="3" t="s">
        <v>5</v>
      </c>
    </row>
    <row r="4" spans="2:9" ht="21" customHeight="1" thickBot="1" x14ac:dyDescent="0.3">
      <c r="B4" s="16" t="s">
        <v>10</v>
      </c>
      <c r="C4" s="18" t="s">
        <v>11</v>
      </c>
      <c r="D4" s="19"/>
      <c r="E4" s="4">
        <v>6565</v>
      </c>
      <c r="F4" s="5">
        <v>1</v>
      </c>
      <c r="G4" s="4">
        <f>+E4*F4</f>
        <v>6565</v>
      </c>
      <c r="H4" s="13"/>
      <c r="I4" s="6">
        <f>F4*H4</f>
        <v>0</v>
      </c>
    </row>
    <row r="5" spans="2:9" ht="21" customHeight="1" thickBot="1" x14ac:dyDescent="0.3">
      <c r="B5" s="20"/>
      <c r="C5" s="18" t="s">
        <v>12</v>
      </c>
      <c r="D5" s="19"/>
      <c r="E5" s="4">
        <v>5365</v>
      </c>
      <c r="F5" s="5">
        <v>7</v>
      </c>
      <c r="G5" s="4">
        <f t="shared" ref="G5:G15" si="0">+E5*F5</f>
        <v>37555</v>
      </c>
      <c r="H5" s="13"/>
      <c r="I5" s="6">
        <f t="shared" ref="I5:I15" si="1">F5*H5</f>
        <v>0</v>
      </c>
    </row>
    <row r="6" spans="2:9" ht="21" customHeight="1" thickBot="1" x14ac:dyDescent="0.3">
      <c r="B6" s="17"/>
      <c r="C6" s="18" t="s">
        <v>13</v>
      </c>
      <c r="D6" s="19"/>
      <c r="E6" s="4">
        <v>4636</v>
      </c>
      <c r="F6" s="5">
        <v>1</v>
      </c>
      <c r="G6" s="4">
        <f t="shared" si="0"/>
        <v>4636</v>
      </c>
      <c r="H6" s="13"/>
      <c r="I6" s="6">
        <f t="shared" si="1"/>
        <v>0</v>
      </c>
    </row>
    <row r="7" spans="2:9" ht="21" customHeight="1" thickBot="1" x14ac:dyDescent="0.3">
      <c r="B7" s="16" t="s">
        <v>14</v>
      </c>
      <c r="C7" s="18" t="s">
        <v>15</v>
      </c>
      <c r="D7" s="19"/>
      <c r="E7" s="4">
        <v>1975</v>
      </c>
      <c r="F7" s="5">
        <v>3</v>
      </c>
      <c r="G7" s="4">
        <f t="shared" si="0"/>
        <v>5925</v>
      </c>
      <c r="H7" s="13"/>
      <c r="I7" s="6">
        <f t="shared" si="1"/>
        <v>0</v>
      </c>
    </row>
    <row r="8" spans="2:9" ht="21" customHeight="1" thickBot="1" x14ac:dyDescent="0.3">
      <c r="B8" s="20"/>
      <c r="C8" s="18" t="s">
        <v>16</v>
      </c>
      <c r="D8" s="19"/>
      <c r="E8" s="4">
        <v>1375</v>
      </c>
      <c r="F8" s="5">
        <v>8</v>
      </c>
      <c r="G8" s="4">
        <f t="shared" si="0"/>
        <v>11000</v>
      </c>
      <c r="H8" s="13"/>
      <c r="I8" s="6">
        <f t="shared" si="1"/>
        <v>0</v>
      </c>
    </row>
    <row r="9" spans="2:9" ht="21" customHeight="1" thickBot="1" x14ac:dyDescent="0.3">
      <c r="B9" s="20"/>
      <c r="C9" s="18" t="s">
        <v>17</v>
      </c>
      <c r="D9" s="19"/>
      <c r="E9" s="4">
        <v>1075</v>
      </c>
      <c r="F9" s="5">
        <v>1</v>
      </c>
      <c r="G9" s="4">
        <f t="shared" si="0"/>
        <v>1075</v>
      </c>
      <c r="H9" s="13"/>
      <c r="I9" s="6">
        <f t="shared" si="1"/>
        <v>0</v>
      </c>
    </row>
    <row r="10" spans="2:9" ht="21" customHeight="1" thickBot="1" x14ac:dyDescent="0.3">
      <c r="B10" s="17"/>
      <c r="C10" s="18" t="s">
        <v>18</v>
      </c>
      <c r="D10" s="19"/>
      <c r="E10" s="4">
        <v>2279</v>
      </c>
      <c r="F10" s="5">
        <v>4</v>
      </c>
      <c r="G10" s="4">
        <f t="shared" si="0"/>
        <v>9116</v>
      </c>
      <c r="H10" s="13"/>
      <c r="I10" s="6">
        <f t="shared" si="1"/>
        <v>0</v>
      </c>
    </row>
    <row r="11" spans="2:9" ht="21" customHeight="1" thickBot="1" x14ac:dyDescent="0.3">
      <c r="B11" s="16" t="s">
        <v>19</v>
      </c>
      <c r="C11" s="18" t="s">
        <v>8</v>
      </c>
      <c r="D11" s="19"/>
      <c r="E11" s="4">
        <v>20.99</v>
      </c>
      <c r="F11" s="5">
        <v>1512</v>
      </c>
      <c r="G11" s="4">
        <f t="shared" si="0"/>
        <v>31736.879999999997</v>
      </c>
      <c r="H11" s="13"/>
      <c r="I11" s="6">
        <f t="shared" si="1"/>
        <v>0</v>
      </c>
    </row>
    <row r="12" spans="2:9" ht="21" customHeight="1" thickBot="1" x14ac:dyDescent="0.3">
      <c r="B12" s="20"/>
      <c r="C12" s="18" t="s">
        <v>9</v>
      </c>
      <c r="D12" s="19"/>
      <c r="E12" s="4">
        <v>20.98</v>
      </c>
      <c r="F12" s="5">
        <v>436</v>
      </c>
      <c r="G12" s="4">
        <f t="shared" si="0"/>
        <v>9147.2800000000007</v>
      </c>
      <c r="H12" s="13"/>
      <c r="I12" s="6">
        <f t="shared" si="1"/>
        <v>0</v>
      </c>
    </row>
    <row r="13" spans="2:9" ht="21" customHeight="1" thickBot="1" x14ac:dyDescent="0.3">
      <c r="B13" s="17"/>
      <c r="C13" s="18" t="s">
        <v>7</v>
      </c>
      <c r="D13" s="19"/>
      <c r="E13" s="4">
        <v>117.68</v>
      </c>
      <c r="F13" s="5">
        <v>332</v>
      </c>
      <c r="G13" s="4">
        <f t="shared" si="0"/>
        <v>39069.760000000002</v>
      </c>
      <c r="H13" s="13"/>
      <c r="I13" s="6">
        <f t="shared" si="1"/>
        <v>0</v>
      </c>
    </row>
    <row r="14" spans="2:9" ht="21" customHeight="1" thickBot="1" x14ac:dyDescent="0.3">
      <c r="B14" s="16" t="s">
        <v>20</v>
      </c>
      <c r="C14" s="18" t="s">
        <v>21</v>
      </c>
      <c r="D14" s="19"/>
      <c r="E14" s="4">
        <f>+E15*1.25</f>
        <v>37.5</v>
      </c>
      <c r="F14" s="5">
        <v>40</v>
      </c>
      <c r="G14" s="4">
        <f t="shared" si="0"/>
        <v>1500</v>
      </c>
      <c r="H14" s="13"/>
      <c r="I14" s="6">
        <f t="shared" si="1"/>
        <v>0</v>
      </c>
    </row>
    <row r="15" spans="2:9" ht="21" customHeight="1" thickBot="1" x14ac:dyDescent="0.3">
      <c r="B15" s="17"/>
      <c r="C15" s="18" t="s">
        <v>22</v>
      </c>
      <c r="D15" s="19"/>
      <c r="E15" s="7">
        <v>30</v>
      </c>
      <c r="F15" s="8">
        <v>150</v>
      </c>
      <c r="G15" s="7">
        <f t="shared" si="0"/>
        <v>4500</v>
      </c>
      <c r="H15" s="14"/>
      <c r="I15" s="9">
        <f t="shared" si="1"/>
        <v>0</v>
      </c>
    </row>
    <row r="16" spans="2:9" ht="13.8" thickBot="1" x14ac:dyDescent="0.3">
      <c r="F16" s="10"/>
      <c r="G16" s="11"/>
      <c r="I16" s="11"/>
    </row>
    <row r="17" spans="3:9" ht="13.8" thickBot="1" x14ac:dyDescent="0.3">
      <c r="G17" s="15" t="s">
        <v>23</v>
      </c>
      <c r="I17" s="15" t="s">
        <v>24</v>
      </c>
    </row>
    <row r="18" spans="3:9" ht="15" customHeight="1" thickBot="1" x14ac:dyDescent="0.3">
      <c r="E18" s="28" t="s">
        <v>25</v>
      </c>
      <c r="F18" s="29"/>
      <c r="G18" s="12">
        <f>SUM(G4:G15)</f>
        <v>161825.92000000001</v>
      </c>
      <c r="I18" s="12">
        <f>SUM(I4:I15)</f>
        <v>0</v>
      </c>
    </row>
    <row r="19" spans="3:9" ht="15" customHeight="1" thickBot="1" x14ac:dyDescent="0.3">
      <c r="E19" s="28" t="s">
        <v>26</v>
      </c>
      <c r="F19" s="29"/>
      <c r="G19" s="12">
        <f>+G18*0.21</f>
        <v>33983.443200000002</v>
      </c>
      <c r="I19" s="12">
        <f>+I18*0.21</f>
        <v>0</v>
      </c>
    </row>
    <row r="20" spans="3:9" ht="15" customHeight="1" thickBot="1" x14ac:dyDescent="0.3">
      <c r="E20" s="28" t="s">
        <v>27</v>
      </c>
      <c r="F20" s="29"/>
      <c r="G20" s="12">
        <f>+G18+G19</f>
        <v>195809.36320000002</v>
      </c>
      <c r="I20" s="12">
        <f>+I18+I19</f>
        <v>0</v>
      </c>
    </row>
    <row r="21" spans="3:9" ht="13.8" thickBot="1" x14ac:dyDescent="0.3">
      <c r="F21" s="10"/>
      <c r="G21" s="11"/>
      <c r="I21" s="11"/>
    </row>
    <row r="22" spans="3:9" ht="43.2" customHeight="1" thickBot="1" x14ac:dyDescent="0.3">
      <c r="C22" s="21" t="s">
        <v>28</v>
      </c>
      <c r="D22" s="22"/>
      <c r="E22" s="22"/>
      <c r="F22" s="22"/>
      <c r="G22" s="23"/>
      <c r="I22" s="11"/>
    </row>
    <row r="23" spans="3:9" x14ac:dyDescent="0.25">
      <c r="F23" s="10"/>
      <c r="G23" s="11"/>
      <c r="I23" s="11"/>
    </row>
    <row r="24" spans="3:9" x14ac:dyDescent="0.25">
      <c r="F24" s="10"/>
      <c r="G24" s="11"/>
      <c r="I24" s="11"/>
    </row>
  </sheetData>
  <sheetProtection algorithmName="SHA-512" hashValue="w5C9XPTPd5cQtHMaWz5dMOHOVasKUB2/dyDdZYkghc+I2bzDhSlVkjG3G9Lt3lgAdTzon6F2Dmw+jGpkUQDrfQ==" saltValue="Nhx4ZRXdzWS5FDwyT5T+mA==" spinCount="100000" sheet="1" objects="1" scenarios="1"/>
  <protectedRanges>
    <protectedRange sqref="H4:H15" name="Rango1"/>
  </protectedRanges>
  <mergeCells count="22">
    <mergeCell ref="C22:G22"/>
    <mergeCell ref="C2:I2"/>
    <mergeCell ref="C3:D3"/>
    <mergeCell ref="C4:D4"/>
    <mergeCell ref="E18:F18"/>
    <mergeCell ref="E19:F19"/>
    <mergeCell ref="E20:F20"/>
    <mergeCell ref="B4:B6"/>
    <mergeCell ref="C5:D5"/>
    <mergeCell ref="C6:D6"/>
    <mergeCell ref="B7:B10"/>
    <mergeCell ref="B11:B13"/>
    <mergeCell ref="B14:B15"/>
    <mergeCell ref="C14:D14"/>
    <mergeCell ref="C15:D15"/>
    <mergeCell ref="C7:D7"/>
    <mergeCell ref="C8:D8"/>
    <mergeCell ref="C9:D9"/>
    <mergeCell ref="C10:D10"/>
    <mergeCell ref="C11:D11"/>
    <mergeCell ref="C12:D12"/>
    <mergeCell ref="C13:D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Economica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Ignacio R</dc:creator>
  <cp:lastModifiedBy>Torija Rodríguez, José Javier</cp:lastModifiedBy>
  <dcterms:created xsi:type="dcterms:W3CDTF">2017-07-14T10:04:43Z</dcterms:created>
  <dcterms:modified xsi:type="dcterms:W3CDTF">2021-01-22T16:20:02Z</dcterms:modified>
</cp:coreProperties>
</file>