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20" windowWidth="26955" windowHeight="7815"/>
  </bookViews>
  <sheets>
    <sheet name="oferta económica" sheetId="1" r:id="rId1"/>
  </sheets>
  <definedNames>
    <definedName name="_xlnm.Print_Area" localSheetId="0">'oferta económica'!$C$1:$J$14</definedName>
  </definedNames>
  <calcPr calcId="145621"/>
</workbook>
</file>

<file path=xl/calcChain.xml><?xml version="1.0" encoding="utf-8"?>
<calcChain xmlns="http://schemas.openxmlformats.org/spreadsheetml/2006/main">
  <c r="I6" i="1" l="1"/>
  <c r="H7" i="1" l="1"/>
  <c r="I7" i="1" s="1"/>
  <c r="H8" i="1"/>
  <c r="I8" i="1" s="1"/>
  <c r="H6" i="1"/>
  <c r="K8" i="1" l="1"/>
  <c r="L8" i="1" s="1"/>
  <c r="K7" i="1"/>
  <c r="L7" i="1" s="1"/>
  <c r="K6" i="1"/>
  <c r="L6" i="1" s="1"/>
</calcChain>
</file>

<file path=xl/sharedStrings.xml><?xml version="1.0" encoding="utf-8"?>
<sst xmlns="http://schemas.openxmlformats.org/spreadsheetml/2006/main" count="20" uniqueCount="20">
  <si>
    <t>Lote</t>
  </si>
  <si>
    <t>Horas/año</t>
  </si>
  <si>
    <t>10+12</t>
  </si>
  <si>
    <t>2+5+8</t>
  </si>
  <si>
    <t>3+4+ML</t>
  </si>
  <si>
    <t>Importe sin IVA, en Euros.</t>
  </si>
  <si>
    <t>Línea / Coordinación</t>
  </si>
  <si>
    <r>
      <t xml:space="preserve">cuatro años 
</t>
    </r>
    <r>
      <rPr>
        <i/>
        <sz val="10"/>
        <color theme="1"/>
        <rFont val="Calibri"/>
        <family val="2"/>
        <scheme val="minor"/>
      </rPr>
      <t>(nº redondeado a 2 decimales máx.)</t>
    </r>
  </si>
  <si>
    <r>
      <t xml:space="preserve">Precio hora (1)
</t>
    </r>
    <r>
      <rPr>
        <i/>
        <sz val="9"/>
        <color theme="1"/>
        <rFont val="Calibri"/>
        <family val="2"/>
        <scheme val="minor"/>
      </rPr>
      <t>(nº con 2 decimales máx.)</t>
    </r>
  </si>
  <si>
    <r>
      <t xml:space="preserve">ratio de conversión (2)
</t>
    </r>
    <r>
      <rPr>
        <i/>
        <sz val="10"/>
        <color theme="1"/>
        <rFont val="Calibri"/>
        <family val="2"/>
        <scheme val="minor"/>
      </rPr>
      <t>(nº con 2 decimales máx.)</t>
    </r>
  </si>
  <si>
    <t>(2) Ratio de conversión de hora de vigilante sin coche a con coche. Debe ser un número decimal entre 0 y 1 (0 no inclusive).</t>
  </si>
  <si>
    <t>(1) El precio unitario hora reflejado en la tabla se corresponde con el precio unitario total del servicio</t>
  </si>
  <si>
    <r>
      <t xml:space="preserve">anual
</t>
    </r>
    <r>
      <rPr>
        <i/>
        <sz val="10"/>
        <color theme="1"/>
        <rFont val="Calibri"/>
        <family val="2"/>
        <scheme val="minor"/>
      </rPr>
      <t>(nº redondeado 2 decimales máx.)</t>
    </r>
  </si>
  <si>
    <t>LAS EMPRESAS  PUEDEN PRESENTAR OFERTAS, O BIEN A LOS TRES LOTES, O A LOS LOTES 1 Y 2 (A AMBOS OBLIGATORIAMENTE) O AL LOTE 3 EXCLUSIVAMENTE.</t>
  </si>
  <si>
    <t>NOMBRE DE LA EMPRESA LICITADORA</t>
  </si>
  <si>
    <t>Importe de la oferta (sin IVA)</t>
  </si>
  <si>
    <t>Importe IVA</t>
  </si>
  <si>
    <t>Cumplimentar solo las celdas: Nombre empresa y columna (1).</t>
  </si>
  <si>
    <t>Importe total (CON IVA)</t>
  </si>
  <si>
    <r>
      <t xml:space="preserve">Importe Base Imponible Licitación
</t>
    </r>
    <r>
      <rPr>
        <i/>
        <sz val="10"/>
        <color theme="1"/>
        <rFont val="Calibri"/>
        <family val="2"/>
        <scheme val="minor"/>
      </rPr>
      <t>(4 años)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</si>
</sst>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8" fontId="0" fillId="0" borderId="1" xfId="0" applyNumberFormat="1" applyBorder="1" applyAlignment="1" applyProtection="1">
      <alignment horizontal="center"/>
      <protection locked="0"/>
    </xf>
    <xf numFmtId="8" fontId="0" fillId="0" borderId="10" xfId="0" applyNumberFormat="1" applyBorder="1" applyAlignment="1" applyProtection="1">
      <alignment horizontal="center"/>
      <protection locked="0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8" fontId="0" fillId="2" borderId="1" xfId="0" applyNumberFormat="1" applyFill="1" applyBorder="1" applyAlignment="1" applyProtection="1">
      <alignment horizontal="center"/>
    </xf>
    <xf numFmtId="3" fontId="0" fillId="2" borderId="1" xfId="0" applyNumberFormat="1" applyFill="1" applyBorder="1" applyAlignment="1" applyProtection="1">
      <alignment horizontal="center"/>
    </xf>
    <xf numFmtId="8" fontId="0" fillId="0" borderId="1" xfId="0" applyNumberFormat="1" applyBorder="1" applyAlignment="1" applyProtection="1">
      <alignment horizontal="center"/>
    </xf>
    <xf numFmtId="8" fontId="0" fillId="2" borderId="8" xfId="0" applyNumberFormat="1" applyFill="1" applyBorder="1" applyAlignment="1" applyProtection="1">
      <alignment horizontal="center"/>
    </xf>
    <xf numFmtId="2" fontId="0" fillId="0" borderId="14" xfId="0" applyNumberFormat="1" applyBorder="1" applyAlignment="1" applyProtection="1">
      <alignment horizontal="center"/>
    </xf>
    <xf numFmtId="8" fontId="0" fillId="0" borderId="0" xfId="0" applyNumberFormat="1" applyProtection="1"/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8" fontId="0" fillId="2" borderId="10" xfId="0" applyNumberFormat="1" applyFill="1" applyBorder="1" applyAlignment="1" applyProtection="1">
      <alignment horizontal="center"/>
    </xf>
    <xf numFmtId="3" fontId="0" fillId="2" borderId="10" xfId="0" applyNumberFormat="1" applyFill="1" applyBorder="1" applyAlignment="1" applyProtection="1">
      <alignment horizontal="center"/>
    </xf>
    <xf numFmtId="8" fontId="0" fillId="0" borderId="10" xfId="0" applyNumberFormat="1" applyBorder="1" applyAlignment="1" applyProtection="1">
      <alignment horizontal="center"/>
    </xf>
    <xf numFmtId="8" fontId="0" fillId="2" borderId="11" xfId="0" applyNumberFormat="1" applyFill="1" applyBorder="1" applyAlignment="1" applyProtection="1">
      <alignment horizontal="center"/>
    </xf>
    <xf numFmtId="2" fontId="0" fillId="0" borderId="15" xfId="0" applyNumberFormat="1" applyBorder="1" applyAlignment="1" applyProtection="1">
      <alignment horizontal="center"/>
    </xf>
    <xf numFmtId="0" fontId="0" fillId="0" borderId="0" xfId="0" applyFont="1" applyProtection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3">
    <dxf>
      <font>
        <b val="0"/>
        <i val="0"/>
        <color theme="5" tint="-0.24994659260841701"/>
      </font>
      <fill>
        <patternFill>
          <bgColor rgb="FFFFC000"/>
        </patternFill>
      </fill>
    </dxf>
    <dxf>
      <font>
        <color rgb="FF9C0006"/>
      </font>
      <fill>
        <patternFill>
          <bgColor rgb="FFFFC000"/>
        </patternFill>
      </fill>
    </dxf>
    <dxf>
      <font>
        <color rgb="FF9C0006"/>
      </font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7B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20"/>
  <sheetViews>
    <sheetView tabSelected="1" workbookViewId="0"/>
  </sheetViews>
  <sheetFormatPr baseColWidth="10" defaultColWidth="11.5703125" defaultRowHeight="15" x14ac:dyDescent="0.25"/>
  <cols>
    <col min="1" max="3" width="11.5703125" style="3"/>
    <col min="4" max="4" width="15.85546875" style="3" hidden="1" customWidth="1"/>
    <col min="5" max="5" width="17.28515625" style="3" customWidth="1"/>
    <col min="6" max="6" width="15.28515625" style="3" customWidth="1"/>
    <col min="7" max="7" width="16.5703125" style="3" customWidth="1"/>
    <col min="8" max="9" width="17.28515625" style="3" customWidth="1"/>
    <col min="10" max="10" width="16.85546875" style="3" hidden="1" customWidth="1"/>
    <col min="11" max="11" width="13.140625" style="3" bestFit="1" customWidth="1"/>
    <col min="12" max="12" width="14" style="3" bestFit="1" customWidth="1"/>
    <col min="13" max="13" width="15" style="3" bestFit="1" customWidth="1"/>
    <col min="14" max="14" width="11.5703125" style="3"/>
    <col min="15" max="15" width="15.140625" style="3" customWidth="1"/>
    <col min="16" max="16384" width="11.5703125" style="3"/>
  </cols>
  <sheetData>
    <row r="1" spans="3:13" ht="29.25" customHeight="1" x14ac:dyDescent="0.3">
      <c r="C1" s="24" t="s">
        <v>13</v>
      </c>
      <c r="D1" s="24"/>
      <c r="E1" s="24"/>
      <c r="F1" s="24"/>
      <c r="G1" s="24"/>
      <c r="H1" s="24"/>
      <c r="I1" s="24"/>
    </row>
    <row r="3" spans="3:13" ht="24" customHeight="1" x14ac:dyDescent="0.3">
      <c r="C3" s="31" t="s">
        <v>14</v>
      </c>
      <c r="D3" s="32"/>
      <c r="E3" s="32"/>
      <c r="F3" s="32"/>
      <c r="G3" s="32"/>
      <c r="H3" s="32"/>
      <c r="I3" s="32"/>
      <c r="J3" s="32"/>
      <c r="K3" s="32"/>
      <c r="L3" s="32"/>
    </row>
    <row r="4" spans="3:13" ht="34.5" customHeight="1" x14ac:dyDescent="0.25">
      <c r="C4" s="29" t="s">
        <v>0</v>
      </c>
      <c r="D4" s="22" t="s">
        <v>6</v>
      </c>
      <c r="E4" s="22" t="s">
        <v>19</v>
      </c>
      <c r="F4" s="22" t="s">
        <v>1</v>
      </c>
      <c r="G4" s="22" t="s">
        <v>8</v>
      </c>
      <c r="H4" s="27" t="s">
        <v>15</v>
      </c>
      <c r="I4" s="28"/>
      <c r="J4" s="25" t="s">
        <v>9</v>
      </c>
      <c r="K4" s="22" t="s">
        <v>16</v>
      </c>
      <c r="L4" s="22" t="s">
        <v>18</v>
      </c>
    </row>
    <row r="5" spans="3:13" ht="44.25" customHeight="1" x14ac:dyDescent="0.25">
      <c r="C5" s="30"/>
      <c r="D5" s="23"/>
      <c r="E5" s="23"/>
      <c r="F5" s="23"/>
      <c r="G5" s="23"/>
      <c r="H5" s="4" t="s">
        <v>12</v>
      </c>
      <c r="I5" s="5" t="s">
        <v>7</v>
      </c>
      <c r="J5" s="26"/>
      <c r="K5" s="23"/>
      <c r="L5" s="23"/>
    </row>
    <row r="6" spans="3:13" ht="14.45" x14ac:dyDescent="0.3">
      <c r="C6" s="6">
        <v>1</v>
      </c>
      <c r="D6" s="7" t="s">
        <v>2</v>
      </c>
      <c r="E6" s="8">
        <v>26226779.171999998</v>
      </c>
      <c r="F6" s="9">
        <v>318286.15499999997</v>
      </c>
      <c r="G6" s="1"/>
      <c r="H6" s="8">
        <f>F6*G6</f>
        <v>0</v>
      </c>
      <c r="I6" s="11">
        <f t="shared" ref="I6:I8" si="0">H6*4</f>
        <v>0</v>
      </c>
      <c r="J6" s="12"/>
      <c r="K6" s="10">
        <f>PRODUCT(I6*0.21)</f>
        <v>0</v>
      </c>
      <c r="L6" s="10">
        <f>SUM(K6,I6)</f>
        <v>0</v>
      </c>
      <c r="M6" s="13"/>
    </row>
    <row r="7" spans="3:13" ht="14.45" x14ac:dyDescent="0.3">
      <c r="C7" s="6">
        <v>2</v>
      </c>
      <c r="D7" s="7" t="s">
        <v>3</v>
      </c>
      <c r="E7" s="8">
        <v>12959287.827216668</v>
      </c>
      <c r="F7" s="9">
        <v>157272.91052447411</v>
      </c>
      <c r="G7" s="1"/>
      <c r="H7" s="8">
        <f>F7*G7</f>
        <v>0</v>
      </c>
      <c r="I7" s="11">
        <f t="shared" si="0"/>
        <v>0</v>
      </c>
      <c r="J7" s="12"/>
      <c r="K7" s="10">
        <f>PRODUCT(I7*0.21)</f>
        <v>0</v>
      </c>
      <c r="L7" s="10">
        <f>SUM(K7,I7)</f>
        <v>0</v>
      </c>
    </row>
    <row r="8" spans="3:13" thickBot="1" x14ac:dyDescent="0.35">
      <c r="C8" s="14">
        <v>3</v>
      </c>
      <c r="D8" s="15" t="s">
        <v>4</v>
      </c>
      <c r="E8" s="16">
        <v>2407728</v>
      </c>
      <c r="F8" s="17">
        <v>29219.999999999996</v>
      </c>
      <c r="G8" s="2"/>
      <c r="H8" s="16">
        <f>F8*G8</f>
        <v>0</v>
      </c>
      <c r="I8" s="19">
        <f t="shared" si="0"/>
        <v>0</v>
      </c>
      <c r="J8" s="20"/>
      <c r="K8" s="18">
        <f>PRODUCT(I8*0.21)</f>
        <v>0</v>
      </c>
      <c r="L8" s="18">
        <f>SUM(K8,I8)</f>
        <v>0</v>
      </c>
    </row>
    <row r="11" spans="3:13" ht="14.45" x14ac:dyDescent="0.3">
      <c r="C11" s="21" t="s">
        <v>17</v>
      </c>
    </row>
    <row r="12" spans="3:13" ht="14.45" x14ac:dyDescent="0.3">
      <c r="C12" s="21" t="s">
        <v>5</v>
      </c>
    </row>
    <row r="13" spans="3:13" ht="14.45" x14ac:dyDescent="0.3">
      <c r="C13" s="3" t="s">
        <v>11</v>
      </c>
    </row>
    <row r="14" spans="3:13" ht="14.45" hidden="1" x14ac:dyDescent="0.3">
      <c r="C14" s="21" t="s">
        <v>10</v>
      </c>
    </row>
    <row r="16" spans="3:13" ht="14.45" x14ac:dyDescent="0.3">
      <c r="G16" s="13"/>
    </row>
    <row r="17" spans="7:7" ht="14.45" x14ac:dyDescent="0.3">
      <c r="G17" s="13"/>
    </row>
    <row r="18" spans="7:7" ht="14.45" x14ac:dyDescent="0.3">
      <c r="G18" s="13"/>
    </row>
    <row r="19" spans="7:7" ht="14.45" x14ac:dyDescent="0.3">
      <c r="G19" s="13"/>
    </row>
    <row r="20" spans="7:7" x14ac:dyDescent="0.25">
      <c r="G20" s="13"/>
    </row>
  </sheetData>
  <sheetProtection password="CCC1" sheet="1" objects="1" scenarios="1" formatCells="0" formatColumns="0" formatRows="0"/>
  <mergeCells count="11">
    <mergeCell ref="K4:K5"/>
    <mergeCell ref="L4:L5"/>
    <mergeCell ref="C1:I1"/>
    <mergeCell ref="J4:J5"/>
    <mergeCell ref="H4:I4"/>
    <mergeCell ref="D4:D5"/>
    <mergeCell ref="C4:C5"/>
    <mergeCell ref="E4:E5"/>
    <mergeCell ref="F4:F5"/>
    <mergeCell ref="G4:G5"/>
    <mergeCell ref="C3:L3"/>
  </mergeCells>
  <conditionalFormatting sqref="I7">
    <cfRule type="cellIs" dxfId="2" priority="5" operator="greaterThan">
      <formula>38673368.8</formula>
    </cfRule>
  </conditionalFormatting>
  <conditionalFormatting sqref="I8">
    <cfRule type="cellIs" dxfId="1" priority="2" operator="greaterThan">
      <formula>34617723.2</formula>
    </cfRule>
  </conditionalFormatting>
  <conditionalFormatting sqref="I6">
    <cfRule type="cellIs" dxfId="0" priority="1" operator="greaterThan">
      <formula>38827704</formula>
    </cfRule>
  </conditionalFormatting>
  <dataValidations count="2">
    <dataValidation type="decimal" operator="lessThanOrEqual" allowBlank="1" showInputMessage="1" showErrorMessage="1" sqref="G7">
      <formula1>20.6</formula1>
    </dataValidation>
    <dataValidation type="decimal" operator="lessThanOrEqual" allowBlank="1" showInputMessage="1" showErrorMessage="1" sqref="G6 G8">
      <formula1>20.6</formula1>
    </dataValidation>
  </dataValidations>
  <printOptions horizontalCentered="1" verticalCentered="1"/>
  <pageMargins left="0" right="0" top="0.74803149606299213" bottom="0.74803149606299213" header="0.31496062992125984" footer="0.31496062992125984"/>
  <pageSetup paperSize="9" scale="1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económica</vt:lpstr>
      <vt:lpstr>'oferta económica'!Área_de_impresión</vt:lpstr>
    </vt:vector>
  </TitlesOfParts>
  <Company>Metro de Madrid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Zorita Hernández, José Carlos</dc:creator>
  <cp:lastModifiedBy>Zorita Hernández, José Carlos</cp:lastModifiedBy>
  <cp:lastPrinted>2017-08-10T12:02:11Z</cp:lastPrinted>
  <dcterms:created xsi:type="dcterms:W3CDTF">2017-03-02T09:53:58Z</dcterms:created>
  <dcterms:modified xsi:type="dcterms:W3CDTF">2019-03-22T12:36:02Z</dcterms:modified>
</cp:coreProperties>
</file>