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7161\AppData\Local\Temp\"/>
    </mc:Choice>
  </mc:AlternateContent>
  <bookViews>
    <workbookView xWindow="0" yWindow="0" windowWidth="22524" windowHeight="6480" tabRatio="787"/>
  </bookViews>
  <sheets>
    <sheet name="OFERTA ECONOMICA LOTE 1" sheetId="1" r:id="rId1"/>
    <sheet name="OFERTA ECONOMICA LOTE 2" sheetId="2" r:id="rId2"/>
    <sheet name="OFERTA ECONOMICA LOTE 3" sheetId="3" r:id="rId3"/>
    <sheet name="OFERTA ECONOMICA LOTE 4" sheetId="4" r:id="rId4"/>
    <sheet name="OFERTA ECONOMICA LOTE 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4" i="5"/>
  <c r="G5" i="5" s="1"/>
  <c r="G6" i="5" s="1"/>
  <c r="G7" i="5" s="1"/>
  <c r="G11" i="4"/>
  <c r="G10" i="4"/>
  <c r="G9" i="4"/>
  <c r="G8" i="4"/>
  <c r="G7" i="4"/>
  <c r="G6" i="4"/>
  <c r="G5" i="4"/>
  <c r="G4" i="4"/>
  <c r="G9" i="3"/>
  <c r="G8" i="3"/>
  <c r="G7" i="3"/>
  <c r="G6" i="3"/>
  <c r="G5" i="3"/>
  <c r="G4" i="3"/>
  <c r="G19" i="2"/>
  <c r="G18" i="2"/>
  <c r="G17" i="2"/>
  <c r="G16" i="2"/>
  <c r="G15" i="2"/>
  <c r="G14" i="2"/>
  <c r="G13" i="2"/>
  <c r="G12" i="2"/>
  <c r="G5" i="2"/>
  <c r="G4" i="2"/>
  <c r="G12" i="4" l="1"/>
  <c r="G13" i="4" s="1"/>
  <c r="G14" i="4" s="1"/>
  <c r="G10" i="3"/>
  <c r="G11" i="3" s="1"/>
  <c r="G12" i="3" s="1"/>
  <c r="G20" i="2"/>
  <c r="G21" i="2" s="1"/>
  <c r="G22" i="2" s="1"/>
  <c r="G13" i="1"/>
  <c r="G12" i="1"/>
  <c r="G11" i="1"/>
  <c r="G10" i="1"/>
  <c r="G9" i="1"/>
  <c r="G8" i="1"/>
  <c r="G7" i="1"/>
  <c r="G6" i="1"/>
  <c r="G5" i="1"/>
  <c r="G4" i="1"/>
  <c r="G14" i="1" l="1"/>
  <c r="G15" i="1" s="1"/>
  <c r="G16" i="1" s="1"/>
</calcChain>
</file>

<file path=xl/sharedStrings.xml><?xml version="1.0" encoding="utf-8"?>
<sst xmlns="http://schemas.openxmlformats.org/spreadsheetml/2006/main" count="162" uniqueCount="66">
  <si>
    <t>POS</t>
  </si>
  <si>
    <t>REF. METRO</t>
  </si>
  <si>
    <t>DENOMINACIÓN</t>
  </si>
  <si>
    <t>CANTIDAD</t>
  </si>
  <si>
    <t>PRECIO UNITARIO (*)</t>
  </si>
  <si>
    <t>TOTAL</t>
  </si>
  <si>
    <t>UN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</si>
  <si>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</si>
  <si>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r>
      <t>Los</t>
    </r>
    <r>
      <rPr>
        <b/>
        <i/>
        <sz val="11"/>
        <color theme="1"/>
        <rFont val="Calibri"/>
        <family val="2"/>
        <scheme val="minor"/>
      </rPr>
      <t xml:space="preserve">precios unitarios </t>
    </r>
    <r>
      <rPr>
        <sz val="11"/>
        <color theme="1"/>
        <rFont val="Calibri"/>
        <family val="2"/>
        <scheme val="minor"/>
      </rPr>
      <t xml:space="preserve">deberán incluir el precio del producto más todos aquellos gastos adicionales como pueden ser: portes, envase, etc. </t>
    </r>
  </si>
  <si>
    <r>
      <t xml:space="preserve">Los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</si>
  <si>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r>
      <t xml:space="preserve">El </t>
    </r>
    <r>
      <rPr>
        <b/>
        <sz val="11"/>
        <color theme="1"/>
        <rFont val="Calibri"/>
        <family val="2"/>
        <scheme val="minor"/>
      </rPr>
      <t xml:space="preserve">importe ofertado </t>
    </r>
    <r>
      <rPr>
        <sz val="11"/>
        <color theme="1"/>
        <rFont val="Calibri"/>
        <family val="2"/>
        <scheme val="minor"/>
      </rPr>
      <t xml:space="preserve">de cada lote debera ser coincidente con el indicado en el </t>
    </r>
    <r>
      <rPr>
        <b/>
        <sz val="11"/>
        <color theme="1"/>
        <rFont val="Calibri"/>
        <family val="2"/>
        <scheme val="minor"/>
      </rPr>
      <t>MODELO DE PROPOSICIÓN ECONÓMICA</t>
    </r>
    <r>
      <rPr>
        <sz val="11"/>
        <color theme="1"/>
        <rFont val="Calibri"/>
        <family val="2"/>
        <scheme val="minor"/>
      </rPr>
      <t xml:space="preserve"> del </t>
    </r>
    <r>
      <rPr>
        <i/>
        <sz val="11"/>
        <color theme="1"/>
        <rFont val="Calibri"/>
        <family val="2"/>
        <scheme val="minor"/>
      </rPr>
      <t>Pliego de Condiciones Particulares</t>
    </r>
    <r>
      <rPr>
        <sz val="11"/>
        <color theme="1"/>
        <rFont val="Calibri"/>
        <family val="2"/>
        <scheme val="minor"/>
      </rPr>
      <t>.</t>
    </r>
  </si>
  <si>
    <t>OFERTA ECONÓMICA LOTE 1 "REPUESTOS LED AIRIS"</t>
  </si>
  <si>
    <t>LED TUBO T8 600mm 9W 900lm 5000K 40Vdc</t>
  </si>
  <si>
    <t>LED TUBO T8 1200mm 18W 1800lm 5000K40Vdc</t>
  </si>
  <si>
    <t>LED TUBO T8 1500mm 22W 2340lm 5000K40Vdc</t>
  </si>
  <si>
    <t>LED TUBO T5 600mm 1015lm 7W 4000K 220Vca</t>
  </si>
  <si>
    <t>LED TUB T5 1200mm 1680lm 14W 4000K220Vca</t>
  </si>
  <si>
    <t>LED TUBO T8 1200mm 1710lm 18W 4000K40Vdc</t>
  </si>
  <si>
    <t>LED CAMPANA Ø320x170mm 110W 5000K 240Vca</t>
  </si>
  <si>
    <t>LED PROY 390x295x60mm 100W 4500K 240Vca</t>
  </si>
  <si>
    <t>LED LAMP E27Ø80x150mm2035lm18,5W840 240V</t>
  </si>
  <si>
    <t>LED PROYECTOR VIAL Ø65mm 70W 4000K240Vca</t>
  </si>
  <si>
    <r>
      <rPr>
        <sz val="10"/>
        <color rgb="FFFF0000"/>
        <rFont val="Calibri"/>
        <family val="2"/>
        <scheme val="minor"/>
      </rPr>
      <t xml:space="preserve">No </t>
    </r>
    <r>
      <rPr>
        <b/>
        <sz val="10"/>
        <color theme="1"/>
        <rFont val="Calibri"/>
        <family val="2"/>
        <scheme val="minor"/>
      </rPr>
      <t>se admitirán ofertas parciales de cada lote</t>
    </r>
    <r>
      <rPr>
        <sz val="10"/>
        <color theme="1"/>
        <rFont val="Calibri"/>
        <family val="2"/>
        <scheme val="minor"/>
      </rPr>
      <t>. Para que se tenga en consideración la oferta, se deberán ofertar todos los repuestos incluidos en el lote</t>
    </r>
  </si>
  <si>
    <t>OFERTA ECONÓMICA LOTE 2 "REPUESTOS LED GE LIGHTING"</t>
  </si>
  <si>
    <t>LED TUBO T8 1200mm 2100lm 17W4000K240Vca</t>
  </si>
  <si>
    <t>LED TUBO T8 1500mm 2700lm 27W4000K240Vca</t>
  </si>
  <si>
    <t>LED PANTALLA T8 2Tubos 1500mm 240Vca</t>
  </si>
  <si>
    <t>LED LAMP 2Pin G24d1050lm 10,5W 830240Vca</t>
  </si>
  <si>
    <t>LED PROY VIAL Ø65mm100W 4000K240Vca</t>
  </si>
  <si>
    <t>LED PROY VIAL Ø42-60mm 56W 4000K 240Vca</t>
  </si>
  <si>
    <t>LED PROY VIALØ65mm 140W 4000K 240Vca</t>
  </si>
  <si>
    <t>LED PROYECTOR VIAL Ø65mm 50W 4000K240Vca</t>
  </si>
  <si>
    <t>LED PROY 350x350x159mm 78W 4000K 240Vca</t>
  </si>
  <si>
    <t>LED PROY 350x350x159mm 110W 4000K 240Vca</t>
  </si>
  <si>
    <t>LED PROY 350x350x159mm 55W 4000K 240Vca</t>
  </si>
  <si>
    <t>LED PROY VIAL Ø65mm 140W 4000K 240Vca</t>
  </si>
  <si>
    <t>LED PROY 438x209x67mm 200W 4000K 240Vca</t>
  </si>
  <si>
    <t>LED LAMP Ø76x175E27 35W MERCURY 740 240V</t>
  </si>
  <si>
    <t>LED PROY 200x167x40mm 30W 4000K 240Vca</t>
  </si>
  <si>
    <t>LED PROY 293x287x88mm 75W 4000K 240Vca</t>
  </si>
  <si>
    <t>OFERTA ECONÓMICA LOTE 3 "REPUESTOS LED LG"</t>
  </si>
  <si>
    <t>LED CAMPANA Ø395x106,5mm91W 5700K 240Vca</t>
  </si>
  <si>
    <t>LED CAMPANA Ø395x106,5mm114W 5700K240Vca</t>
  </si>
  <si>
    <t>LED CAMPANA Ø460x158mm 115W 5700K 240Vca</t>
  </si>
  <si>
    <t>LED CAMPANA Ø395x106,5mm135W 5700K240Vca</t>
  </si>
  <si>
    <t>LED LAMP Ø66x137E27 1521lm20W 830 240Vca</t>
  </si>
  <si>
    <t>LED CAMPANA Ø460x158mm 90W 5700K 240Vca</t>
  </si>
  <si>
    <t>OFERTA ECONÓMICA LOTE 4 "REPUESTOS LED PVTECH"</t>
  </si>
  <si>
    <t>LED TUB T8 1200mm2150lm18W 4000K25-30Vdc</t>
  </si>
  <si>
    <t>LED TUB T81500mm 2450lm22W4000K25-30Vdc</t>
  </si>
  <si>
    <t>LED TUB T5 1148mm2150lm18W 4000K25-30Vdc</t>
  </si>
  <si>
    <t>LED TUBO T5 550mm 960lm 8W 4000K25-30Vdc</t>
  </si>
  <si>
    <t>LED FUENTE DE ALIMENT 44W 240Vca-30Vdc</t>
  </si>
  <si>
    <t>LED FUENTE DE ALIMENT 36W 240Vca-30Vdc</t>
  </si>
  <si>
    <t>LED FUENTE DE ALIMENT20W 240Vca-30Vdc</t>
  </si>
  <si>
    <t>LED FUENTE DE ALIMENT 18W 240Vca-30Vdc</t>
  </si>
  <si>
    <t>OFERTA ECONÓMICA LOTE 5 "TUBO LED 600mm. VARIOS FABRICANTES"</t>
  </si>
  <si>
    <t>LED TUBO T8 600mm 1050lm 10W 4000K240Vca</t>
  </si>
  <si>
    <t>IMPORTE TOTAL OFERTADO LOTE 5</t>
  </si>
  <si>
    <t>IMPORTE DEL IVA</t>
  </si>
  <si>
    <t>TOTAL IVA INCLUIDO</t>
  </si>
  <si>
    <t>IMPORTE TOTAL LOTE 1 (SIN IVA)</t>
  </si>
  <si>
    <t>IMPORTE TOTAL LOTE 3 (SIN IVA)</t>
  </si>
  <si>
    <t>IMPORTE TOTAL LOTE 2 (SIN IVA)</t>
  </si>
  <si>
    <t>IMPORTE TOTAL LOTE 4 (SIN IVA)</t>
  </si>
  <si>
    <r>
      <t xml:space="preserve">Los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serán únicos durante la vigencia del contrato. Este </t>
    </r>
    <r>
      <rPr>
        <b/>
        <sz val="11"/>
        <color theme="1"/>
        <rFont val="Calibri"/>
        <family val="2"/>
        <scheme val="minor"/>
      </rPr>
      <t>Anexo VI OFERTA ECONOMICA</t>
    </r>
    <r>
      <rPr>
        <sz val="11"/>
        <color theme="1"/>
        <rFont val="Calibri"/>
        <family val="2"/>
        <scheme val="minor"/>
      </rPr>
      <t xml:space="preserve"> esta preparado para calcular automaticamente el </t>
    </r>
    <r>
      <rPr>
        <b/>
        <i/>
        <sz val="11"/>
        <color theme="1"/>
        <rFont val="Calibri"/>
        <family val="2"/>
        <scheme val="minor"/>
      </rPr>
      <t>importe ofertado de cada lote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</si>
</sst>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517D33"/>
        <bgColor indexed="64"/>
      </patternFill>
    </fill>
    <fill>
      <patternFill patternType="solid">
        <fgColor rgb="FFD9EBCD"/>
        <bgColor indexed="64"/>
      </patternFill>
    </fill>
  </fills>
  <borders count="6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/>
    </xf>
    <xf numFmtId="164" fontId="7" fillId="0" borderId="2" xfId="1" applyNumberFormat="1" applyFont="1" applyBorder="1" applyAlignment="1" applyProtection="1">
      <alignment horizontal="center" vertical="center" wrapText="1"/>
      <protection locked="0"/>
    </xf>
    <xf numFmtId="44" fontId="7" fillId="5" borderId="2" xfId="1" applyFont="1" applyFill="1" applyBorder="1" applyAlignment="1" applyProtection="1">
      <alignment horizontal="center" vertical="center" wrapText="1"/>
    </xf>
    <xf numFmtId="44" fontId="9" fillId="5" borderId="1" xfId="0" applyNumberFormat="1" applyFont="1" applyFill="1" applyBorder="1" applyAlignment="1" applyProtection="1">
      <alignment horizontal="center" vertical="center"/>
    </xf>
    <xf numFmtId="0" fontId="6" fillId="8" borderId="2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3" borderId="5" xfId="0" applyFont="1" applyFill="1" applyBorder="1" applyAlignment="1" applyProtection="1">
      <alignment horizontal="center" vertical="center" wrapText="1"/>
    </xf>
    <xf numFmtId="0" fontId="13" fillId="6" borderId="0" xfId="0" applyFont="1" applyFill="1" applyAlignment="1" applyProtection="1">
      <alignment horizontal="left" vertical="center"/>
    </xf>
    <xf numFmtId="3" fontId="6" fillId="8" borderId="2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3" fillId="7" borderId="5" xfId="0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D9EBCD"/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4"/>
  <sheetViews>
    <sheetView tabSelected="1" zoomScale="85" zoomScaleNormal="85" workbookViewId="0">
      <selection activeCell="C7" sqref="C7"/>
    </sheetView>
  </sheetViews>
  <sheetFormatPr baseColWidth="10" defaultRowHeight="14.4" x14ac:dyDescent="0.3"/>
  <cols>
    <col min="1" max="1" width="4.5546875" style="7" bestFit="1" customWidth="1"/>
    <col min="2" max="2" width="11.5546875" style="7" bestFit="1" customWidth="1"/>
    <col min="3" max="3" width="39.6640625" style="7" bestFit="1" customWidth="1"/>
    <col min="4" max="5" width="6.6640625" style="7" customWidth="1"/>
    <col min="6" max="6" width="18" style="7" customWidth="1"/>
    <col min="7" max="7" width="16.33203125" style="7" customWidth="1"/>
    <col min="8" max="12" width="11.5546875" style="7"/>
    <col min="13" max="13" width="15.21875" style="7" customWidth="1"/>
    <col min="14" max="16384" width="11.5546875" style="7"/>
  </cols>
  <sheetData>
    <row r="2" spans="1:7" x14ac:dyDescent="0.3">
      <c r="C2" s="14" t="s">
        <v>11</v>
      </c>
      <c r="D2" s="14"/>
      <c r="E2" s="14"/>
      <c r="F2" s="14"/>
    </row>
    <row r="3" spans="1:7" ht="26.4" x14ac:dyDescent="0.3">
      <c r="A3" s="12" t="s">
        <v>0</v>
      </c>
      <c r="B3" s="12" t="s">
        <v>1</v>
      </c>
      <c r="C3" s="12" t="s">
        <v>2</v>
      </c>
      <c r="D3" s="17" t="s">
        <v>3</v>
      </c>
      <c r="E3" s="17"/>
      <c r="F3" s="8" t="s">
        <v>4</v>
      </c>
      <c r="G3" s="8" t="s">
        <v>5</v>
      </c>
    </row>
    <row r="4" spans="1:7" ht="15" thickBot="1" x14ac:dyDescent="0.35">
      <c r="A4" s="1">
        <v>1</v>
      </c>
      <c r="B4" s="2">
        <v>33378</v>
      </c>
      <c r="C4" s="2" t="s">
        <v>12</v>
      </c>
      <c r="D4" s="6">
        <v>200</v>
      </c>
      <c r="E4" s="6" t="s">
        <v>6</v>
      </c>
      <c r="F4" s="3">
        <v>0</v>
      </c>
      <c r="G4" s="4">
        <f>F4*D4</f>
        <v>0</v>
      </c>
    </row>
    <row r="5" spans="1:7" ht="15" thickBot="1" x14ac:dyDescent="0.35">
      <c r="A5" s="1">
        <v>2</v>
      </c>
      <c r="B5" s="2">
        <v>33379</v>
      </c>
      <c r="C5" s="2" t="s">
        <v>13</v>
      </c>
      <c r="D5" s="6">
        <v>200</v>
      </c>
      <c r="E5" s="6" t="s">
        <v>6</v>
      </c>
      <c r="F5" s="3">
        <v>0</v>
      </c>
      <c r="G5" s="4">
        <f t="shared" ref="G5:G13" si="0">F5*D5</f>
        <v>0</v>
      </c>
    </row>
    <row r="6" spans="1:7" ht="15" thickBot="1" x14ac:dyDescent="0.35">
      <c r="A6" s="1">
        <v>3</v>
      </c>
      <c r="B6" s="2">
        <v>33380</v>
      </c>
      <c r="C6" s="2" t="s">
        <v>14</v>
      </c>
      <c r="D6" s="6">
        <v>200</v>
      </c>
      <c r="E6" s="6" t="s">
        <v>6</v>
      </c>
      <c r="F6" s="3">
        <v>0</v>
      </c>
      <c r="G6" s="4">
        <f t="shared" si="0"/>
        <v>0</v>
      </c>
    </row>
    <row r="7" spans="1:7" ht="15" thickBot="1" x14ac:dyDescent="0.35">
      <c r="A7" s="1">
        <v>4</v>
      </c>
      <c r="B7" s="2">
        <v>33381</v>
      </c>
      <c r="C7" s="2" t="s">
        <v>15</v>
      </c>
      <c r="D7" s="6">
        <v>200</v>
      </c>
      <c r="E7" s="6" t="s">
        <v>6</v>
      </c>
      <c r="F7" s="3">
        <v>0</v>
      </c>
      <c r="G7" s="4">
        <f t="shared" si="0"/>
        <v>0</v>
      </c>
    </row>
    <row r="8" spans="1:7" ht="15" thickBot="1" x14ac:dyDescent="0.35">
      <c r="A8" s="1">
        <v>5</v>
      </c>
      <c r="B8" s="2">
        <v>33383</v>
      </c>
      <c r="C8" s="2" t="s">
        <v>16</v>
      </c>
      <c r="D8" s="6">
        <v>200</v>
      </c>
      <c r="E8" s="6" t="s">
        <v>6</v>
      </c>
      <c r="F8" s="3">
        <v>0</v>
      </c>
      <c r="G8" s="4">
        <f t="shared" si="0"/>
        <v>0</v>
      </c>
    </row>
    <row r="9" spans="1:7" ht="15" thickBot="1" x14ac:dyDescent="0.35">
      <c r="A9" s="1">
        <v>6</v>
      </c>
      <c r="B9" s="2">
        <v>33384</v>
      </c>
      <c r="C9" s="2" t="s">
        <v>17</v>
      </c>
      <c r="D9" s="6">
        <v>200</v>
      </c>
      <c r="E9" s="6" t="s">
        <v>6</v>
      </c>
      <c r="F9" s="3">
        <v>0</v>
      </c>
      <c r="G9" s="4">
        <f t="shared" si="0"/>
        <v>0</v>
      </c>
    </row>
    <row r="10" spans="1:7" ht="15" thickBot="1" x14ac:dyDescent="0.35">
      <c r="A10" s="1">
        <v>7</v>
      </c>
      <c r="B10" s="2">
        <v>34547</v>
      </c>
      <c r="C10" s="2" t="s">
        <v>18</v>
      </c>
      <c r="D10" s="6">
        <v>20</v>
      </c>
      <c r="E10" s="6" t="s">
        <v>6</v>
      </c>
      <c r="F10" s="3">
        <v>0</v>
      </c>
      <c r="G10" s="4">
        <f t="shared" si="0"/>
        <v>0</v>
      </c>
    </row>
    <row r="11" spans="1:7" ht="15" thickBot="1" x14ac:dyDescent="0.35">
      <c r="A11" s="1">
        <v>8</v>
      </c>
      <c r="B11" s="2">
        <v>34549</v>
      </c>
      <c r="C11" s="2" t="s">
        <v>19</v>
      </c>
      <c r="D11" s="6">
        <v>20</v>
      </c>
      <c r="E11" s="6" t="s">
        <v>6</v>
      </c>
      <c r="F11" s="3">
        <v>0</v>
      </c>
      <c r="G11" s="4">
        <f t="shared" si="0"/>
        <v>0</v>
      </c>
    </row>
    <row r="12" spans="1:7" ht="15" thickBot="1" x14ac:dyDescent="0.35">
      <c r="A12" s="1">
        <v>9</v>
      </c>
      <c r="B12" s="2">
        <v>34550</v>
      </c>
      <c r="C12" s="2" t="s">
        <v>20</v>
      </c>
      <c r="D12" s="6">
        <v>20</v>
      </c>
      <c r="E12" s="6" t="s">
        <v>6</v>
      </c>
      <c r="F12" s="3">
        <v>0</v>
      </c>
      <c r="G12" s="4">
        <f t="shared" si="0"/>
        <v>0</v>
      </c>
    </row>
    <row r="13" spans="1:7" ht="15" thickBot="1" x14ac:dyDescent="0.35">
      <c r="A13" s="1">
        <v>10</v>
      </c>
      <c r="B13" s="2">
        <v>34551</v>
      </c>
      <c r="C13" s="2" t="s">
        <v>21</v>
      </c>
      <c r="D13" s="6">
        <v>20</v>
      </c>
      <c r="E13" s="6" t="s">
        <v>6</v>
      </c>
      <c r="F13" s="3">
        <v>0</v>
      </c>
      <c r="G13" s="4">
        <f t="shared" si="0"/>
        <v>0</v>
      </c>
    </row>
    <row r="14" spans="1:7" ht="15" thickBot="1" x14ac:dyDescent="0.35">
      <c r="C14" s="15" t="s">
        <v>61</v>
      </c>
      <c r="D14" s="15"/>
      <c r="E14" s="15"/>
      <c r="F14" s="16"/>
      <c r="G14" s="5">
        <f>SUM(G4:G13)</f>
        <v>0</v>
      </c>
    </row>
    <row r="15" spans="1:7" ht="15" thickBot="1" x14ac:dyDescent="0.35">
      <c r="C15" s="15" t="s">
        <v>59</v>
      </c>
      <c r="D15" s="15"/>
      <c r="E15" s="15"/>
      <c r="F15" s="16"/>
      <c r="G15" s="5">
        <f>G14*0.21</f>
        <v>0</v>
      </c>
    </row>
    <row r="16" spans="1:7" ht="15" thickBot="1" x14ac:dyDescent="0.35">
      <c r="C16" s="15" t="s">
        <v>60</v>
      </c>
      <c r="D16" s="15"/>
      <c r="E16" s="15"/>
      <c r="F16" s="16"/>
      <c r="G16" s="5">
        <f>G15+G14</f>
        <v>0</v>
      </c>
    </row>
    <row r="18" spans="3:13" x14ac:dyDescent="0.3">
      <c r="C18" s="13" t="s">
        <v>7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3:13" x14ac:dyDescent="0.3">
      <c r="C19" s="9" t="s">
        <v>22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3:13" ht="15" customHeight="1" x14ac:dyDescent="0.3">
      <c r="C20" s="13" t="s">
        <v>9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3:13" ht="14.4" customHeight="1" x14ac:dyDescent="0.3">
      <c r="C21" s="13" t="s">
        <v>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3:13" ht="14.4" customHeight="1" x14ac:dyDescent="0.3">
      <c r="C22" s="13" t="s">
        <v>65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3:13" ht="14.4" customHeight="1" x14ac:dyDescent="0.3">
      <c r="C23" s="13" t="s">
        <v>10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3:13" ht="15" customHeight="1" x14ac:dyDescent="0.3"/>
  </sheetData>
  <sheetProtection algorithmName="SHA-512" hashValue="hMXIlMTOnEvwWKX+zAqU/YhwrvFUG1CHhrCbbiDp8cMnCWTxO4NB3XyS+NfUOfef43wksdk0S9L1BpD9u4VnRg==" saltValue="ixRReG9u217XGuMlWkAVzQ==" spinCount="100000" sheet="1" objects="1" scenarios="1"/>
  <mergeCells count="10">
    <mergeCell ref="C22:M22"/>
    <mergeCell ref="C23:M23"/>
    <mergeCell ref="C2:F2"/>
    <mergeCell ref="C14:F14"/>
    <mergeCell ref="D3:E3"/>
    <mergeCell ref="C18:M18"/>
    <mergeCell ref="C20:M20"/>
    <mergeCell ref="C21:M21"/>
    <mergeCell ref="C15:F15"/>
    <mergeCell ref="C16:F16"/>
  </mergeCells>
  <pageMargins left="0.7" right="0.7" top="0.75" bottom="0.75" header="0.3" footer="0.3"/>
  <pageSetup paperSize="9" scale="70" fitToHeight="0" orientation="landscape" r:id="rId1"/>
  <ignoredErrors>
    <ignoredError sqref="G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0"/>
  <sheetViews>
    <sheetView topLeftCell="A10" zoomScale="85" zoomScaleNormal="85" workbookViewId="0">
      <selection activeCell="C23" sqref="C23"/>
    </sheetView>
  </sheetViews>
  <sheetFormatPr baseColWidth="10" defaultRowHeight="14.4" x14ac:dyDescent="0.3"/>
  <cols>
    <col min="1" max="1" width="4.5546875" style="7" bestFit="1" customWidth="1"/>
    <col min="2" max="2" width="11.5546875" style="7" bestFit="1" customWidth="1"/>
    <col min="3" max="3" width="39.6640625" style="7" bestFit="1" customWidth="1"/>
    <col min="4" max="5" width="6.6640625" style="7" customWidth="1"/>
    <col min="6" max="6" width="18" style="7" customWidth="1"/>
    <col min="7" max="7" width="16.33203125" style="7" customWidth="1"/>
    <col min="8" max="12" width="11.5546875" style="7"/>
    <col min="13" max="13" width="15" style="7" customWidth="1"/>
    <col min="14" max="16384" width="11.5546875" style="7"/>
  </cols>
  <sheetData>
    <row r="2" spans="1:7" x14ac:dyDescent="0.3">
      <c r="C2" s="14" t="s">
        <v>23</v>
      </c>
      <c r="D2" s="14"/>
      <c r="E2" s="14"/>
      <c r="F2" s="14"/>
    </row>
    <row r="3" spans="1:7" ht="26.4" x14ac:dyDescent="0.3">
      <c r="A3" s="12" t="s">
        <v>0</v>
      </c>
      <c r="B3" s="12" t="s">
        <v>1</v>
      </c>
      <c r="C3" s="12" t="s">
        <v>2</v>
      </c>
      <c r="D3" s="17" t="s">
        <v>3</v>
      </c>
      <c r="E3" s="17"/>
      <c r="F3" s="8" t="s">
        <v>4</v>
      </c>
      <c r="G3" s="8" t="s">
        <v>5</v>
      </c>
    </row>
    <row r="4" spans="1:7" ht="15" thickBot="1" x14ac:dyDescent="0.35">
      <c r="A4" s="1">
        <v>1</v>
      </c>
      <c r="B4" s="2">
        <v>33391</v>
      </c>
      <c r="C4" s="2" t="s">
        <v>24</v>
      </c>
      <c r="D4" s="6">
        <v>240</v>
      </c>
      <c r="E4" s="6" t="s">
        <v>6</v>
      </c>
      <c r="F4" s="3">
        <v>0</v>
      </c>
      <c r="G4" s="4">
        <f>F4*D4</f>
        <v>0</v>
      </c>
    </row>
    <row r="5" spans="1:7" ht="15" thickBot="1" x14ac:dyDescent="0.35">
      <c r="A5" s="1">
        <v>2</v>
      </c>
      <c r="B5" s="2">
        <v>33393</v>
      </c>
      <c r="C5" s="2" t="s">
        <v>25</v>
      </c>
      <c r="D5" s="6">
        <v>200</v>
      </c>
      <c r="E5" s="6" t="s">
        <v>6</v>
      </c>
      <c r="F5" s="3">
        <v>0</v>
      </c>
      <c r="G5" s="4">
        <f t="shared" ref="G5:G19" si="0">F5*D5</f>
        <v>0</v>
      </c>
    </row>
    <row r="6" spans="1:7" ht="15" thickBot="1" x14ac:dyDescent="0.35">
      <c r="A6" s="1">
        <v>3</v>
      </c>
      <c r="B6" s="2">
        <v>34556</v>
      </c>
      <c r="C6" s="2" t="s">
        <v>26</v>
      </c>
      <c r="D6" s="6">
        <v>20</v>
      </c>
      <c r="E6" s="6" t="s">
        <v>6</v>
      </c>
      <c r="F6" s="3">
        <v>0</v>
      </c>
      <c r="G6" s="4">
        <f t="shared" si="0"/>
        <v>0</v>
      </c>
    </row>
    <row r="7" spans="1:7" ht="15" thickBot="1" x14ac:dyDescent="0.35">
      <c r="A7" s="1">
        <v>4</v>
      </c>
      <c r="B7" s="2">
        <v>34557</v>
      </c>
      <c r="C7" s="2" t="s">
        <v>27</v>
      </c>
      <c r="D7" s="6">
        <v>24</v>
      </c>
      <c r="E7" s="6" t="s">
        <v>6</v>
      </c>
      <c r="F7" s="3">
        <v>0</v>
      </c>
      <c r="G7" s="4">
        <f t="shared" si="0"/>
        <v>0</v>
      </c>
    </row>
    <row r="8" spans="1:7" ht="15" thickBot="1" x14ac:dyDescent="0.35">
      <c r="A8" s="1">
        <v>5</v>
      </c>
      <c r="B8" s="2">
        <v>34558</v>
      </c>
      <c r="C8" s="2" t="s">
        <v>28</v>
      </c>
      <c r="D8" s="6">
        <v>20</v>
      </c>
      <c r="E8" s="6" t="s">
        <v>6</v>
      </c>
      <c r="F8" s="3">
        <v>0</v>
      </c>
      <c r="G8" s="4">
        <f t="shared" si="0"/>
        <v>0</v>
      </c>
    </row>
    <row r="9" spans="1:7" ht="15" thickBot="1" x14ac:dyDescent="0.35">
      <c r="A9" s="1">
        <v>6</v>
      </c>
      <c r="B9" s="2">
        <v>34559</v>
      </c>
      <c r="C9" s="2" t="s">
        <v>29</v>
      </c>
      <c r="D9" s="6">
        <v>20</v>
      </c>
      <c r="E9" s="6" t="s">
        <v>6</v>
      </c>
      <c r="F9" s="3">
        <v>0</v>
      </c>
      <c r="G9" s="4">
        <f t="shared" si="0"/>
        <v>0</v>
      </c>
    </row>
    <row r="10" spans="1:7" ht="15" thickBot="1" x14ac:dyDescent="0.35">
      <c r="A10" s="1">
        <v>7</v>
      </c>
      <c r="B10" s="2">
        <v>34560</v>
      </c>
      <c r="C10" s="2" t="s">
        <v>30</v>
      </c>
      <c r="D10" s="6">
        <v>20</v>
      </c>
      <c r="E10" s="6" t="s">
        <v>6</v>
      </c>
      <c r="F10" s="3">
        <v>0</v>
      </c>
      <c r="G10" s="4">
        <f t="shared" si="0"/>
        <v>0</v>
      </c>
    </row>
    <row r="11" spans="1:7" ht="15" thickBot="1" x14ac:dyDescent="0.35">
      <c r="A11" s="1">
        <v>8</v>
      </c>
      <c r="B11" s="2">
        <v>34565</v>
      </c>
      <c r="C11" s="2" t="s">
        <v>31</v>
      </c>
      <c r="D11" s="6">
        <v>20</v>
      </c>
      <c r="E11" s="6" t="s">
        <v>6</v>
      </c>
      <c r="F11" s="3">
        <v>0</v>
      </c>
      <c r="G11" s="4">
        <f t="shared" si="0"/>
        <v>0</v>
      </c>
    </row>
    <row r="12" spans="1:7" ht="15" thickBot="1" x14ac:dyDescent="0.35">
      <c r="A12" s="1">
        <v>9</v>
      </c>
      <c r="B12" s="2">
        <v>34566</v>
      </c>
      <c r="C12" s="2" t="s">
        <v>32</v>
      </c>
      <c r="D12" s="6">
        <v>20</v>
      </c>
      <c r="E12" s="6" t="s">
        <v>6</v>
      </c>
      <c r="F12" s="3">
        <v>0</v>
      </c>
      <c r="G12" s="4">
        <f t="shared" si="0"/>
        <v>0</v>
      </c>
    </row>
    <row r="13" spans="1:7" ht="15" thickBot="1" x14ac:dyDescent="0.35">
      <c r="A13" s="1">
        <v>10</v>
      </c>
      <c r="B13" s="2">
        <v>34567</v>
      </c>
      <c r="C13" s="2" t="s">
        <v>33</v>
      </c>
      <c r="D13" s="6">
        <v>20</v>
      </c>
      <c r="E13" s="6" t="s">
        <v>6</v>
      </c>
      <c r="F13" s="3">
        <v>0</v>
      </c>
      <c r="G13" s="4">
        <f t="shared" si="0"/>
        <v>0</v>
      </c>
    </row>
    <row r="14" spans="1:7" ht="15" thickBot="1" x14ac:dyDescent="0.35">
      <c r="A14" s="1">
        <v>11</v>
      </c>
      <c r="B14" s="2">
        <v>34568</v>
      </c>
      <c r="C14" s="2" t="s">
        <v>34</v>
      </c>
      <c r="D14" s="6">
        <v>20</v>
      </c>
      <c r="E14" s="6" t="s">
        <v>6</v>
      </c>
      <c r="F14" s="3">
        <v>0</v>
      </c>
      <c r="G14" s="4">
        <f t="shared" si="0"/>
        <v>0</v>
      </c>
    </row>
    <row r="15" spans="1:7" ht="15" thickBot="1" x14ac:dyDescent="0.35">
      <c r="A15" s="1">
        <v>12</v>
      </c>
      <c r="B15" s="2">
        <v>34569</v>
      </c>
      <c r="C15" s="2" t="s">
        <v>35</v>
      </c>
      <c r="D15" s="6">
        <v>20</v>
      </c>
      <c r="E15" s="6" t="s">
        <v>6</v>
      </c>
      <c r="F15" s="3">
        <v>0</v>
      </c>
      <c r="G15" s="4">
        <f t="shared" si="0"/>
        <v>0</v>
      </c>
    </row>
    <row r="16" spans="1:7" ht="15" thickBot="1" x14ac:dyDescent="0.35">
      <c r="A16" s="1">
        <v>13</v>
      </c>
      <c r="B16" s="2">
        <v>34570</v>
      </c>
      <c r="C16" s="2" t="s">
        <v>36</v>
      </c>
      <c r="D16" s="6">
        <v>20</v>
      </c>
      <c r="E16" s="6" t="s">
        <v>6</v>
      </c>
      <c r="F16" s="3">
        <v>0</v>
      </c>
      <c r="G16" s="4">
        <f t="shared" si="0"/>
        <v>0</v>
      </c>
    </row>
    <row r="17" spans="1:13" ht="15" thickBot="1" x14ac:dyDescent="0.35">
      <c r="A17" s="1">
        <v>14</v>
      </c>
      <c r="B17" s="2">
        <v>34571</v>
      </c>
      <c r="C17" s="2" t="s">
        <v>37</v>
      </c>
      <c r="D17" s="6">
        <v>24</v>
      </c>
      <c r="E17" s="6" t="s">
        <v>6</v>
      </c>
      <c r="F17" s="3">
        <v>0</v>
      </c>
      <c r="G17" s="4">
        <f t="shared" si="0"/>
        <v>0</v>
      </c>
    </row>
    <row r="18" spans="1:13" ht="15" thickBot="1" x14ac:dyDescent="0.35">
      <c r="A18" s="1">
        <v>15</v>
      </c>
      <c r="B18" s="2">
        <v>34572</v>
      </c>
      <c r="C18" s="2" t="s">
        <v>38</v>
      </c>
      <c r="D18" s="6">
        <v>20</v>
      </c>
      <c r="E18" s="6" t="s">
        <v>6</v>
      </c>
      <c r="F18" s="3">
        <v>0</v>
      </c>
      <c r="G18" s="4">
        <f t="shared" si="0"/>
        <v>0</v>
      </c>
    </row>
    <row r="19" spans="1:13" ht="15" thickBot="1" x14ac:dyDescent="0.35">
      <c r="A19" s="1">
        <v>16</v>
      </c>
      <c r="B19" s="2">
        <v>34576</v>
      </c>
      <c r="C19" s="2" t="s">
        <v>39</v>
      </c>
      <c r="D19" s="6">
        <v>20</v>
      </c>
      <c r="E19" s="6" t="s">
        <v>6</v>
      </c>
      <c r="F19" s="3">
        <v>0</v>
      </c>
      <c r="G19" s="4">
        <f t="shared" si="0"/>
        <v>0</v>
      </c>
    </row>
    <row r="20" spans="1:13" ht="15" thickBot="1" x14ac:dyDescent="0.35">
      <c r="C20" s="15" t="s">
        <v>63</v>
      </c>
      <c r="D20" s="15"/>
      <c r="E20" s="15"/>
      <c r="F20" s="16"/>
      <c r="G20" s="5">
        <f>SUM(G4:G19)</f>
        <v>0</v>
      </c>
    </row>
    <row r="21" spans="1:13" ht="15" thickBot="1" x14ac:dyDescent="0.35">
      <c r="C21" s="15" t="s">
        <v>59</v>
      </c>
      <c r="D21" s="15"/>
      <c r="E21" s="15"/>
      <c r="F21" s="16"/>
      <c r="G21" s="5">
        <f>G20*0.21</f>
        <v>0</v>
      </c>
    </row>
    <row r="22" spans="1:13" ht="15" thickBot="1" x14ac:dyDescent="0.35">
      <c r="C22" s="15" t="s">
        <v>60</v>
      </c>
      <c r="D22" s="15"/>
      <c r="E22" s="15"/>
      <c r="F22" s="16"/>
      <c r="G22" s="5">
        <f>G21+G20</f>
        <v>0</v>
      </c>
    </row>
    <row r="24" spans="1:13" x14ac:dyDescent="0.3">
      <c r="C24" s="13" t="s">
        <v>7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C25" s="9" t="s">
        <v>22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ht="15" customHeight="1" x14ac:dyDescent="0.3">
      <c r="C26" s="13" t="s">
        <v>9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4.4" customHeight="1" x14ac:dyDescent="0.3">
      <c r="C27" s="13" t="s">
        <v>8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4.4" customHeight="1" x14ac:dyDescent="0.3">
      <c r="C28" s="13" t="s">
        <v>65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4.4" customHeight="1" x14ac:dyDescent="0.3">
      <c r="C29" s="13" t="s">
        <v>10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15" customHeight="1" x14ac:dyDescent="0.3"/>
  </sheetData>
  <sheetProtection algorithmName="SHA-512" hashValue="YVVosImTH1n/NJAaIRJh1WMYmH2cS+byDNqIJLr2xFTFpnBdssqI+FI0dxL+X2MbsrYxg5j2f33zYIUGcdAIHA==" saltValue="c+Js7MJsf2lWLbuVOVDnig==" spinCount="100000" sheet="1" objects="1" scenarios="1"/>
  <mergeCells count="10">
    <mergeCell ref="C28:M28"/>
    <mergeCell ref="C29:M29"/>
    <mergeCell ref="C2:F2"/>
    <mergeCell ref="D3:E3"/>
    <mergeCell ref="C20:F20"/>
    <mergeCell ref="C24:M24"/>
    <mergeCell ref="C26:M26"/>
    <mergeCell ref="C27:M27"/>
    <mergeCell ref="C21:F21"/>
    <mergeCell ref="C22:F22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0"/>
  <sheetViews>
    <sheetView zoomScale="85" zoomScaleNormal="85" workbookViewId="0">
      <selection activeCell="F7" sqref="F7"/>
    </sheetView>
  </sheetViews>
  <sheetFormatPr baseColWidth="10" defaultRowHeight="14.4" x14ac:dyDescent="0.3"/>
  <cols>
    <col min="1" max="1" width="4.5546875" style="7" bestFit="1" customWidth="1"/>
    <col min="2" max="2" width="11.5546875" style="7" bestFit="1" customWidth="1"/>
    <col min="3" max="3" width="39.6640625" style="7" bestFit="1" customWidth="1"/>
    <col min="4" max="5" width="6.6640625" style="7" customWidth="1"/>
    <col min="6" max="6" width="18" style="7" customWidth="1"/>
    <col min="7" max="7" width="16.33203125" style="7" customWidth="1"/>
    <col min="8" max="12" width="11.5546875" style="7"/>
    <col min="13" max="13" width="16.77734375" style="7" customWidth="1"/>
    <col min="14" max="16384" width="11.5546875" style="7"/>
  </cols>
  <sheetData>
    <row r="2" spans="1:13" x14ac:dyDescent="0.3">
      <c r="C2" s="14" t="s">
        <v>40</v>
      </c>
      <c r="D2" s="14"/>
      <c r="E2" s="14"/>
      <c r="F2" s="14"/>
    </row>
    <row r="3" spans="1:13" ht="26.4" x14ac:dyDescent="0.3">
      <c r="A3" s="12" t="s">
        <v>0</v>
      </c>
      <c r="B3" s="12" t="s">
        <v>1</v>
      </c>
      <c r="C3" s="12" t="s">
        <v>2</v>
      </c>
      <c r="D3" s="17" t="s">
        <v>3</v>
      </c>
      <c r="E3" s="17"/>
      <c r="F3" s="8" t="s">
        <v>4</v>
      </c>
      <c r="G3" s="8" t="s">
        <v>5</v>
      </c>
    </row>
    <row r="4" spans="1:13" ht="15" thickBot="1" x14ac:dyDescent="0.35">
      <c r="A4" s="1">
        <v>1</v>
      </c>
      <c r="B4" s="2">
        <v>34561</v>
      </c>
      <c r="C4" s="2" t="s">
        <v>41</v>
      </c>
      <c r="D4" s="6">
        <v>40</v>
      </c>
      <c r="E4" s="6" t="s">
        <v>6</v>
      </c>
      <c r="F4" s="3">
        <v>0</v>
      </c>
      <c r="G4" s="4">
        <f>F4*D4</f>
        <v>0</v>
      </c>
    </row>
    <row r="5" spans="1:13" ht="15" thickBot="1" x14ac:dyDescent="0.35">
      <c r="A5" s="1">
        <v>2</v>
      </c>
      <c r="B5" s="2">
        <v>34562</v>
      </c>
      <c r="C5" s="2" t="s">
        <v>42</v>
      </c>
      <c r="D5" s="6">
        <v>20</v>
      </c>
      <c r="E5" s="6" t="s">
        <v>6</v>
      </c>
      <c r="F5" s="3">
        <v>0</v>
      </c>
      <c r="G5" s="4">
        <f t="shared" ref="G5:G9" si="0">F5*D5</f>
        <v>0</v>
      </c>
    </row>
    <row r="6" spans="1:13" ht="15" thickBot="1" x14ac:dyDescent="0.35">
      <c r="A6" s="1">
        <v>3</v>
      </c>
      <c r="B6" s="2">
        <v>34563</v>
      </c>
      <c r="C6" s="2" t="s">
        <v>43</v>
      </c>
      <c r="D6" s="6">
        <v>20</v>
      </c>
      <c r="E6" s="6" t="s">
        <v>6</v>
      </c>
      <c r="F6" s="3">
        <v>0</v>
      </c>
      <c r="G6" s="4">
        <f t="shared" si="0"/>
        <v>0</v>
      </c>
    </row>
    <row r="7" spans="1:13" ht="15" thickBot="1" x14ac:dyDescent="0.35">
      <c r="A7" s="1">
        <v>4</v>
      </c>
      <c r="B7" s="2">
        <v>34564</v>
      </c>
      <c r="C7" s="2" t="s">
        <v>44</v>
      </c>
      <c r="D7" s="6">
        <v>20</v>
      </c>
      <c r="E7" s="6" t="s">
        <v>6</v>
      </c>
      <c r="F7" s="3">
        <v>0</v>
      </c>
      <c r="G7" s="4">
        <f t="shared" si="0"/>
        <v>0</v>
      </c>
    </row>
    <row r="8" spans="1:13" ht="15" thickBot="1" x14ac:dyDescent="0.35">
      <c r="A8" s="1">
        <v>5</v>
      </c>
      <c r="B8" s="2">
        <v>34573</v>
      </c>
      <c r="C8" s="2" t="s">
        <v>45</v>
      </c>
      <c r="D8" s="6">
        <v>20</v>
      </c>
      <c r="E8" s="6" t="s">
        <v>6</v>
      </c>
      <c r="F8" s="3">
        <v>0</v>
      </c>
      <c r="G8" s="4">
        <f t="shared" si="0"/>
        <v>0</v>
      </c>
    </row>
    <row r="9" spans="1:13" ht="15" thickBot="1" x14ac:dyDescent="0.35">
      <c r="A9" s="1">
        <v>6</v>
      </c>
      <c r="B9" s="2">
        <v>34574</v>
      </c>
      <c r="C9" s="2" t="s">
        <v>46</v>
      </c>
      <c r="D9" s="6">
        <v>20</v>
      </c>
      <c r="E9" s="6" t="s">
        <v>6</v>
      </c>
      <c r="F9" s="3">
        <v>0</v>
      </c>
      <c r="G9" s="4">
        <f t="shared" si="0"/>
        <v>0</v>
      </c>
    </row>
    <row r="10" spans="1:13" ht="15" thickBot="1" x14ac:dyDescent="0.35">
      <c r="C10" s="15" t="s">
        <v>62</v>
      </c>
      <c r="D10" s="15"/>
      <c r="E10" s="15"/>
      <c r="F10" s="16"/>
      <c r="G10" s="5">
        <f>SUM(G4:G9)</f>
        <v>0</v>
      </c>
    </row>
    <row r="11" spans="1:13" ht="15" thickBot="1" x14ac:dyDescent="0.35">
      <c r="C11" s="15" t="s">
        <v>59</v>
      </c>
      <c r="D11" s="15"/>
      <c r="E11" s="15"/>
      <c r="F11" s="16"/>
      <c r="G11" s="5">
        <f>G10*0.21</f>
        <v>0</v>
      </c>
    </row>
    <row r="12" spans="1:13" ht="15" thickBot="1" x14ac:dyDescent="0.35">
      <c r="C12" s="15" t="s">
        <v>60</v>
      </c>
      <c r="D12" s="15"/>
      <c r="E12" s="15"/>
      <c r="F12" s="16"/>
      <c r="G12" s="5">
        <f>G11+G10</f>
        <v>0</v>
      </c>
    </row>
    <row r="14" spans="1:13" x14ac:dyDescent="0.3">
      <c r="C14" s="13" t="s">
        <v>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x14ac:dyDescent="0.3">
      <c r="C15" s="9" t="s">
        <v>22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5" customHeight="1" x14ac:dyDescent="0.3">
      <c r="C16" s="13" t="s">
        <v>9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3:13" ht="14.4" customHeight="1" x14ac:dyDescent="0.3">
      <c r="C17" s="13" t="s">
        <v>8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3:13" ht="14.4" customHeight="1" x14ac:dyDescent="0.3">
      <c r="C18" s="13" t="s">
        <v>65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3:13" ht="14.4" customHeight="1" x14ac:dyDescent="0.3">
      <c r="C19" s="13" t="s">
        <v>10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3:13" ht="15" customHeight="1" x14ac:dyDescent="0.3"/>
  </sheetData>
  <sheetProtection algorithmName="SHA-512" hashValue="/0FEewpi5X/djY6IGv/uAK190kLXhyq8w1Ikt7y6OGUiehNndGDxuW9W8sFeLQvQZxMmWjW+29rVo/VTozm5TQ==" saltValue="HnHDHLJb0xLJ/fKrWe4y6A==" spinCount="100000" sheet="1" objects="1" scenarios="1"/>
  <mergeCells count="10">
    <mergeCell ref="C18:M18"/>
    <mergeCell ref="C19:M19"/>
    <mergeCell ref="C2:F2"/>
    <mergeCell ref="D3:E3"/>
    <mergeCell ref="C10:F10"/>
    <mergeCell ref="C14:M14"/>
    <mergeCell ref="C16:M16"/>
    <mergeCell ref="C17:M17"/>
    <mergeCell ref="C11:F11"/>
    <mergeCell ref="C12:F12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"/>
  <sheetViews>
    <sheetView zoomScale="85" zoomScaleNormal="85" workbookViewId="0">
      <selection activeCell="C8" sqref="C8"/>
    </sheetView>
  </sheetViews>
  <sheetFormatPr baseColWidth="10" defaultRowHeight="14.4" x14ac:dyDescent="0.3"/>
  <cols>
    <col min="1" max="1" width="4.5546875" style="7" bestFit="1" customWidth="1"/>
    <col min="2" max="2" width="11.5546875" style="7" bestFit="1" customWidth="1"/>
    <col min="3" max="3" width="39.6640625" style="7" bestFit="1" customWidth="1"/>
    <col min="4" max="5" width="6.6640625" style="7" customWidth="1"/>
    <col min="6" max="6" width="18" style="7" customWidth="1"/>
    <col min="7" max="7" width="16.33203125" style="7" customWidth="1"/>
    <col min="8" max="12" width="11.5546875" style="7"/>
    <col min="13" max="13" width="15.88671875" style="7" customWidth="1"/>
    <col min="14" max="16384" width="11.5546875" style="7"/>
  </cols>
  <sheetData>
    <row r="2" spans="1:13" x14ac:dyDescent="0.3">
      <c r="C2" s="14" t="s">
        <v>47</v>
      </c>
      <c r="D2" s="14"/>
      <c r="E2" s="14"/>
      <c r="F2" s="14"/>
    </row>
    <row r="3" spans="1:13" ht="26.4" x14ac:dyDescent="0.3">
      <c r="A3" s="12" t="s">
        <v>0</v>
      </c>
      <c r="B3" s="12" t="s">
        <v>1</v>
      </c>
      <c r="C3" s="12" t="s">
        <v>2</v>
      </c>
      <c r="D3" s="17" t="s">
        <v>3</v>
      </c>
      <c r="E3" s="17"/>
      <c r="F3" s="8" t="s">
        <v>4</v>
      </c>
      <c r="G3" s="8" t="s">
        <v>5</v>
      </c>
    </row>
    <row r="4" spans="1:13" ht="15" thickBot="1" x14ac:dyDescent="0.35">
      <c r="A4" s="1">
        <v>1</v>
      </c>
      <c r="B4" s="2">
        <v>33387</v>
      </c>
      <c r="C4" s="2" t="s">
        <v>48</v>
      </c>
      <c r="D4" s="10">
        <v>1000</v>
      </c>
      <c r="E4" s="6" t="s">
        <v>6</v>
      </c>
      <c r="F4" s="3">
        <v>0</v>
      </c>
      <c r="G4" s="4">
        <f>F4*D4</f>
        <v>0</v>
      </c>
    </row>
    <row r="5" spans="1:13" ht="15" thickBot="1" x14ac:dyDescent="0.35">
      <c r="A5" s="1">
        <v>2</v>
      </c>
      <c r="B5" s="2">
        <v>33388</v>
      </c>
      <c r="C5" s="2" t="s">
        <v>49</v>
      </c>
      <c r="D5" s="10">
        <v>1000</v>
      </c>
      <c r="E5" s="6" t="s">
        <v>6</v>
      </c>
      <c r="F5" s="3">
        <v>0</v>
      </c>
      <c r="G5" s="4">
        <f t="shared" ref="G5:G11" si="0">F5*D5</f>
        <v>0</v>
      </c>
    </row>
    <row r="6" spans="1:13" ht="15" thickBot="1" x14ac:dyDescent="0.35">
      <c r="A6" s="1">
        <v>3</v>
      </c>
      <c r="B6" s="2">
        <v>33389</v>
      </c>
      <c r="C6" s="2" t="s">
        <v>50</v>
      </c>
      <c r="D6" s="6">
        <v>200</v>
      </c>
      <c r="E6" s="6" t="s">
        <v>6</v>
      </c>
      <c r="F6" s="3">
        <v>0</v>
      </c>
      <c r="G6" s="4">
        <f t="shared" si="0"/>
        <v>0</v>
      </c>
    </row>
    <row r="7" spans="1:13" ht="15" thickBot="1" x14ac:dyDescent="0.35">
      <c r="A7" s="1">
        <v>4</v>
      </c>
      <c r="B7" s="2">
        <v>33390</v>
      </c>
      <c r="C7" s="2" t="s">
        <v>51</v>
      </c>
      <c r="D7" s="6">
        <v>200</v>
      </c>
      <c r="E7" s="6" t="s">
        <v>6</v>
      </c>
      <c r="F7" s="3">
        <v>0</v>
      </c>
      <c r="G7" s="4">
        <f t="shared" si="0"/>
        <v>0</v>
      </c>
    </row>
    <row r="8" spans="1:13" ht="15" thickBot="1" x14ac:dyDescent="0.35">
      <c r="A8" s="1">
        <v>5</v>
      </c>
      <c r="B8" s="2">
        <v>34552</v>
      </c>
      <c r="C8" s="2" t="s">
        <v>52</v>
      </c>
      <c r="D8" s="6">
        <v>600</v>
      </c>
      <c r="E8" s="6" t="s">
        <v>6</v>
      </c>
      <c r="F8" s="3">
        <v>0</v>
      </c>
      <c r="G8" s="4">
        <f t="shared" si="0"/>
        <v>0</v>
      </c>
    </row>
    <row r="9" spans="1:13" ht="15" thickBot="1" x14ac:dyDescent="0.35">
      <c r="A9" s="1">
        <v>6</v>
      </c>
      <c r="B9" s="2">
        <v>34553</v>
      </c>
      <c r="C9" s="2" t="s">
        <v>53</v>
      </c>
      <c r="D9" s="6">
        <v>600</v>
      </c>
      <c r="E9" s="6" t="s">
        <v>6</v>
      </c>
      <c r="F9" s="3">
        <v>0</v>
      </c>
      <c r="G9" s="4">
        <f t="shared" si="0"/>
        <v>0</v>
      </c>
    </row>
    <row r="10" spans="1:13" ht="15" thickBot="1" x14ac:dyDescent="0.35">
      <c r="A10" s="1">
        <v>7</v>
      </c>
      <c r="B10" s="2">
        <v>34554</v>
      </c>
      <c r="C10" s="2" t="s">
        <v>54</v>
      </c>
      <c r="D10" s="6">
        <v>100</v>
      </c>
      <c r="E10" s="6" t="s">
        <v>6</v>
      </c>
      <c r="F10" s="3">
        <v>0</v>
      </c>
      <c r="G10" s="4">
        <f t="shared" si="0"/>
        <v>0</v>
      </c>
    </row>
    <row r="11" spans="1:13" ht="15" thickBot="1" x14ac:dyDescent="0.35">
      <c r="A11" s="1">
        <v>8</v>
      </c>
      <c r="B11" s="2">
        <v>34555</v>
      </c>
      <c r="C11" s="2" t="s">
        <v>55</v>
      </c>
      <c r="D11" s="6">
        <v>100</v>
      </c>
      <c r="E11" s="6" t="s">
        <v>6</v>
      </c>
      <c r="F11" s="3">
        <v>0</v>
      </c>
      <c r="G11" s="4">
        <f t="shared" si="0"/>
        <v>0</v>
      </c>
    </row>
    <row r="12" spans="1:13" ht="15" thickBot="1" x14ac:dyDescent="0.35">
      <c r="C12" s="15" t="s">
        <v>64</v>
      </c>
      <c r="D12" s="15"/>
      <c r="E12" s="15"/>
      <c r="F12" s="16"/>
      <c r="G12" s="5">
        <f>SUM(G4:G11)</f>
        <v>0</v>
      </c>
    </row>
    <row r="13" spans="1:13" ht="15" thickBot="1" x14ac:dyDescent="0.35">
      <c r="C13" s="15" t="s">
        <v>59</v>
      </c>
      <c r="D13" s="15"/>
      <c r="E13" s="15"/>
      <c r="F13" s="16"/>
      <c r="G13" s="5">
        <f>G12*0.21</f>
        <v>0</v>
      </c>
    </row>
    <row r="14" spans="1:13" ht="15" thickBot="1" x14ac:dyDescent="0.35">
      <c r="C14" s="15" t="s">
        <v>60</v>
      </c>
      <c r="D14" s="15"/>
      <c r="E14" s="15"/>
      <c r="F14" s="16"/>
      <c r="G14" s="5">
        <f>G13+G12</f>
        <v>0</v>
      </c>
    </row>
    <row r="16" spans="1:13" x14ac:dyDescent="0.3">
      <c r="C16" s="13" t="s">
        <v>7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3:13" x14ac:dyDescent="0.3">
      <c r="C17" s="9" t="s">
        <v>22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3:13" ht="15" customHeight="1" x14ac:dyDescent="0.3">
      <c r="C18" s="13" t="s">
        <v>9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3:13" ht="14.4" customHeight="1" x14ac:dyDescent="0.3">
      <c r="C19" s="13" t="s">
        <v>8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3:13" ht="14.4" customHeight="1" x14ac:dyDescent="0.3">
      <c r="C20" s="13" t="s">
        <v>65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3:13" ht="14.4" customHeight="1" x14ac:dyDescent="0.3">
      <c r="C21" s="13" t="s">
        <v>10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3:13" ht="15" customHeight="1" x14ac:dyDescent="0.3"/>
  </sheetData>
  <sheetProtection algorithmName="SHA-512" hashValue="xjzZk8U5+l86ewVb1K+1yETv8WdNsKUnk5k76pI+U7PAs7sL3s249PTcE44mC1ErP/k66EEtZcwOIPm+0dO7hA==" saltValue="MDYEpDDC/tVo0D8cepEBwA==" spinCount="100000" sheet="1" objects="1" scenarios="1"/>
  <mergeCells count="10">
    <mergeCell ref="C20:M20"/>
    <mergeCell ref="C21:M21"/>
    <mergeCell ref="C2:F2"/>
    <mergeCell ref="D3:E3"/>
    <mergeCell ref="C12:F12"/>
    <mergeCell ref="C16:M16"/>
    <mergeCell ref="C18:M18"/>
    <mergeCell ref="C19:M19"/>
    <mergeCell ref="C13:F13"/>
    <mergeCell ref="C14:F14"/>
  </mergeCells>
  <pageMargins left="0.7" right="0.7" top="0.75" bottom="0.75" header="0.3" footer="0.3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5"/>
  <sheetViews>
    <sheetView zoomScale="85" zoomScaleNormal="85" workbookViewId="0">
      <selection activeCell="C13" sqref="C13:M13"/>
    </sheetView>
  </sheetViews>
  <sheetFormatPr baseColWidth="10" defaultRowHeight="14.4" x14ac:dyDescent="0.3"/>
  <cols>
    <col min="1" max="1" width="4.5546875" style="7" bestFit="1" customWidth="1"/>
    <col min="2" max="2" width="11.5546875" style="7" bestFit="1" customWidth="1"/>
    <col min="3" max="3" width="39.6640625" style="7" bestFit="1" customWidth="1"/>
    <col min="4" max="5" width="6.6640625" style="7" customWidth="1"/>
    <col min="6" max="6" width="18" style="7" customWidth="1"/>
    <col min="7" max="7" width="16.33203125" style="7" customWidth="1"/>
    <col min="8" max="12" width="11.5546875" style="7"/>
    <col min="13" max="13" width="16.6640625" style="7" customWidth="1"/>
    <col min="14" max="16384" width="11.5546875" style="7"/>
  </cols>
  <sheetData>
    <row r="2" spans="1:13" x14ac:dyDescent="0.3">
      <c r="C2" s="14" t="s">
        <v>56</v>
      </c>
      <c r="D2" s="14"/>
      <c r="E2" s="14"/>
      <c r="F2" s="14"/>
    </row>
    <row r="3" spans="1:13" ht="26.4" x14ac:dyDescent="0.3">
      <c r="A3" s="12" t="s">
        <v>0</v>
      </c>
      <c r="B3" s="12" t="s">
        <v>1</v>
      </c>
      <c r="C3" s="12" t="s">
        <v>2</v>
      </c>
      <c r="D3" s="17" t="s">
        <v>3</v>
      </c>
      <c r="E3" s="17"/>
      <c r="F3" s="8" t="s">
        <v>4</v>
      </c>
      <c r="G3" s="8" t="s">
        <v>5</v>
      </c>
    </row>
    <row r="4" spans="1:13" ht="15" thickBot="1" x14ac:dyDescent="0.35">
      <c r="A4" s="1">
        <v>1</v>
      </c>
      <c r="B4" s="2">
        <v>33373</v>
      </c>
      <c r="C4" s="2" t="s">
        <v>57</v>
      </c>
      <c r="D4" s="10">
        <v>1000</v>
      </c>
      <c r="E4" s="6" t="s">
        <v>6</v>
      </c>
      <c r="F4" s="3">
        <v>0</v>
      </c>
      <c r="G4" s="4">
        <f>F4*D4</f>
        <v>0</v>
      </c>
    </row>
    <row r="5" spans="1:13" ht="15" thickBot="1" x14ac:dyDescent="0.35">
      <c r="C5" s="15" t="s">
        <v>58</v>
      </c>
      <c r="D5" s="15"/>
      <c r="E5" s="15"/>
      <c r="F5" s="16"/>
      <c r="G5" s="5">
        <f>SUM(G4:G4)</f>
        <v>0</v>
      </c>
    </row>
    <row r="6" spans="1:13" ht="15" thickBot="1" x14ac:dyDescent="0.35">
      <c r="C6" s="15" t="s">
        <v>59</v>
      </c>
      <c r="D6" s="15"/>
      <c r="E6" s="15"/>
      <c r="F6" s="16"/>
      <c r="G6" s="5">
        <f>G5*0.21</f>
        <v>0</v>
      </c>
    </row>
    <row r="7" spans="1:13" ht="15" thickBot="1" x14ac:dyDescent="0.35">
      <c r="C7" s="15" t="s">
        <v>60</v>
      </c>
      <c r="D7" s="15"/>
      <c r="E7" s="15"/>
      <c r="F7" s="16"/>
      <c r="G7" s="5">
        <f>G6+G5</f>
        <v>0</v>
      </c>
    </row>
    <row r="9" spans="1:13" x14ac:dyDescent="0.3">
      <c r="C9" s="13" t="s">
        <v>7</v>
      </c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x14ac:dyDescent="0.3">
      <c r="C10" s="9" t="s">
        <v>22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" customHeight="1" x14ac:dyDescent="0.3">
      <c r="C11" s="13" t="s">
        <v>9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 ht="14.4" customHeight="1" x14ac:dyDescent="0.3">
      <c r="C12" s="13" t="s">
        <v>8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14.4" customHeight="1" x14ac:dyDescent="0.3">
      <c r="C13" s="13" t="s">
        <v>65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ht="14.4" customHeight="1" x14ac:dyDescent="0.3">
      <c r="C14" s="13" t="s">
        <v>10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ht="15" customHeight="1" x14ac:dyDescent="0.3"/>
  </sheetData>
  <sheetProtection algorithmName="SHA-512" hashValue="NA+7Q/AfxkmbZbkDoAGpgrhpWXsgf+SRBgQtFhPXFVeZf8zJJT8BL5xcsPmPbyKm5CUGGzqs8AoiAjTNT6MlSg==" saltValue="iIseaa/Rpxzu3HTNXLnC9g==" spinCount="100000" sheet="1" objects="1" scenarios="1"/>
  <mergeCells count="10">
    <mergeCell ref="C13:M13"/>
    <mergeCell ref="C14:M14"/>
    <mergeCell ref="C2:F2"/>
    <mergeCell ref="D3:E3"/>
    <mergeCell ref="C5:F5"/>
    <mergeCell ref="C9:M9"/>
    <mergeCell ref="C11:M11"/>
    <mergeCell ref="C12:M12"/>
    <mergeCell ref="C6:F6"/>
    <mergeCell ref="C7:F7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OFERTA ECONOMICA LOTE 1</vt:lpstr>
      <vt:lpstr>OFERTA ECONOMICA LOTE 2</vt:lpstr>
      <vt:lpstr>OFERTA ECONOMICA LOTE 3</vt:lpstr>
      <vt:lpstr>OFERTA ECONOMICA LOTE 4</vt:lpstr>
      <vt:lpstr>OFERTA ECONOMICA 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Cruces Álvarez, Ángel</dc:creator>
  <cp:lastModifiedBy>Cruces Álvarez, Ángel</cp:lastModifiedBy>
  <cp:lastPrinted>2018-08-09T08:20:54Z</cp:lastPrinted>
  <dcterms:created xsi:type="dcterms:W3CDTF">2018-08-09T05:50:48Z</dcterms:created>
  <dcterms:modified xsi:type="dcterms:W3CDTF">2019-05-06T08:06:56Z</dcterms:modified>
</cp:coreProperties>
</file>