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/>
  <mc:AlternateContent xmlns:mc="http://schemas.openxmlformats.org/markup-compatibility/2006">
    <mc:Choice Requires="x15">
      <x15ac:absPath xmlns:x15ac="http://schemas.microsoft.com/office/spreadsheetml/2010/11/ac" url="C:\Users\p16283\Desktop\3800000002\"/>
    </mc:Choice>
  </mc:AlternateContent>
  <xr:revisionPtr revIDLastSave="0" documentId="13_ncr:1_{D86B2845-F635-407C-95C8-D6D665C7480D}" xr6:coauthVersionLast="36" xr6:coauthVersionMax="36" xr10:uidLastSave="{00000000-0000-0000-0000-000000000000}"/>
  <workbookProtection workbookAlgorithmName="SHA-512" workbookHashValue="COFfqEncJpdQH/R8D7driQXOKqwijx9VYNQjQUWJezRwli+FY4CqyvBxUNTROAPQQRZW3lgfvd8Jd8WSoUjAXg==" workbookSaltValue="OenJMFXPEO+r0iRdRlK0FQ==" workbookSpinCount="100000" lockStructure="1"/>
  <bookViews>
    <workbookView xWindow="0" yWindow="0" windowWidth="28800" windowHeight="12300" tabRatio="718" xr2:uid="{00000000-000D-0000-FFFF-FFFF00000000}"/>
  </bookViews>
  <sheets>
    <sheet name="OFERTA ECO. LOTE 1" sheetId="1" r:id="rId1"/>
    <sheet name="OFERTA ECO. LOTE 2" sheetId="6" r:id="rId2"/>
    <sheet name="OFERTA ECO. LOTE 3" sheetId="7" r:id="rId3"/>
    <sheet name="OFERTA ECO. LOTE 4" sheetId="8" r:id="rId4"/>
    <sheet name="OFERTA ECO. LOTE 5" sheetId="9" r:id="rId5"/>
  </sheets>
  <definedNames>
    <definedName name="_xlnm._FilterDatabase" localSheetId="0" hidden="1">'OFERTA ECO. LOTE 1'!$A$3:$K$18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9" l="1"/>
  <c r="J13" i="6" l="1"/>
  <c r="J14" i="6"/>
  <c r="J15" i="6"/>
  <c r="J16" i="6"/>
  <c r="J17" i="6"/>
  <c r="J18" i="6"/>
  <c r="K14" i="1"/>
  <c r="K34" i="1"/>
  <c r="K23" i="1" l="1"/>
  <c r="K24" i="1"/>
  <c r="K25" i="1"/>
  <c r="K26" i="1"/>
  <c r="K27" i="1"/>
  <c r="K28" i="1"/>
  <c r="K29" i="1"/>
  <c r="K30" i="1"/>
  <c r="K31" i="1"/>
  <c r="K22" i="1"/>
  <c r="K21" i="1"/>
  <c r="K20" i="1"/>
  <c r="K19" i="1"/>
  <c r="J12" i="6"/>
  <c r="J11" i="6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J5" i="7"/>
  <c r="J4" i="7"/>
  <c r="K23" i="8"/>
  <c r="J4" i="6" l="1"/>
  <c r="J5" i="6"/>
  <c r="J10" i="6" l="1"/>
  <c r="K18" i="9" l="1"/>
  <c r="K17" i="9"/>
  <c r="K16" i="9"/>
  <c r="K15" i="9"/>
  <c r="K13" i="9"/>
  <c r="K12" i="9"/>
  <c r="K11" i="9"/>
  <c r="K10" i="9"/>
  <c r="K9" i="9"/>
  <c r="K8" i="9"/>
  <c r="K7" i="9"/>
  <c r="K6" i="9"/>
  <c r="K5" i="9"/>
  <c r="K4" i="9"/>
  <c r="K24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J9" i="6"/>
  <c r="J8" i="6"/>
  <c r="J7" i="6"/>
  <c r="J6" i="6"/>
  <c r="K25" i="8" l="1"/>
  <c r="K26" i="8" s="1"/>
  <c r="K27" i="8" s="1"/>
  <c r="K19" i="9"/>
  <c r="K20" i="9" s="1"/>
  <c r="K21" i="9" s="1"/>
  <c r="J20" i="7"/>
  <c r="J21" i="7" s="1"/>
  <c r="J22" i="7" s="1"/>
  <c r="J19" i="6"/>
  <c r="J20" i="6" s="1"/>
  <c r="J21" i="6" s="1"/>
  <c r="K5" i="1"/>
  <c r="K6" i="1"/>
  <c r="K7" i="1"/>
  <c r="K8" i="1"/>
  <c r="K9" i="1"/>
  <c r="K10" i="1"/>
  <c r="K11" i="1"/>
  <c r="K12" i="1"/>
  <c r="K13" i="1"/>
  <c r="K15" i="1"/>
  <c r="K16" i="1"/>
  <c r="K17" i="1"/>
  <c r="K18" i="1"/>
  <c r="K32" i="1"/>
  <c r="K33" i="1"/>
  <c r="K4" i="1" l="1"/>
  <c r="K35" i="1" l="1"/>
  <c r="K36" i="1" s="1"/>
  <c r="K37" i="1" s="1"/>
</calcChain>
</file>

<file path=xl/sharedStrings.xml><?xml version="1.0" encoding="utf-8"?>
<sst xmlns="http://schemas.openxmlformats.org/spreadsheetml/2006/main" count="554" uniqueCount="308">
  <si>
    <t>POS</t>
  </si>
  <si>
    <t>REF. METRO</t>
  </si>
  <si>
    <t>DENOMINACIÓN</t>
  </si>
  <si>
    <t>CANTIDAD</t>
  </si>
  <si>
    <t>PRECIO UNITARIO (*)</t>
  </si>
  <si>
    <t>TOTAL</t>
  </si>
  <si>
    <t>UN</t>
  </si>
  <si>
    <t>IMPORTE DEL IVA</t>
  </si>
  <si>
    <t>SIEMENS</t>
  </si>
  <si>
    <t>SCHNEIDER</t>
  </si>
  <si>
    <t>OMRON</t>
  </si>
  <si>
    <t>CARLO GAVAZZI</t>
  </si>
  <si>
    <t>FABRICANTE</t>
  </si>
  <si>
    <t>MODELO/
REFERENCIA/
DESCRIPCIÓN</t>
  </si>
  <si>
    <t>INFORMACIÓN ADICIONAL</t>
  </si>
  <si>
    <t>PRECIO UNITARIO (* Por metro o rollo según la unidad de pedido)</t>
  </si>
  <si>
    <t>CANTIDAD (unidad de pedido)</t>
  </si>
  <si>
    <t>MANDO A DISTANCIA PMR INDRA</t>
  </si>
  <si>
    <t>AMPLIFICADOR c.c.In: 0-10V, Out: 0-10V</t>
  </si>
  <si>
    <t>AMPLIF FOTOCEL. GAVAZZI S-142-A RNN 924</t>
  </si>
  <si>
    <t>INDUCTIVO APERTURA DE FRENO</t>
  </si>
  <si>
    <t>VENTILADOR HIMEL VF-300 (38W)</t>
  </si>
  <si>
    <t>TSC INDRA ZUMBADOR KPEG250</t>
  </si>
  <si>
    <t>VENTILADOR MAGELIS 24 Vcc</t>
  </si>
  <si>
    <t>VENTILADOR PAPST REF.3650</t>
  </si>
  <si>
    <t>BOCINA SISTEMA TAPE</t>
  </si>
  <si>
    <t>TERMOSTATO EUROPA RTR 3521</t>
  </si>
  <si>
    <t>TRANSISTOR BC 547B</t>
  </si>
  <si>
    <t>LED ROJO ALTA LUMINOSID. CONDENA PUERTAS</t>
  </si>
  <si>
    <t>RECTIF.CONT. ALUM. FAGOR B250 C3700/2200</t>
  </si>
  <si>
    <t>DIODO 1N 4007                    (25 UN)</t>
  </si>
  <si>
    <t>RESIST.30/330W.M110 36 0HM.450W. A401547</t>
  </si>
  <si>
    <t>CONECTOR MDR CON FILTRO INMET 8048</t>
  </si>
  <si>
    <t>RESISTENCIA GWK 100 15 OHMIOS ± 10%</t>
  </si>
  <si>
    <t>BOCINA SCI 535 A1-F SONITRON</t>
  </si>
  <si>
    <t>ETAPA DE POTENCIA ESTEREO DE 5W</t>
  </si>
  <si>
    <t>SEMAFORO BICOLOR THYSSEN   REF.72882</t>
  </si>
  <si>
    <t>CONECTOR HEMBRA INDUCTIVO IFM ENC04A</t>
  </si>
  <si>
    <t>INDUCTIVO CADENA PPAL E2A-M30LS15-M1-B1</t>
  </si>
  <si>
    <t>FILTRO DE RED</t>
  </si>
  <si>
    <t>FOTOCELULA RECEP JEAMBRUN JOC181 RC SPPC</t>
  </si>
  <si>
    <t>VARISTOR AC 127/240V DC 150/250V 23q1</t>
  </si>
  <si>
    <t>VENTILADOR TIPO EBM W2S130-AA03-46</t>
  </si>
  <si>
    <t>ZUMBADOR SC110N        COD.4AMT554185P01</t>
  </si>
  <si>
    <t>DIODO ANTIPARASITARIO        COD.631R025</t>
  </si>
  <si>
    <t>VENTILADOR HEL. 230V 59m3/h 11W  780072</t>
  </si>
  <si>
    <t>CONECTOR HEMBRA USB 1,5m CARGA MOVIL</t>
  </si>
  <si>
    <t>OFERTA ECONOMICA LOTE 1 - REPUESTOS DE ELECTRÓNICA GENERAL</t>
  </si>
  <si>
    <t>PUENTE RECTIFICADOR B250-C3700/2200</t>
  </si>
  <si>
    <t>CLEMSA</t>
  </si>
  <si>
    <t>KNICK</t>
  </si>
  <si>
    <t>SUNON</t>
  </si>
  <si>
    <t>TELEMECANIQUE</t>
  </si>
  <si>
    <t>COMERCIAL</t>
  </si>
  <si>
    <t>KINGSTATE</t>
  </si>
  <si>
    <t>EBMPAPST</t>
  </si>
  <si>
    <t>VELLEMAN</t>
  </si>
  <si>
    <t>EBERLE</t>
  </si>
  <si>
    <t>W.SCHMID</t>
  </si>
  <si>
    <t>KRAH</t>
  </si>
  <si>
    <t>VISHAY</t>
  </si>
  <si>
    <t>API TECHNOLOGIES</t>
  </si>
  <si>
    <t>SONITRON</t>
  </si>
  <si>
    <t>CEBEK</t>
  </si>
  <si>
    <t>RLS WACON</t>
  </si>
  <si>
    <t>IFM</t>
  </si>
  <si>
    <t>SCHAFFNER</t>
  </si>
  <si>
    <t>DATALOGIC</t>
  </si>
  <si>
    <t>MALLORY SONALERT</t>
  </si>
  <si>
    <t>HARTING</t>
  </si>
  <si>
    <t>OFERTA ECONOMICA LOTE 2 - ELECTRÓNICA DE POTENCIA</t>
  </si>
  <si>
    <t>OFERTA ECONOMICA LOTE 3 - SISTEMAS DE ALIMENTACIÓN</t>
  </si>
  <si>
    <t>OFERTA ECONOMICA LOTE 4 -CONECTORES</t>
  </si>
  <si>
    <t>OFERTA ECONOMICA LOTE 5 -AUTÓMATAS</t>
  </si>
  <si>
    <t>diodo 1N4007, encapsulado DO-41</t>
  </si>
  <si>
    <t xml:space="preserve"> XS1N12PC410D</t>
  </si>
  <si>
    <t xml:space="preserve">S142ARNN924 </t>
  </si>
  <si>
    <t>NSYCVF300M230PF</t>
  </si>
  <si>
    <t>KPEG250</t>
  </si>
  <si>
    <t>EE80252S1-000U-A99</t>
  </si>
  <si>
    <t>SV/PS1</t>
  </si>
  <si>
    <t>RTR-E 3521</t>
  </si>
  <si>
    <t xml:space="preserve"> GSB30X330</t>
  </si>
  <si>
    <t xml:space="preserve">GWK100 GZK 15R  ±10% </t>
  </si>
  <si>
    <t xml:space="preserve"> SCI-535-A1-F</t>
  </si>
  <si>
    <t>ES-2</t>
  </si>
  <si>
    <t xml:space="preserve"> ENC04A</t>
  </si>
  <si>
    <t>E2A-M30LS15-M1-B1</t>
  </si>
  <si>
    <t>FN-2010-3-06</t>
  </si>
  <si>
    <t>S50-PR-5-F01-PP</t>
  </si>
  <si>
    <t>3RT1926-1BD00</t>
  </si>
  <si>
    <t xml:space="preserve">W2S130-AA03-46 </t>
  </si>
  <si>
    <t>SC110N</t>
  </si>
  <si>
    <t xml:space="preserve"> LA4DC1U</t>
  </si>
  <si>
    <t>09 45 452 1922</t>
  </si>
  <si>
    <t xml:space="preserve"> (sin código de distribuidor)</t>
  </si>
  <si>
    <t>Potencia 1,7W. medidas 80mm x 80mm</t>
  </si>
  <si>
    <t>Mini sirena piezoeléctrica 6-15Vdc modelo SV/PS1</t>
  </si>
  <si>
    <t>Color blanco</t>
  </si>
  <si>
    <t>Deberá suministrarse en paquetes de 5 unidades</t>
  </si>
  <si>
    <t>PAQ</t>
  </si>
  <si>
    <t xml:space="preserve">UN </t>
  </si>
  <si>
    <t>Led rojo de alta luminosidad antivandálico 115Vdc</t>
  </si>
  <si>
    <t>Cada paquete contiene 25 unidades y deberá venir identificado con los siguientes datos: nº material, nº pedido metro y unidades que contiene</t>
  </si>
  <si>
    <t>Junto con el albarán de entrega se deberá adjuntar certificado de conformidad de las unidades suministradas respecto al plano y/o especificación del producto</t>
  </si>
  <si>
    <t xml:space="preserve"> nº de artículo 80-000560</t>
  </si>
  <si>
    <t>Modelo: RGS6031</t>
  </si>
  <si>
    <t xml:space="preserve">Modelo: MV12-0 </t>
  </si>
  <si>
    <t>Conector hembra marca IFM ecomot 400 ref. ENC04A</t>
  </si>
  <si>
    <t>Junto con el albarán de entrega se deberá adjuntar certificado de conformidad tipo 2.1 (s/EN-10204) respecto el plano o especificación del producto correspondiente a las unidades suministradas</t>
  </si>
  <si>
    <t>Junto con el albarán de entrega se deberá adjuntar certificado de conformidad respecto al plano o especificación del producto, correspondiente a las unidades suministradas</t>
  </si>
  <si>
    <t>TIRISTOR V4-V49 TF91320C</t>
  </si>
  <si>
    <t>TIRISTOR V41,51,61,71,81,91 5STF11F3010</t>
  </si>
  <si>
    <t>DIODO V42,52,62,72,82,92 REF.D740 N44T</t>
  </si>
  <si>
    <t>TIRISTOR P0295 WC 12 D POS.V-I ONDUL.</t>
  </si>
  <si>
    <t>DIODO EUPEC D1800N 42T</t>
  </si>
  <si>
    <t>CONDENS.C/R DES. 6000 MICROF.350V.IN=17A</t>
  </si>
  <si>
    <t>DIODO AEG LD-S1-1A/1600</t>
  </si>
  <si>
    <t>TIRISTOR GTO REF.S0700KC17 WESTCODE</t>
  </si>
  <si>
    <t>DIODO 70 HFR 120M</t>
  </si>
  <si>
    <t>TIRIST.GTO 600A 2500V WESTCODE S0500KC25</t>
  </si>
  <si>
    <t>TIRISTOR IGBT C-N 600,0 A 600V.   334032</t>
  </si>
  <si>
    <t>DIODO DE POTENCIA      COD.211VV01089B04</t>
  </si>
  <si>
    <t>IGBT 3300V</t>
  </si>
  <si>
    <t>DIODO EUPEC D56S45C 56A 4500V C.8000BIT</t>
  </si>
  <si>
    <t>IGBT 3EST 96-618</t>
  </si>
  <si>
    <t>SEMIKRON</t>
  </si>
  <si>
    <t>ISYX</t>
  </si>
  <si>
    <t>Referencia: TF91320C</t>
  </si>
  <si>
    <t>DYNEX</t>
  </si>
  <si>
    <t>Modelo: 5STF 11F3010</t>
  </si>
  <si>
    <t>ABB</t>
  </si>
  <si>
    <t>INFINEON</t>
  </si>
  <si>
    <t>Referencia: P0295WC12D</t>
  </si>
  <si>
    <t>WESTCODE</t>
  </si>
  <si>
    <t>EUPEC</t>
  </si>
  <si>
    <t>KEMET</t>
  </si>
  <si>
    <t xml:space="preserve"> LD-S1</t>
  </si>
  <si>
    <t>LUTZE</t>
  </si>
  <si>
    <t xml:space="preserve"> S0700KC17D</t>
  </si>
  <si>
    <t>ISYX/WESTCODE</t>
  </si>
  <si>
    <t>VS-70HFR120M</t>
  </si>
  <si>
    <t>S0500KC25Y</t>
  </si>
  <si>
    <t>CM600HU-12F</t>
  </si>
  <si>
    <t>MITSUBISHI</t>
  </si>
  <si>
    <t>MDD172-16N1</t>
  </si>
  <si>
    <t>FD800R33KF2C</t>
  </si>
  <si>
    <t>SKKH92/12 E</t>
  </si>
  <si>
    <t>FZ1200R33KF2C</t>
  </si>
  <si>
    <t>PEH200YX460BQU2</t>
  </si>
  <si>
    <t>F. A. ESTABILIZADA 24V, 2.1A</t>
  </si>
  <si>
    <t>FUENTE CONMUTADA DE 3A 24 Vdc 72 W</t>
  </si>
  <si>
    <t>FUENTE ALIMENTACION PULS SL5</t>
  </si>
  <si>
    <t>FUENTE ALIMENTACION ABL 8RPS 24030</t>
  </si>
  <si>
    <t>UPS RIELLO 800 VA VSR-800</t>
  </si>
  <si>
    <t>CONVERT.48Vcc/24Vcc PREMIUM CRS-240-636</t>
  </si>
  <si>
    <t>FUENTE ALIMENTACION UIS+5v +12v -12v 50w</t>
  </si>
  <si>
    <t>CONVERTIDOR  24V CC/ 12V CC (2A)</t>
  </si>
  <si>
    <t>A.S. FUENTE ALIMENTAC. +5V -5V +12V -12V</t>
  </si>
  <si>
    <t>S.A.I. SALICRU SPS.400.SOHO</t>
  </si>
  <si>
    <t>FUENTE DE ALIMENTACION MONETICA 12V 60W</t>
  </si>
  <si>
    <t>FUENTE ALIMENTACION DIN MEAN WELL SDR-12</t>
  </si>
  <si>
    <t>F.A RACK TARJETAS RATP 250W   409P990H24</t>
  </si>
  <si>
    <t>F.A BDR PARA RADIO            404P112101</t>
  </si>
  <si>
    <t>CONVERTIDOR DC-DC-110VCC-24VCC</t>
  </si>
  <si>
    <t>CONVERTIDOR DC-DC-110VCC-7,5VCC</t>
  </si>
  <si>
    <t>MINILINE ML50.100</t>
  </si>
  <si>
    <t>PULS</t>
  </si>
  <si>
    <t>SCHNEIDER ELECTRIC</t>
  </si>
  <si>
    <t>RIELLO</t>
  </si>
  <si>
    <t>PREMIUM</t>
  </si>
  <si>
    <t>MEAN WELL</t>
  </si>
  <si>
    <t>PHOENIX CONTACT</t>
  </si>
  <si>
    <t>SALICRU</t>
  </si>
  <si>
    <t>ASTEC</t>
  </si>
  <si>
    <t>VICOR</t>
  </si>
  <si>
    <t xml:space="preserve">ABL8REM24030 </t>
  </si>
  <si>
    <t>SL5.100</t>
  </si>
  <si>
    <t>ABL8RPS24030</t>
  </si>
  <si>
    <t>VSR-800  (800 VA) CON TARJETA NETMAN 204</t>
  </si>
  <si>
    <t>CRS-240-6361-A</t>
  </si>
  <si>
    <t>RT-50B</t>
  </si>
  <si>
    <t>MINI-PS- 12- 24DC/ 5-15DC/2  REF. 2320018</t>
  </si>
  <si>
    <t>RQ-125B</t>
  </si>
  <si>
    <t>LRS-75-12</t>
  </si>
  <si>
    <t>SDR-120-24</t>
  </si>
  <si>
    <t>LPQ-252-C</t>
  </si>
  <si>
    <t>S8VK-G06024</t>
  </si>
  <si>
    <t>VE-JT3-CY</t>
  </si>
  <si>
    <t>VE-JTR-IX</t>
  </si>
  <si>
    <t>CONECTOR ADAPTADOR N(H) A N(H) UG-29 A/U</t>
  </si>
  <si>
    <t>CONECTOR N (M) RADIANTE 1/2" NM-RA12-011</t>
  </si>
  <si>
    <t>CONECTOR H.PASO ENCL.ALMODOVAR 3VIAS P/L</t>
  </si>
  <si>
    <t>CONECTOR H.PASO ENCL.ALMODOVAR 4VIAS P/L</t>
  </si>
  <si>
    <t>CONECTOR BNC MACHO RG-6 CRIMPAR</t>
  </si>
  <si>
    <t>CONECTOR ALIMENTACION HEMBRA PANEL M&amp;P</t>
  </si>
  <si>
    <t>CARCASA CONECTOR ALIMENTACION PANEL M&amp;P</t>
  </si>
  <si>
    <t>CONECTOR DATOS HEMBRA PANEL M&amp;P</t>
  </si>
  <si>
    <t>CONECTOR VEAM   75-686-20-33-S</t>
  </si>
  <si>
    <t>CARCASA CONECTOR H.WIELAND NR70.700.2440</t>
  </si>
  <si>
    <t>ACOPL.CONECT.24P.WIELAND NR70.110.2453-3</t>
  </si>
  <si>
    <t>CONECTOR SUBD 9 MACHO</t>
  </si>
  <si>
    <t>CONECTOR SUBD 9 HEMBRA</t>
  </si>
  <si>
    <t>CONTACTO HEMBRA AMP 66598-2</t>
  </si>
  <si>
    <t>PRENSAESTOPA PG 21 HARTING  REF.782361.1</t>
  </si>
  <si>
    <t>TRANSICION BNC MACHO RCA HEMBRA</t>
  </si>
  <si>
    <t>CONECTOR HEMBRA RECTO JST 4 PINES 1 FILA</t>
  </si>
  <si>
    <t>CONECTOR MACHO RECTO JST 4 PINES 1 FILA</t>
  </si>
  <si>
    <t>CONECTOR MOLEX 4 VIAS PASO 5.08 MM</t>
  </si>
  <si>
    <t>CONECTOR SD AER.M 9 VIAS COD.231EE03970B</t>
  </si>
  <si>
    <t>PIN CONTACTO MATE-N-LOCK</t>
  </si>
  <si>
    <t>MULTIPLEXOR SALIDAS OMRON B7A-R6A52</t>
  </si>
  <si>
    <t>MULTIPLEXOR ENTRADAS OMRON B7A-T6D2</t>
  </si>
  <si>
    <t>MODULO BASE 16 ENTRADA 24Vcc / 8 SALIDA</t>
  </si>
  <si>
    <t>VENT  UNIDAD BASE 2 SIMOCODE PRO V</t>
  </si>
  <si>
    <t>VENT SCHNEIDER MOD BASE 8 ENT ANALOG</t>
  </si>
  <si>
    <t>TARJETA PCMCIA PARA MAGELIS XBTF</t>
  </si>
  <si>
    <t>CABLE INTERCONEXION MOMENTUM 170MCI00700</t>
  </si>
  <si>
    <t>MODULO COMUNICACION.MOMENTUM 170INT11000</t>
  </si>
  <si>
    <t>BASE 32E PARA MOMENTUM 170ADI35000</t>
  </si>
  <si>
    <t>VENTILADOR TSXFANA5P</t>
  </si>
  <si>
    <t>CAJA CONEXIÓN SINEC L2</t>
  </si>
  <si>
    <t>FUENTE ALIMENTACION S7/300 24V 5A</t>
  </si>
  <si>
    <t>CONECTOR DE BUS PROFIBUS DP</t>
  </si>
  <si>
    <t>CABECERA I/O BUS 170 INT</t>
  </si>
  <si>
    <t>TARJETA MEMORIA FLASH EPROM 1MB</t>
  </si>
  <si>
    <t>B7A-R6A52</t>
  </si>
  <si>
    <t>B7A-T6D2</t>
  </si>
  <si>
    <t>170ADM37010</t>
  </si>
  <si>
    <t>3UF70101AU000</t>
  </si>
  <si>
    <t>170AAI03000</t>
  </si>
  <si>
    <t>XBTZGADT + XBTZGM128</t>
  </si>
  <si>
    <t>170MCI00700</t>
  </si>
  <si>
    <t>170INT11000</t>
  </si>
  <si>
    <t>170ADI35000</t>
  </si>
  <si>
    <t>TSXFANA5P</t>
  </si>
  <si>
    <t>6ES7 952-1KK00-0AA0</t>
  </si>
  <si>
    <t>6GK1 500-0DA00</t>
  </si>
  <si>
    <t>6ES7 307-1EA01-0AA0</t>
  </si>
  <si>
    <t>6ES7 972-0BB12-0XA0</t>
  </si>
  <si>
    <t>Los tiristores deben venir empaquetadosindividualmente en cajas, protegidos contra golpes y caidas</t>
  </si>
  <si>
    <t>Este repuesto está sometido a un requisito de homologación previa por lo que los productos ofertados deberán estra homologados previamente a la licitación. Junto con el albarán deberá adjuntarse certificado de suministro del fabricante. En el certificado se deberá incluir los números de serie o lote de fabricación de las unidades suministradas</t>
  </si>
  <si>
    <t>El tiristor vendrá con los cables y terminales soldados</t>
  </si>
  <si>
    <t xml:space="preserve">Junto con el albarán de entrega deberá adjuntarse certificado de conformidad tipo 2.1 (s/EN-10204) respecto el plano o especificación del producto, correspondiente a las unidades suministradas </t>
  </si>
  <si>
    <t>Junto con el albarán deberá adjuntarse certificado de suministro del fabricante</t>
  </si>
  <si>
    <t xml:space="preserve"> Código Sepsa 322076</t>
  </si>
  <si>
    <t>CONDICIONES DE ENTREGA: Para garantizar su protección, las unidades deberán suministrarse embaladas individualmente</t>
  </si>
  <si>
    <t>Junto con el albrán de entrega deberá entregarse un certificado o declaración de conformidad de las unidades suministradas respecto del plano y/o especificación del producto</t>
  </si>
  <si>
    <t xml:space="preserve">Este repuesto está sometido a un requisito de homologación previa por lo que los productos ofertados deberán estra homologados previamente a la licitación/ petición de oferta. </t>
  </si>
  <si>
    <t>RFS</t>
  </si>
  <si>
    <t>EUROCLAMP</t>
  </si>
  <si>
    <t>ITT CANNON</t>
  </si>
  <si>
    <t>AMPHENOL</t>
  </si>
  <si>
    <t>WIELAND</t>
  </si>
  <si>
    <t>AMP</t>
  </si>
  <si>
    <t>JST</t>
  </si>
  <si>
    <t>MOLEX</t>
  </si>
  <si>
    <t>TE CONECTIVITY</t>
  </si>
  <si>
    <t>VENTILADOR DE SOBREMESA</t>
  </si>
  <si>
    <t>El ventilador de sobremesa deberá tener estas caracteristicas: Diametro 30cm, cabezal oscilante e inclinable, 2 o 3 velocidades, potencia mínima 30W.</t>
  </si>
  <si>
    <t>comercial</t>
  </si>
  <si>
    <t>CA-NFNF</t>
  </si>
  <si>
    <t>NM-RA12-011</t>
  </si>
  <si>
    <t>CA3106E20-33S-F80</t>
  </si>
  <si>
    <t>70.100.2453-3</t>
  </si>
  <si>
    <t>70.110.2453.3</t>
  </si>
  <si>
    <t>66598-2</t>
  </si>
  <si>
    <t xml:space="preserve"> 09 00 000 5016</t>
  </si>
  <si>
    <t>SMR-04V-B</t>
  </si>
  <si>
    <t>SMP-04V-BC</t>
  </si>
  <si>
    <t>770987-1</t>
  </si>
  <si>
    <t>10-01-3046</t>
  </si>
  <si>
    <t>EUROCLAMP: SH04-7,5 o equivalente de otra marca</t>
  </si>
  <si>
    <t>EUROCLAMP: SH03-7,5 o equivalente de otra marca</t>
  </si>
  <si>
    <t>HARTING 7503401094301 referencia compuesta por:
- 1 Pastilla macho 09670095601
- 3 pines 09670008576
- 1 unidad ref.61030013010
- 1 unidad ref.61030000066
- 1 unidad ref.61030000052</t>
  </si>
  <si>
    <t>Cada conector se suministrará empaquetado individualmente conteniendo todos sus componentes formando un conjunto. Junto con el albarán deberá entregarse un certificado o declaración de conformidad de las unidades suministradas respecto al plano y/o especificación del producto</t>
  </si>
  <si>
    <t>El conjunto de conector HARTING  está formado por las siguientes
referencias:
- 1 unidad referencia 6103 000 0066 (ØD1=5,0; ØD2=6,0)
- 1 unidad referencia 6103 000 0052 (ØD1=8,5; ØD2=9,5)
- 1 unidad referencia 6103 001 3010 (X=3)
- 1 unidad referencia 0967 009 4701
- 3 pines 0967 000 8476</t>
  </si>
  <si>
    <t>Cada conjunto de conector deberá suministrarse empaquetado de forma individual, con los elementos que forman parte del mismo debidamente protegidos para evitar su deterioro.</t>
  </si>
  <si>
    <t>COMMSCOPE/ANDREW</t>
  </si>
  <si>
    <t>Conector BNC macho de crimpar para  RG-6</t>
  </si>
  <si>
    <t>Conector hembra 4 pines ref. 192993-0051</t>
  </si>
  <si>
    <t>Carcasa conector 4 pines ref.192900-0636</t>
  </si>
  <si>
    <t>Conector 5 pines hembra ref.C091-31D0051002</t>
  </si>
  <si>
    <t xml:space="preserve"> Deberá suministrarse en paquetes de 25 Un</t>
  </si>
  <si>
    <t>Junto con el albarán se deberá entregar un certificado o
declaración de conformidad de las unidades suministradas
respecto al plano y/o especificación del producto.</t>
  </si>
  <si>
    <t xml:space="preserve"> Junto con el albarán de entrega
 se deberá adjuntar Certificado de Conformidad respecto el plano o
 especificación del producto, correspondiente a  las unidades
 suministradas.</t>
  </si>
  <si>
    <t>Cada conector deberá suministrarse empaquetado de forma individual con
todos sus componentes, en caja o bolsa de plástico, y venir identificada
con los siguientes datos: nº de material y nº de pedido Metro.
Junto con el albarán de entrega se deberá adjuntar Certificado de Confor
midad tipo 2.1 (s/EN-10204) respecto el plano o especificación del produ
cto, correspondiente a las unidades suministradas</t>
  </si>
  <si>
    <t>Deberá suministrarse en paquetes de 10 Un.</t>
  </si>
  <si>
    <t>CADA CONECTOR CONSTA DE LAS SIGUIENTES REFERENCIA:
- 1 unidad portacontactos macho 9 vías ref: 205162-1
- 1 unidad kit caparazón de 180º metálico para 9 vias ref: 5745171-5
- 1 unidad de férrula interna de 9,5 ref: 6-745129-9
- 1 unidad de férrula externa de 9,5 ref: 4-745130-0
- 9 unidades de contacto macho crimpar según M39029/64-369 de ref: 205089-1</t>
  </si>
  <si>
    <t>Junto con el albarán deberá entregarse un certificado o declaración de
conformidad de las unidades suministradas respecto al plano y/o
especificación del producto.</t>
  </si>
  <si>
    <t xml:space="preserve"> Conjunto formado por:
 1 Un. Adaptador de Tarjeta Compact Flash para PC Ref.:XBTZGADT y 1 Un.
 Tarjeta Compact Flash 128MB Ref.:XBTZGM128
 CONDICIONES DE ENTREGA
 Se deben recibir los dos elementos que forman el material, embalados
 individualmente formando un conjunto.</t>
  </si>
  <si>
    <t xml:space="preserve"> Terminal de bus RS485 para profibus con interfaz PG colocada con cable
 de conexión 1,5 M.</t>
  </si>
  <si>
    <t>SPS 500 SOHO+   Ref.647CA000001 (con conexiones schuko)</t>
  </si>
  <si>
    <t>Modelo: D740N44T</t>
  </si>
  <si>
    <t>Modelo: D1800N44T</t>
  </si>
  <si>
    <t>Amplificador de separación de c.c. tipo varitrans entrada: 0... 10V, Salida: 0…10V , opción 336 tensión aux 24v c.c. c.a. Tensión de aislamiento: 3,25kV. Junto con el albarán de entrega se deberá adjuntar certificado de conformidad respecto el plano o especificación del producto, correspondiente a las unidades suministradas</t>
  </si>
  <si>
    <t>Modelo de referencia: ARTIC-305 N GR de S&amp;P o similar</t>
  </si>
  <si>
    <t>Este repuesto está sometido a un requisito de homologación previa por lo que los productos ofertados deberán estar homologados previamente a la licitación. Junto con el albarán deberá adjuntarse certificado de suministro del fabricante. En el certificado se deberá incluir los números de serie o lote de fabricación de las unidades suministradas</t>
  </si>
  <si>
    <t>IMPORTE OFERTADO (SIN IVA)</t>
  </si>
  <si>
    <t>IMPORTE OFERTADO (IVA INCLUIDO)</t>
  </si>
  <si>
    <t>---</t>
  </si>
  <si>
    <t>En el albarán de entrega deberán detallarse los números de serie cada uno de los elementos suministrados</t>
  </si>
  <si>
    <r>
      <rPr>
        <b/>
        <sz val="10"/>
        <color rgb="FF000000"/>
        <rFont val="Calibri"/>
        <family val="2"/>
      </rPr>
      <t>Deberá suministrarse en paquete de 5 un.</t>
    </r>
    <r>
      <rPr>
        <sz val="10"/>
        <color rgb="FF000000"/>
        <rFont val="Calibri"/>
        <family val="2"/>
      </rPr>
      <t xml:space="preserve"> El empaquetado podrá ser en caja, bolsa, retráctil, etc., y en todo caso ajustado al volumen del material.</t>
    </r>
  </si>
  <si>
    <t>MODELO OFERTADO</t>
  </si>
  <si>
    <r>
      <rPr>
        <b/>
        <sz val="12"/>
        <color rgb="FFC00000"/>
        <rFont val="Calibri"/>
        <family val="2"/>
        <scheme val="minor"/>
      </rPr>
      <t>CONSIDERACIONES PARA LA CORRECTA CUMPLIMENTACIÓN DEL ANEXO</t>
    </r>
    <r>
      <rPr>
        <sz val="11"/>
        <color theme="1"/>
        <rFont val="Calibri"/>
        <family val="2"/>
        <scheme val="minor"/>
      </rPr>
      <t xml:space="preserve">
Los oferentes deberán indicar en dicho Anexo III, para cada lote al que se presenten, el precio unitario para la totalidad de los repuestos indicados.
• El Anexo III OFERTA ECONÓMICA está preparado para calcular automáticamente el valor ofertado y el importe total de la oferta económica por cada lote.
• Los precios unitarios serán SIN IVA.
• No se admitirán ofertas con precios unitarios con más de dos cifras decimales.
• El precio ofertado deberá ser por unidad de embalaje/empaquetado, es decir, si se solicita en paquetes de 5 unidades, el precio ofertado corresponderá al paquete de 5 und. 
• Los oferentes que deseen presentar oferta por un lote, deberán presentar cotización por TODAS Y CADA UNA de las posiciones indicadas para dicho lote.
• El precio ofertado se entiende como total, comprendiendo toda clase de gastos hasta la entrega de la mercancía en los almacenes de METRO (portes, embalajes, etc), incluidos tributos, impuestos y arbitrios estatales, autonómicos y locales, excepto I.V.A. que figurará expresamente aparte.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IMPORTANTE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MODELO OFERTADO: únicamente se podrá ofertar una referencia alternativa a la solicitada en aquellas casillas que se encuentren habilitadas (en color blanco)</t>
    </r>
  </si>
  <si>
    <r>
      <rPr>
        <b/>
        <sz val="12"/>
        <color rgb="FFC00000"/>
        <rFont val="Calibri"/>
        <family val="2"/>
        <scheme val="minor"/>
      </rPr>
      <t>CONSIDERACIONES PARA LA CORRECTA CUMPLIMENTACIÓN DEL ANEXO</t>
    </r>
    <r>
      <rPr>
        <sz val="11"/>
        <color theme="1"/>
        <rFont val="Calibri"/>
        <family val="2"/>
        <scheme val="minor"/>
      </rPr>
      <t xml:space="preserve">
Los oferentes deberán indicar en dicho Anexo III, para cada lote al que se presenten, el precio unitario para la totalidad de los repuestos indicados.
• El Anexo III OFERTA ECONÓMICA está preparado para calcular automáticamente el valor ofertado y el importe total de la oferta económica por cada lote.
• Los precios unitarios serán SIN IVA.
• No se admitirán ofertas con precios unitarios con más de dos cifras decimales.
• El precio ofertado deberá ser por unidad de embalaje/empaquetado, es decir, si se solicita en paquetes de 5 unidades, el precio ofertado corresponderá al paquete de 5 und. 
• Los oferentes que deseen presentar oferta por un lote, deberán presentar cotización por TODAS Y CADA UNA de las posiciones indicadas para dicho lote.
• El precio ofertado se entiende como total, comprendiendo toda clase de gastos hasta la entrega de la mercancía en los almacenes de METRO (portes, embalajes, etc), incluidos tributos, impuestos y arbitrios estatales, autonómicos y locales, excepto I.V.A. que figurará expresamente aparte.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IMPORTANTE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MODELO OFERTADO: únicamente se podrá ofertar una referencia alternativa a la solicitada en aquellas casillas que se encuentren habilitadas (en color blanco)</t>
    </r>
  </si>
  <si>
    <r>
      <rPr>
        <b/>
        <sz val="12"/>
        <color rgb="FFC00000"/>
        <rFont val="Calibri"/>
        <family val="2"/>
        <scheme val="minor"/>
      </rPr>
      <t>CONSIDERACIONES PARA LA CORRECTA CUMPLIMENTACIÓN DEL ANEXO</t>
    </r>
    <r>
      <rPr>
        <sz val="11"/>
        <color theme="1"/>
        <rFont val="Calibri"/>
        <family val="2"/>
        <scheme val="minor"/>
      </rPr>
      <t xml:space="preserve">
Los oferentes deberán indicar en dicho Anexo III, para cada lote al que se presenten, el precio unitario para la totalidad de los repuestos indicados.
• El Anexo III OFERTA ECONÓMICA está preparado para calcular automáticamente el valor ofertado y el importe total de la oferta económica por cada lote.
• Los precios unitarios serán SIN IVA.
• No se admitirán ofertas con precios unitarios con más de dos cifras decimales.
• El precio ofertado deberá ser por unidad de embalaje/empaquetado, es decir, si se solicita en paquetes de 5 unidades, el precio ofertado corresponderá al paquete de 5 und. 
• Los oferentes que deseen presentar oferta por un lote, deberán presentar cotización por TODAS Y CADA UNA de las posiciones indicadas para dicho lote.
• El precio ofertado se entiende como total, comprendiendo toda clase de gastos hasta la entrega de la mercancía en los almacenes de METRO (portes, embalajes, etc), incluidos tributos, impuestos y arbitrios estatales, autonómicos y locales, excepto I.V.A. que figurará expresamente aparte.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IMPORTANTE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MODELO OFERTADO: únicamente se podrá ofertar una referencia alternativa a la solicitada en aquellas casillas que se encuentren habilitadas (en color blanco)</t>
    </r>
  </si>
  <si>
    <t xml:space="preserve"> Modelos válidos:                              B 13038 F1-OPT336                    B513 Aislador Galvánico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</si>
</sst>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sz val="10"/>
      <color indexed="9"/>
      <name val="Arial"/>
      <family val="2"/>
    </font>
    <font>
      <sz val="10"/>
      <color rgb="FF000000"/>
      <name val="Calibri"/>
      <family val="2"/>
    </font>
    <font>
      <b/>
      <i/>
      <sz val="10"/>
      <color rgb="FF000000"/>
      <name val="Calibri"/>
      <family val="2"/>
    </font>
    <font>
      <sz val="10"/>
      <color rgb="FF1F497D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rgb="FFFF0000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</font>
    <font>
      <b/>
      <i/>
      <sz val="10"/>
      <name val="Calibri"/>
      <family val="2"/>
    </font>
    <font>
      <sz val="10"/>
      <name val="Calibri"/>
      <family val="2"/>
      <scheme val="minor"/>
    </font>
    <font>
      <sz val="10"/>
      <color theme="1"/>
      <name val="Calibri"/>
      <family val="2"/>
    </font>
    <font>
      <b/>
      <sz val="12"/>
      <color rgb="FFC00000"/>
      <name val="Calibri"/>
      <family val="2"/>
      <scheme val="minor"/>
    </font>
    <font>
      <b/>
      <sz val="10"/>
      <color rgb="FF000000"/>
      <name val="Calibri"/>
      <family val="2"/>
    </font>
    <font>
      <b/>
      <sz val="10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517D33"/>
        <bgColor indexed="64"/>
      </patternFill>
    </fill>
    <fill>
      <patternFill patternType="solid">
        <fgColor rgb="FFD9EBCD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/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4F81BD"/>
      </left>
      <right style="medium">
        <color rgb="FF4F81BD"/>
      </right>
      <top/>
      <bottom style="medium">
        <color rgb="FF4F81BD"/>
      </bottom>
      <diagonal/>
    </border>
    <border>
      <left style="medium">
        <color rgb="FF4F81BD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4F81BD"/>
      </left>
      <right/>
      <top style="medium">
        <color rgb="FF4F81BD"/>
      </top>
      <bottom style="medium">
        <color rgb="FF4F81BD"/>
      </bottom>
      <diagonal/>
    </border>
    <border>
      <left/>
      <right/>
      <top style="medium">
        <color rgb="FF4F81BD"/>
      </top>
      <bottom style="medium">
        <color rgb="FF4F81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/>
      <right style="medium">
        <color rgb="FF4F81BD"/>
      </right>
      <top style="medium">
        <color rgb="FF4F81BD"/>
      </top>
      <bottom/>
      <diagonal/>
    </border>
    <border>
      <left style="medium">
        <color rgb="FF4F81BD"/>
      </left>
      <right style="medium">
        <color rgb="FF4F81BD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4F81BD"/>
      </right>
      <top/>
      <bottom style="medium">
        <color rgb="FF4F81BD"/>
      </bottom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5">
    <xf numFmtId="0" fontId="0" fillId="0" borderId="0" xfId="0"/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/>
    </xf>
    <xf numFmtId="0" fontId="5" fillId="4" borderId="5" xfId="0" applyFont="1" applyFill="1" applyBorder="1" applyAlignment="1" applyProtection="1">
      <alignment horizontal="left" vertical="center"/>
    </xf>
    <xf numFmtId="164" fontId="7" fillId="0" borderId="5" xfId="1" applyNumberFormat="1" applyFont="1" applyBorder="1" applyAlignment="1" applyProtection="1">
      <alignment horizontal="center" vertical="center" wrapText="1"/>
      <protection locked="0"/>
    </xf>
    <xf numFmtId="44" fontId="7" fillId="5" borderId="5" xfId="1" applyFont="1" applyFill="1" applyBorder="1" applyAlignment="1" applyProtection="1">
      <alignment horizontal="center" vertical="center" wrapText="1"/>
    </xf>
    <xf numFmtId="0" fontId="6" fillId="7" borderId="5" xfId="0" applyFont="1" applyFill="1" applyBorder="1" applyAlignment="1" applyProtection="1">
      <alignment horizontal="center" vertical="center"/>
    </xf>
    <xf numFmtId="0" fontId="0" fillId="0" borderId="0" xfId="0" applyProtection="1"/>
    <xf numFmtId="44" fontId="9" fillId="5" borderId="1" xfId="0" applyNumberFormat="1" applyFont="1" applyFill="1" applyBorder="1" applyAlignment="1" applyProtection="1">
      <alignment vertical="center"/>
    </xf>
    <xf numFmtId="0" fontId="2" fillId="2" borderId="2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3" fontId="6" fillId="7" borderId="5" xfId="0" applyNumberFormat="1" applyFont="1" applyFill="1" applyBorder="1" applyAlignment="1" applyProtection="1">
      <alignment horizontal="center" vertical="center"/>
    </xf>
    <xf numFmtId="4" fontId="0" fillId="0" borderId="0" xfId="0" applyNumberFormat="1" applyProtection="1"/>
    <xf numFmtId="0" fontId="11" fillId="8" borderId="10" xfId="0" applyFont="1" applyFill="1" applyBorder="1" applyAlignment="1">
      <alignment horizontal="center" vertical="center"/>
    </xf>
    <xf numFmtId="0" fontId="11" fillId="8" borderId="5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8" borderId="10" xfId="0" applyFont="1" applyFill="1" applyBorder="1" applyAlignment="1">
      <alignment vertical="center"/>
    </xf>
    <xf numFmtId="0" fontId="11" fillId="8" borderId="5" xfId="0" applyFont="1" applyFill="1" applyBorder="1" applyAlignment="1">
      <alignment vertical="center"/>
    </xf>
    <xf numFmtId="3" fontId="13" fillId="7" borderId="5" xfId="0" applyNumberFormat="1" applyFont="1" applyFill="1" applyBorder="1" applyAlignment="1" applyProtection="1">
      <alignment horizontal="center" vertical="center"/>
    </xf>
    <xf numFmtId="0" fontId="13" fillId="7" borderId="5" xfId="0" applyFont="1" applyFill="1" applyBorder="1" applyAlignment="1" applyProtection="1">
      <alignment horizontal="center" vertical="center"/>
    </xf>
    <xf numFmtId="164" fontId="14" fillId="0" borderId="5" xfId="1" applyNumberFormat="1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center" vertical="center"/>
    </xf>
    <xf numFmtId="4" fontId="11" fillId="0" borderId="0" xfId="0" applyNumberFormat="1" applyFont="1" applyProtection="1"/>
    <xf numFmtId="0" fontId="11" fillId="0" borderId="0" xfId="0" applyFont="1" applyProtection="1"/>
    <xf numFmtId="0" fontId="12" fillId="8" borderId="10" xfId="0" applyFont="1" applyFill="1" applyBorder="1" applyAlignment="1" applyProtection="1">
      <alignment horizontal="center" vertical="center"/>
    </xf>
    <xf numFmtId="0" fontId="12" fillId="8" borderId="10" xfId="0" applyFont="1" applyFill="1" applyBorder="1" applyAlignment="1" applyProtection="1">
      <alignment horizontal="left" vertical="center"/>
    </xf>
    <xf numFmtId="0" fontId="12" fillId="8" borderId="5" xfId="0" applyFont="1" applyFill="1" applyBorder="1" applyAlignment="1" applyProtection="1">
      <alignment horizontal="center" vertical="center"/>
    </xf>
    <xf numFmtId="0" fontId="12" fillId="8" borderId="5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12" fillId="8" borderId="5" xfId="0" applyFont="1" applyFill="1" applyBorder="1" applyAlignment="1" applyProtection="1">
      <alignment horizontal="center" vertical="center" wrapText="1"/>
    </xf>
    <xf numFmtId="44" fontId="14" fillId="8" borderId="5" xfId="1" applyFont="1" applyFill="1" applyBorder="1" applyAlignment="1" applyProtection="1">
      <alignment horizontal="center" vertical="center" wrapText="1"/>
    </xf>
    <xf numFmtId="44" fontId="7" fillId="8" borderId="5" xfId="1" applyFont="1" applyFill="1" applyBorder="1" applyAlignment="1" applyProtection="1">
      <alignment horizontal="center" vertical="center" wrapText="1"/>
    </xf>
    <xf numFmtId="44" fontId="9" fillId="8" borderId="1" xfId="0" applyNumberFormat="1" applyFont="1" applyFill="1" applyBorder="1" applyAlignment="1" applyProtection="1">
      <alignment vertical="center"/>
    </xf>
    <xf numFmtId="0" fontId="5" fillId="8" borderId="5" xfId="0" applyFont="1" applyFill="1" applyBorder="1" applyAlignment="1" applyProtection="1">
      <alignment horizontal="center" vertical="center" wrapText="1"/>
    </xf>
    <xf numFmtId="0" fontId="5" fillId="8" borderId="5" xfId="0" applyFont="1" applyFill="1" applyBorder="1" applyAlignment="1" applyProtection="1">
      <alignment horizontal="center" vertical="center"/>
    </xf>
    <xf numFmtId="0" fontId="5" fillId="8" borderId="5" xfId="0" applyFont="1" applyFill="1" applyBorder="1" applyAlignment="1" applyProtection="1">
      <alignment horizontal="left" vertical="center"/>
    </xf>
    <xf numFmtId="0" fontId="0" fillId="8" borderId="1" xfId="0" applyFill="1" applyBorder="1" applyAlignment="1">
      <alignment horizontal="center" vertical="center" wrapText="1"/>
    </xf>
    <xf numFmtId="49" fontId="5" fillId="8" borderId="5" xfId="0" applyNumberFormat="1" applyFont="1" applyFill="1" applyBorder="1" applyAlignment="1" applyProtection="1">
      <alignment horizontal="center" vertical="center"/>
    </xf>
    <xf numFmtId="0" fontId="2" fillId="2" borderId="12" xfId="0" applyFont="1" applyFill="1" applyBorder="1" applyAlignment="1" applyProtection="1">
      <alignment horizontal="center" vertical="center"/>
    </xf>
    <xf numFmtId="0" fontId="0" fillId="8" borderId="0" xfId="0" applyFill="1" applyAlignment="1">
      <alignment horizontal="center" vertical="center" wrapText="1"/>
    </xf>
    <xf numFmtId="0" fontId="12" fillId="8" borderId="13" xfId="0" applyFont="1" applyFill="1" applyBorder="1" applyAlignment="1" applyProtection="1">
      <alignment horizontal="center" vertical="center" wrapText="1"/>
    </xf>
    <xf numFmtId="0" fontId="12" fillId="8" borderId="14" xfId="0" applyFont="1" applyFill="1" applyBorder="1" applyAlignment="1" applyProtection="1">
      <alignment horizontal="center" vertical="center"/>
    </xf>
    <xf numFmtId="0" fontId="12" fillId="8" borderId="14" xfId="0" applyFont="1" applyFill="1" applyBorder="1" applyAlignment="1" applyProtection="1">
      <alignment horizontal="left" vertical="center"/>
    </xf>
    <xf numFmtId="0" fontId="12" fillId="8" borderId="13" xfId="0" applyFont="1" applyFill="1" applyBorder="1" applyAlignment="1" applyProtection="1">
      <alignment horizontal="center" vertical="center"/>
    </xf>
    <xf numFmtId="0" fontId="13" fillId="7" borderId="13" xfId="0" applyFont="1" applyFill="1" applyBorder="1" applyAlignment="1" applyProtection="1">
      <alignment horizontal="center" vertical="center"/>
    </xf>
    <xf numFmtId="0" fontId="11" fillId="8" borderId="16" xfId="0" applyFont="1" applyFill="1" applyBorder="1" applyAlignment="1">
      <alignment horizontal="center" vertical="center"/>
    </xf>
    <xf numFmtId="0" fontId="11" fillId="8" borderId="16" xfId="0" applyFont="1" applyFill="1" applyBorder="1" applyAlignment="1">
      <alignment vertical="center"/>
    </xf>
    <xf numFmtId="0" fontId="12" fillId="8" borderId="1" xfId="0" applyFont="1" applyFill="1" applyBorder="1" applyAlignment="1" applyProtection="1">
      <alignment horizontal="center" vertical="center" wrapText="1"/>
    </xf>
    <xf numFmtId="0" fontId="11" fillId="8" borderId="1" xfId="0" applyFont="1" applyFill="1" applyBorder="1" applyAlignment="1">
      <alignment horizontal="center" vertical="center"/>
    </xf>
    <xf numFmtId="0" fontId="11" fillId="8" borderId="1" xfId="0" applyFont="1" applyFill="1" applyBorder="1"/>
    <xf numFmtId="0" fontId="13" fillId="7" borderId="1" xfId="0" applyFont="1" applyFill="1" applyBorder="1" applyAlignment="1" applyProtection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11" fillId="8" borderId="15" xfId="0" applyFont="1" applyFill="1" applyBorder="1" applyAlignment="1">
      <alignment horizontal="center" vertical="center" wrapText="1"/>
    </xf>
    <xf numFmtId="49" fontId="5" fillId="8" borderId="5" xfId="0" applyNumberFormat="1" applyFont="1" applyFill="1" applyBorder="1" applyAlignment="1" applyProtection="1">
      <alignment horizontal="center" vertical="center" wrapText="1"/>
    </xf>
    <xf numFmtId="0" fontId="15" fillId="8" borderId="5" xfId="0" applyFont="1" applyFill="1" applyBorder="1" applyAlignment="1" applyProtection="1">
      <alignment horizontal="center" vertical="center" wrapText="1"/>
    </xf>
    <xf numFmtId="49" fontId="0" fillId="0" borderId="0" xfId="0" applyNumberFormat="1" applyProtection="1"/>
    <xf numFmtId="49" fontId="2" fillId="2" borderId="2" xfId="0" applyNumberFormat="1" applyFont="1" applyFill="1" applyBorder="1" applyAlignment="1" applyProtection="1">
      <alignment horizontal="center" vertical="center" wrapText="1"/>
    </xf>
    <xf numFmtId="0" fontId="5" fillId="8" borderId="11" xfId="0" applyFont="1" applyFill="1" applyBorder="1" applyAlignment="1" applyProtection="1">
      <alignment horizontal="center" vertical="center"/>
    </xf>
    <xf numFmtId="0" fontId="5" fillId="8" borderId="11" xfId="0" applyFont="1" applyFill="1" applyBorder="1" applyAlignment="1" applyProtection="1">
      <alignment horizontal="left" vertical="center"/>
    </xf>
    <xf numFmtId="0" fontId="0" fillId="8" borderId="1" xfId="0" applyFill="1" applyBorder="1" applyAlignment="1">
      <alignment horizontal="center" vertical="center"/>
    </xf>
    <xf numFmtId="0" fontId="5" fillId="8" borderId="5" xfId="0" applyFont="1" applyFill="1" applyBorder="1" applyAlignment="1" applyProtection="1">
      <alignment horizontal="center" wrapText="1"/>
    </xf>
    <xf numFmtId="0" fontId="11" fillId="9" borderId="0" xfId="0" applyFont="1" applyFill="1" applyAlignment="1">
      <alignment horizontal="center" vertical="center"/>
    </xf>
    <xf numFmtId="0" fontId="12" fillId="8" borderId="5" xfId="0" applyFont="1" applyFill="1" applyBorder="1" applyAlignment="1" applyProtection="1">
      <alignment horizontal="left" vertical="center" wrapText="1"/>
    </xf>
    <xf numFmtId="0" fontId="12" fillId="8" borderId="5" xfId="0" quotePrefix="1" applyFont="1" applyFill="1" applyBorder="1" applyAlignment="1" applyProtection="1">
      <alignment horizontal="left" vertical="center" wrapText="1"/>
    </xf>
    <xf numFmtId="0" fontId="12" fillId="8" borderId="13" xfId="0" applyFont="1" applyFill="1" applyBorder="1" applyAlignment="1" applyProtection="1">
      <alignment horizontal="left" vertical="center" wrapText="1"/>
    </xf>
    <xf numFmtId="0" fontId="5" fillId="8" borderId="5" xfId="0" applyFont="1" applyFill="1" applyBorder="1" applyAlignment="1" applyProtection="1">
      <alignment horizontal="left" vertical="center" wrapText="1"/>
    </xf>
    <xf numFmtId="0" fontId="17" fillId="8" borderId="5" xfId="0" applyFont="1" applyFill="1" applyBorder="1" applyAlignment="1" applyProtection="1">
      <alignment horizontal="left" vertical="center" wrapText="1"/>
    </xf>
    <xf numFmtId="0" fontId="18" fillId="8" borderId="5" xfId="0" applyFont="1" applyFill="1" applyBorder="1" applyAlignment="1" applyProtection="1">
      <alignment horizontal="left" vertical="center" wrapText="1"/>
    </xf>
    <xf numFmtId="44" fontId="9" fillId="11" borderId="1" xfId="0" applyNumberFormat="1" applyFont="1" applyFill="1" applyBorder="1" applyAlignment="1" applyProtection="1">
      <alignment vertical="center"/>
    </xf>
    <xf numFmtId="0" fontId="10" fillId="8" borderId="5" xfId="0" applyFont="1" applyFill="1" applyBorder="1" applyAlignment="1" applyProtection="1">
      <alignment horizontal="left" vertical="center" wrapText="1"/>
    </xf>
    <xf numFmtId="0" fontId="19" fillId="8" borderId="11" xfId="0" applyFont="1" applyFill="1" applyBorder="1" applyAlignment="1">
      <alignment horizontal="center" vertical="center" wrapText="1"/>
    </xf>
    <xf numFmtId="49" fontId="19" fillId="8" borderId="11" xfId="0" applyNumberFormat="1" applyFont="1" applyFill="1" applyBorder="1" applyAlignment="1">
      <alignment horizontal="center" vertical="center" wrapText="1"/>
    </xf>
    <xf numFmtId="49" fontId="19" fillId="8" borderId="11" xfId="0" applyNumberFormat="1" applyFont="1" applyFill="1" applyBorder="1" applyAlignment="1">
      <alignment horizontal="left" vertical="center" wrapText="1"/>
    </xf>
    <xf numFmtId="0" fontId="19" fillId="8" borderId="11" xfId="0" applyFont="1" applyFill="1" applyBorder="1" applyAlignment="1">
      <alignment horizontal="center" vertical="center"/>
    </xf>
    <xf numFmtId="0" fontId="19" fillId="8" borderId="11" xfId="0" applyFont="1" applyFill="1" applyBorder="1" applyAlignment="1">
      <alignment horizontal="left" vertical="center"/>
    </xf>
    <xf numFmtId="49" fontId="19" fillId="8" borderId="11" xfId="0" applyNumberFormat="1" applyFont="1" applyFill="1" applyBorder="1" applyAlignment="1">
      <alignment horizontal="left" vertical="center"/>
    </xf>
    <xf numFmtId="49" fontId="19" fillId="8" borderId="1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 applyProtection="1">
      <alignment horizontal="center" vertical="center" wrapText="1"/>
    </xf>
    <xf numFmtId="0" fontId="11" fillId="8" borderId="8" xfId="0" applyFont="1" applyFill="1" applyBorder="1" applyAlignment="1">
      <alignment horizontal="left" wrapText="1"/>
    </xf>
    <xf numFmtId="3" fontId="13" fillId="7" borderId="17" xfId="0" applyNumberFormat="1" applyFont="1" applyFill="1" applyBorder="1" applyAlignment="1" applyProtection="1">
      <alignment horizontal="center" vertical="center"/>
    </xf>
    <xf numFmtId="0" fontId="5" fillId="9" borderId="5" xfId="0" applyFont="1" applyFill="1" applyBorder="1" applyAlignment="1" applyProtection="1">
      <alignment horizontal="left" vertical="center" wrapText="1"/>
      <protection locked="0"/>
    </xf>
    <xf numFmtId="0" fontId="12" fillId="9" borderId="18" xfId="0" applyFont="1" applyFill="1" applyBorder="1" applyAlignment="1" applyProtection="1">
      <alignment horizontal="left" vertical="center" wrapText="1"/>
      <protection locked="0"/>
    </xf>
    <xf numFmtId="0" fontId="0" fillId="10" borderId="0" xfId="0" applyFill="1" applyAlignment="1" applyProtection="1">
      <alignment horizontal="left" vertical="center" wrapText="1"/>
    </xf>
    <xf numFmtId="0" fontId="2" fillId="2" borderId="9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3" fillId="6" borderId="6" xfId="0" applyFont="1" applyFill="1" applyBorder="1" applyAlignment="1" applyProtection="1">
      <alignment horizontal="center" vertical="center"/>
    </xf>
    <xf numFmtId="0" fontId="3" fillId="6" borderId="7" xfId="0" applyFont="1" applyFill="1" applyBorder="1" applyAlignment="1" applyProtection="1">
      <alignment horizontal="center" vertical="center"/>
    </xf>
    <xf numFmtId="0" fontId="8" fillId="3" borderId="8" xfId="0" applyFont="1" applyFill="1" applyBorder="1" applyAlignment="1" applyProtection="1">
      <alignment horizontal="right" wrapText="1"/>
    </xf>
    <xf numFmtId="0" fontId="8" fillId="3" borderId="9" xfId="0" applyFont="1" applyFill="1" applyBorder="1" applyAlignment="1" applyProtection="1">
      <alignment horizontal="right" wrapText="1"/>
    </xf>
    <xf numFmtId="0" fontId="8" fillId="3" borderId="2" xfId="0" applyFont="1" applyFill="1" applyBorder="1" applyAlignment="1" applyProtection="1">
      <alignment horizontal="right" wrapText="1"/>
    </xf>
    <xf numFmtId="0" fontId="8" fillId="3" borderId="8" xfId="0" applyFont="1" applyFill="1" applyBorder="1" applyAlignment="1" applyProtection="1">
      <alignment horizontal="right" vertical="center"/>
    </xf>
    <xf numFmtId="0" fontId="8" fillId="3" borderId="9" xfId="0" applyFont="1" applyFill="1" applyBorder="1" applyAlignment="1" applyProtection="1">
      <alignment horizontal="right" vertical="center"/>
    </xf>
    <xf numFmtId="0" fontId="8" fillId="3" borderId="2" xfId="0" applyFont="1" applyFill="1" applyBorder="1" applyAlignment="1" applyProtection="1">
      <alignment horizontal="right" vertical="center"/>
    </xf>
    <xf numFmtId="0" fontId="8" fillId="3" borderId="8" xfId="0" applyFont="1" applyFill="1" applyBorder="1" applyAlignment="1" applyProtection="1">
      <alignment horizontal="right" vertical="center" wrapText="1"/>
    </xf>
    <xf numFmtId="0" fontId="8" fillId="3" borderId="9" xfId="0" applyFont="1" applyFill="1" applyBorder="1" applyAlignment="1" applyProtection="1">
      <alignment horizontal="right" vertical="center" wrapText="1"/>
    </xf>
    <xf numFmtId="0" fontId="8" fillId="3" borderId="2" xfId="0" applyFont="1" applyFill="1" applyBorder="1" applyAlignment="1" applyProtection="1">
      <alignment horizontal="right" vertical="center" wrapText="1"/>
    </xf>
    <xf numFmtId="0" fontId="3" fillId="6" borderId="6" xfId="0" applyFont="1" applyFill="1" applyBorder="1" applyAlignment="1" applyProtection="1">
      <alignment horizontal="center" vertical="center" wrapText="1"/>
    </xf>
    <xf numFmtId="0" fontId="3" fillId="6" borderId="7" xfId="0" applyFont="1" applyFill="1" applyBorder="1" applyAlignment="1" applyProtection="1">
      <alignment horizontal="center" vertical="center" wrapText="1"/>
    </xf>
    <xf numFmtId="0" fontId="11" fillId="9" borderId="1" xfId="0" applyFont="1" applyFill="1" applyBorder="1" applyAlignment="1" applyProtection="1">
      <alignment horizontal="center" vertical="center" wrapText="1"/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D9EBCD"/>
      <color rgb="FF517D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3"/>
  <sheetViews>
    <sheetView tabSelected="1" topLeftCell="D1" zoomScale="85" zoomScaleNormal="85" workbookViewId="0">
      <selection activeCell="D3" sqref="D3"/>
    </sheetView>
  </sheetViews>
  <sheetFormatPr baseColWidth="10" defaultColWidth="11.5546875" defaultRowHeight="14.4" x14ac:dyDescent="0.3"/>
  <cols>
    <col min="1" max="1" width="4.5546875" style="10" bestFit="1" customWidth="1"/>
    <col min="2" max="2" width="11.5546875" style="10" bestFit="1" customWidth="1"/>
    <col min="3" max="3" width="39.6640625" style="10" bestFit="1" customWidth="1"/>
    <col min="4" max="4" width="17" style="15" bestFit="1" customWidth="1"/>
    <col min="5" max="5" width="31.33203125" style="15" customWidth="1"/>
    <col min="6" max="6" width="56.33203125" style="13" customWidth="1"/>
    <col min="7" max="7" width="31.5546875" style="13" customWidth="1"/>
    <col min="8" max="8" width="9.44140625" style="10" bestFit="1" customWidth="1"/>
    <col min="9" max="9" width="9.77734375" style="10" customWidth="1"/>
    <col min="10" max="10" width="18" style="10" customWidth="1"/>
    <col min="11" max="11" width="23.88671875" style="10" customWidth="1"/>
    <col min="12" max="16384" width="11.5546875" style="10"/>
  </cols>
  <sheetData>
    <row r="1" spans="1:13" ht="15" thickBot="1" x14ac:dyDescent="0.35">
      <c r="C1" s="89" t="s">
        <v>47</v>
      </c>
      <c r="D1" s="89"/>
      <c r="E1" s="89"/>
      <c r="F1" s="89"/>
      <c r="G1" s="89"/>
      <c r="H1" s="89"/>
      <c r="I1" s="89"/>
      <c r="J1" s="90"/>
    </row>
    <row r="2" spans="1:13" ht="16.2" customHeight="1" thickBot="1" x14ac:dyDescent="0.35"/>
    <row r="3" spans="1:13" ht="43.8" thickBot="1" x14ac:dyDescent="0.35">
      <c r="A3" s="1" t="s">
        <v>0</v>
      </c>
      <c r="B3" s="1" t="s">
        <v>1</v>
      </c>
      <c r="C3" s="2" t="s">
        <v>2</v>
      </c>
      <c r="D3" s="12" t="s">
        <v>12</v>
      </c>
      <c r="E3" s="34" t="s">
        <v>13</v>
      </c>
      <c r="F3" s="14" t="s">
        <v>14</v>
      </c>
      <c r="G3" s="83" t="s">
        <v>303</v>
      </c>
      <c r="H3" s="91" t="s">
        <v>3</v>
      </c>
      <c r="I3" s="92"/>
      <c r="J3" s="3" t="s">
        <v>4</v>
      </c>
      <c r="K3" s="4" t="s">
        <v>5</v>
      </c>
    </row>
    <row r="4" spans="1:13" s="29" customFormat="1" ht="15" thickBot="1" x14ac:dyDescent="0.35">
      <c r="A4" s="35">
        <v>1</v>
      </c>
      <c r="B4" s="19">
        <v>12014</v>
      </c>
      <c r="C4" s="22" t="s">
        <v>17</v>
      </c>
      <c r="D4" s="32" t="s">
        <v>49</v>
      </c>
      <c r="E4" s="57" t="s">
        <v>107</v>
      </c>
      <c r="F4" s="68" t="s">
        <v>95</v>
      </c>
      <c r="G4" s="68"/>
      <c r="H4" s="24">
        <v>90</v>
      </c>
      <c r="I4" s="25" t="s">
        <v>6</v>
      </c>
      <c r="J4" s="26">
        <v>0</v>
      </c>
      <c r="K4" s="36">
        <f>J4*H4</f>
        <v>0</v>
      </c>
      <c r="L4" s="27"/>
      <c r="M4" s="28"/>
    </row>
    <row r="5" spans="1:13" s="29" customFormat="1" ht="69.599999999999994" thickBot="1" x14ac:dyDescent="0.35">
      <c r="A5" s="35">
        <v>2</v>
      </c>
      <c r="B5" s="19">
        <v>12464</v>
      </c>
      <c r="C5" s="22" t="s">
        <v>18</v>
      </c>
      <c r="D5" s="32" t="s">
        <v>50</v>
      </c>
      <c r="E5" s="57" t="s">
        <v>307</v>
      </c>
      <c r="F5" s="68" t="s">
        <v>295</v>
      </c>
      <c r="G5" s="104"/>
      <c r="H5" s="24">
        <v>1</v>
      </c>
      <c r="I5" s="25" t="s">
        <v>6</v>
      </c>
      <c r="J5" s="26">
        <v>0</v>
      </c>
      <c r="K5" s="36">
        <f t="shared" ref="K5:K34" si="0">J5*H5</f>
        <v>0</v>
      </c>
      <c r="L5" s="27"/>
      <c r="M5" s="28"/>
    </row>
    <row r="6" spans="1:13" s="29" customFormat="1" ht="15" thickBot="1" x14ac:dyDescent="0.35">
      <c r="A6" s="35">
        <v>3</v>
      </c>
      <c r="B6" s="19">
        <v>13283</v>
      </c>
      <c r="C6" s="22" t="s">
        <v>19</v>
      </c>
      <c r="D6" s="32" t="s">
        <v>11</v>
      </c>
      <c r="E6" s="57" t="s">
        <v>76</v>
      </c>
      <c r="F6" s="69" t="s">
        <v>300</v>
      </c>
      <c r="G6" s="69"/>
      <c r="H6" s="24">
        <v>10</v>
      </c>
      <c r="I6" s="25" t="s">
        <v>6</v>
      </c>
      <c r="J6" s="26">
        <v>0</v>
      </c>
      <c r="K6" s="36">
        <f t="shared" si="0"/>
        <v>0</v>
      </c>
      <c r="L6" s="27"/>
      <c r="M6" s="28"/>
    </row>
    <row r="7" spans="1:13" s="29" customFormat="1" ht="15" thickBot="1" x14ac:dyDescent="0.35">
      <c r="A7" s="35">
        <v>4</v>
      </c>
      <c r="B7" s="30">
        <v>15850</v>
      </c>
      <c r="C7" s="31" t="s">
        <v>20</v>
      </c>
      <c r="D7" s="32" t="s">
        <v>52</v>
      </c>
      <c r="E7" s="57" t="s">
        <v>75</v>
      </c>
      <c r="F7" s="69" t="s">
        <v>300</v>
      </c>
      <c r="G7" s="69"/>
      <c r="H7" s="24">
        <v>25</v>
      </c>
      <c r="I7" s="25" t="s">
        <v>6</v>
      </c>
      <c r="J7" s="26">
        <v>0</v>
      </c>
      <c r="K7" s="36">
        <f t="shared" si="0"/>
        <v>0</v>
      </c>
      <c r="L7" s="67"/>
      <c r="M7" s="28"/>
    </row>
    <row r="8" spans="1:13" s="29" customFormat="1" ht="15" thickBot="1" x14ac:dyDescent="0.35">
      <c r="A8" s="35">
        <v>5</v>
      </c>
      <c r="B8" s="19">
        <v>16347</v>
      </c>
      <c r="C8" s="22" t="s">
        <v>21</v>
      </c>
      <c r="D8" s="32" t="s">
        <v>9</v>
      </c>
      <c r="E8" s="57" t="s">
        <v>77</v>
      </c>
      <c r="F8" s="69" t="s">
        <v>300</v>
      </c>
      <c r="G8" s="69"/>
      <c r="H8" s="24">
        <v>125</v>
      </c>
      <c r="I8" s="25" t="s">
        <v>101</v>
      </c>
      <c r="J8" s="26">
        <v>0</v>
      </c>
      <c r="K8" s="36">
        <f t="shared" si="0"/>
        <v>0</v>
      </c>
      <c r="L8" s="27"/>
      <c r="M8" s="28"/>
    </row>
    <row r="9" spans="1:13" s="29" customFormat="1" ht="15" thickBot="1" x14ac:dyDescent="0.35">
      <c r="A9" s="35">
        <v>6</v>
      </c>
      <c r="B9" s="19">
        <v>16783</v>
      </c>
      <c r="C9" s="22" t="s">
        <v>22</v>
      </c>
      <c r="D9" s="32" t="s">
        <v>54</v>
      </c>
      <c r="E9" s="57" t="s">
        <v>78</v>
      </c>
      <c r="F9" s="69" t="s">
        <v>300</v>
      </c>
      <c r="G9" s="69"/>
      <c r="H9" s="24">
        <v>50</v>
      </c>
      <c r="I9" s="25" t="s">
        <v>6</v>
      </c>
      <c r="J9" s="26">
        <v>0</v>
      </c>
      <c r="K9" s="36">
        <f t="shared" si="0"/>
        <v>0</v>
      </c>
      <c r="L9" s="27"/>
      <c r="M9" s="28"/>
    </row>
    <row r="10" spans="1:13" s="29" customFormat="1" ht="15" thickBot="1" x14ac:dyDescent="0.35">
      <c r="A10" s="35">
        <v>7</v>
      </c>
      <c r="B10" s="19">
        <v>17088</v>
      </c>
      <c r="C10" s="22" t="s">
        <v>23</v>
      </c>
      <c r="D10" s="32" t="s">
        <v>51</v>
      </c>
      <c r="E10" s="57" t="s">
        <v>79</v>
      </c>
      <c r="F10" s="68" t="s">
        <v>96</v>
      </c>
      <c r="G10" s="68"/>
      <c r="H10" s="24">
        <v>50</v>
      </c>
      <c r="I10" s="25" t="s">
        <v>6</v>
      </c>
      <c r="J10" s="26">
        <v>0</v>
      </c>
      <c r="K10" s="36">
        <f t="shared" si="0"/>
        <v>0</v>
      </c>
      <c r="L10" s="27"/>
      <c r="M10" s="28"/>
    </row>
    <row r="11" spans="1:13" s="29" customFormat="1" ht="15" thickBot="1" x14ac:dyDescent="0.35">
      <c r="A11" s="35">
        <v>8</v>
      </c>
      <c r="B11" s="19">
        <v>17132</v>
      </c>
      <c r="C11" s="22" t="s">
        <v>24</v>
      </c>
      <c r="D11" s="32" t="s">
        <v>55</v>
      </c>
      <c r="E11" s="57">
        <v>3650</v>
      </c>
      <c r="F11" s="68"/>
      <c r="G11" s="68"/>
      <c r="H11" s="24">
        <v>100</v>
      </c>
      <c r="I11" s="25" t="s">
        <v>6</v>
      </c>
      <c r="J11" s="26">
        <v>0</v>
      </c>
      <c r="K11" s="36">
        <f t="shared" si="0"/>
        <v>0</v>
      </c>
      <c r="L11" s="27"/>
      <c r="M11" s="28"/>
    </row>
    <row r="12" spans="1:13" s="29" customFormat="1" ht="15" thickBot="1" x14ac:dyDescent="0.35">
      <c r="A12" s="35">
        <v>9</v>
      </c>
      <c r="B12" s="19">
        <v>18271</v>
      </c>
      <c r="C12" s="22" t="s">
        <v>25</v>
      </c>
      <c r="D12" s="32" t="s">
        <v>56</v>
      </c>
      <c r="E12" s="57" t="s">
        <v>80</v>
      </c>
      <c r="F12" s="68" t="s">
        <v>97</v>
      </c>
      <c r="G12" s="68"/>
      <c r="H12" s="24">
        <v>10</v>
      </c>
      <c r="I12" s="25" t="s">
        <v>6</v>
      </c>
      <c r="J12" s="26">
        <v>0</v>
      </c>
      <c r="K12" s="36">
        <f t="shared" si="0"/>
        <v>0</v>
      </c>
      <c r="L12" s="27"/>
      <c r="M12" s="28"/>
    </row>
    <row r="13" spans="1:13" s="29" customFormat="1" ht="15" thickBot="1" x14ac:dyDescent="0.35">
      <c r="A13" s="46">
        <v>10</v>
      </c>
      <c r="B13" s="47">
        <v>35329</v>
      </c>
      <c r="C13" s="48" t="s">
        <v>26</v>
      </c>
      <c r="D13" s="49" t="s">
        <v>57</v>
      </c>
      <c r="E13" s="58" t="s">
        <v>81</v>
      </c>
      <c r="F13" s="70" t="s">
        <v>98</v>
      </c>
      <c r="G13" s="70"/>
      <c r="H13" s="24">
        <v>50</v>
      </c>
      <c r="I13" s="50" t="s">
        <v>6</v>
      </c>
      <c r="J13" s="26">
        <v>0</v>
      </c>
      <c r="K13" s="36">
        <f t="shared" si="0"/>
        <v>0</v>
      </c>
      <c r="L13" s="67"/>
      <c r="M13" s="28"/>
    </row>
    <row r="14" spans="1:13" s="29" customFormat="1" ht="43.8" thickBot="1" x14ac:dyDescent="0.35">
      <c r="A14" s="53">
        <v>11</v>
      </c>
      <c r="B14" s="54">
        <v>63014</v>
      </c>
      <c r="C14" s="55" t="s">
        <v>258</v>
      </c>
      <c r="D14" s="57" t="s">
        <v>260</v>
      </c>
      <c r="E14" s="57" t="s">
        <v>296</v>
      </c>
      <c r="F14" s="84" t="s">
        <v>259</v>
      </c>
      <c r="G14" s="87"/>
      <c r="H14" s="85">
        <v>100</v>
      </c>
      <c r="I14" s="56" t="s">
        <v>6</v>
      </c>
      <c r="J14" s="26">
        <v>0</v>
      </c>
      <c r="K14" s="36">
        <f t="shared" si="0"/>
        <v>0</v>
      </c>
      <c r="L14" s="67"/>
      <c r="M14" s="28"/>
    </row>
    <row r="15" spans="1:13" s="29" customFormat="1" ht="15" thickBot="1" x14ac:dyDescent="0.35">
      <c r="A15" s="35">
        <v>12</v>
      </c>
      <c r="B15" s="51">
        <v>70625</v>
      </c>
      <c r="C15" s="52" t="s">
        <v>27</v>
      </c>
      <c r="D15" s="32" t="s">
        <v>53</v>
      </c>
      <c r="E15" s="69" t="s">
        <v>300</v>
      </c>
      <c r="F15" s="73" t="s">
        <v>99</v>
      </c>
      <c r="G15" s="73"/>
      <c r="H15" s="24">
        <v>1</v>
      </c>
      <c r="I15" s="25" t="s">
        <v>100</v>
      </c>
      <c r="J15" s="26">
        <v>0</v>
      </c>
      <c r="K15" s="36">
        <f t="shared" si="0"/>
        <v>0</v>
      </c>
      <c r="L15" s="27"/>
      <c r="M15" s="28"/>
    </row>
    <row r="16" spans="1:13" s="29" customFormat="1" ht="28.2" thickBot="1" x14ac:dyDescent="0.35">
      <c r="A16" s="35">
        <v>13</v>
      </c>
      <c r="B16" s="19">
        <v>71544</v>
      </c>
      <c r="C16" s="22" t="s">
        <v>28</v>
      </c>
      <c r="D16" s="32" t="s">
        <v>58</v>
      </c>
      <c r="E16" s="35" t="s">
        <v>102</v>
      </c>
      <c r="F16" s="69" t="s">
        <v>300</v>
      </c>
      <c r="G16" s="69"/>
      <c r="H16" s="24">
        <v>5</v>
      </c>
      <c r="I16" s="25" t="s">
        <v>6</v>
      </c>
      <c r="J16" s="26">
        <v>0</v>
      </c>
      <c r="K16" s="36">
        <f t="shared" si="0"/>
        <v>0</v>
      </c>
      <c r="L16" s="27"/>
      <c r="M16" s="28"/>
    </row>
    <row r="17" spans="1:13" s="29" customFormat="1" ht="29.4" thickBot="1" x14ac:dyDescent="0.35">
      <c r="A17" s="35">
        <v>14</v>
      </c>
      <c r="B17" s="19">
        <v>71755</v>
      </c>
      <c r="C17" s="22" t="s">
        <v>29</v>
      </c>
      <c r="D17" s="32" t="s">
        <v>53</v>
      </c>
      <c r="E17" s="57" t="s">
        <v>48</v>
      </c>
      <c r="F17" s="69" t="s">
        <v>300</v>
      </c>
      <c r="G17" s="69"/>
      <c r="H17" s="24">
        <v>1</v>
      </c>
      <c r="I17" s="25" t="s">
        <v>6</v>
      </c>
      <c r="J17" s="26">
        <v>0</v>
      </c>
      <c r="K17" s="36">
        <f t="shared" si="0"/>
        <v>0</v>
      </c>
      <c r="L17" s="27"/>
      <c r="M17" s="28"/>
    </row>
    <row r="18" spans="1:13" s="29" customFormat="1" ht="42" thickBot="1" x14ac:dyDescent="0.35">
      <c r="A18" s="35">
        <v>15</v>
      </c>
      <c r="B18" s="19">
        <v>71911</v>
      </c>
      <c r="C18" s="22" t="s">
        <v>30</v>
      </c>
      <c r="D18" s="32" t="s">
        <v>53</v>
      </c>
      <c r="E18" s="57" t="s">
        <v>74</v>
      </c>
      <c r="F18" s="68" t="s">
        <v>103</v>
      </c>
      <c r="G18" s="68"/>
      <c r="H18" s="24">
        <v>1</v>
      </c>
      <c r="I18" s="25" t="s">
        <v>100</v>
      </c>
      <c r="J18" s="26">
        <v>0</v>
      </c>
      <c r="K18" s="36">
        <f t="shared" si="0"/>
        <v>0</v>
      </c>
      <c r="L18" s="27"/>
      <c r="M18" s="28"/>
    </row>
    <row r="19" spans="1:13" s="29" customFormat="1" ht="15" thickBot="1" x14ac:dyDescent="0.35">
      <c r="A19" s="35">
        <v>16</v>
      </c>
      <c r="B19" s="30">
        <v>76053</v>
      </c>
      <c r="C19" s="31" t="s">
        <v>31</v>
      </c>
      <c r="D19" s="32" t="s">
        <v>59</v>
      </c>
      <c r="E19" s="57" t="s">
        <v>82</v>
      </c>
      <c r="F19" s="69" t="s">
        <v>300</v>
      </c>
      <c r="G19" s="69"/>
      <c r="H19" s="24">
        <v>3</v>
      </c>
      <c r="I19" s="25" t="s">
        <v>6</v>
      </c>
      <c r="J19" s="26">
        <v>0</v>
      </c>
      <c r="K19" s="36">
        <f t="shared" si="0"/>
        <v>0</v>
      </c>
      <c r="L19" s="27"/>
      <c r="M19" s="28"/>
    </row>
    <row r="20" spans="1:13" s="29" customFormat="1" ht="15" thickBot="1" x14ac:dyDescent="0.35">
      <c r="A20" s="35">
        <v>17</v>
      </c>
      <c r="B20" s="20">
        <v>79731</v>
      </c>
      <c r="C20" s="23" t="s">
        <v>32</v>
      </c>
      <c r="D20" s="32" t="s">
        <v>61</v>
      </c>
      <c r="E20" s="57">
        <v>8048</v>
      </c>
      <c r="F20" s="69" t="s">
        <v>300</v>
      </c>
      <c r="G20" s="69"/>
      <c r="H20" s="24">
        <v>1</v>
      </c>
      <c r="I20" s="25" t="s">
        <v>6</v>
      </c>
      <c r="J20" s="26">
        <v>0</v>
      </c>
      <c r="K20" s="36">
        <f t="shared" si="0"/>
        <v>0</v>
      </c>
      <c r="L20" s="27"/>
      <c r="M20" s="28"/>
    </row>
    <row r="21" spans="1:13" s="29" customFormat="1" ht="15" thickBot="1" x14ac:dyDescent="0.35">
      <c r="A21" s="35">
        <v>18</v>
      </c>
      <c r="B21" s="32">
        <v>86541</v>
      </c>
      <c r="C21" s="33" t="s">
        <v>33</v>
      </c>
      <c r="D21" s="32" t="s">
        <v>60</v>
      </c>
      <c r="E21" s="57" t="s">
        <v>83</v>
      </c>
      <c r="F21" s="69" t="s">
        <v>300</v>
      </c>
      <c r="G21" s="69"/>
      <c r="H21" s="24">
        <v>5</v>
      </c>
      <c r="I21" s="25" t="s">
        <v>6</v>
      </c>
      <c r="J21" s="26">
        <v>0</v>
      </c>
      <c r="K21" s="36">
        <f t="shared" si="0"/>
        <v>0</v>
      </c>
      <c r="L21" s="27"/>
      <c r="M21" s="28"/>
    </row>
    <row r="22" spans="1:13" s="29" customFormat="1" ht="15" thickBot="1" x14ac:dyDescent="0.35">
      <c r="A22" s="35">
        <v>19</v>
      </c>
      <c r="B22" s="20">
        <v>89731</v>
      </c>
      <c r="C22" s="23" t="s">
        <v>34</v>
      </c>
      <c r="D22" s="32" t="s">
        <v>62</v>
      </c>
      <c r="E22" s="57" t="s">
        <v>84</v>
      </c>
      <c r="F22" s="69" t="s">
        <v>300</v>
      </c>
      <c r="G22" s="69"/>
      <c r="H22" s="24">
        <v>5</v>
      </c>
      <c r="I22" s="25" t="s">
        <v>6</v>
      </c>
      <c r="J22" s="26">
        <v>0</v>
      </c>
      <c r="K22" s="36">
        <f t="shared" si="0"/>
        <v>0</v>
      </c>
      <c r="L22" s="27"/>
      <c r="M22" s="28"/>
    </row>
    <row r="23" spans="1:13" s="29" customFormat="1" ht="42" thickBot="1" x14ac:dyDescent="0.35">
      <c r="A23" s="35">
        <v>19</v>
      </c>
      <c r="B23" s="20">
        <v>111832</v>
      </c>
      <c r="C23" s="23" t="s">
        <v>35</v>
      </c>
      <c r="D23" s="32" t="s">
        <v>63</v>
      </c>
      <c r="E23" s="57" t="s">
        <v>85</v>
      </c>
      <c r="F23" s="68" t="s">
        <v>104</v>
      </c>
      <c r="G23" s="68"/>
      <c r="H23" s="24">
        <v>8</v>
      </c>
      <c r="I23" s="25" t="s">
        <v>6</v>
      </c>
      <c r="J23" s="26">
        <v>0</v>
      </c>
      <c r="K23" s="36">
        <f t="shared" si="0"/>
        <v>0</v>
      </c>
      <c r="L23" s="27"/>
      <c r="M23" s="28"/>
    </row>
    <row r="24" spans="1:13" s="29" customFormat="1" ht="15" thickBot="1" x14ac:dyDescent="0.35">
      <c r="A24" s="35">
        <v>20</v>
      </c>
      <c r="B24" s="20">
        <v>116313</v>
      </c>
      <c r="C24" s="23" t="s">
        <v>36</v>
      </c>
      <c r="D24" s="32" t="s">
        <v>64</v>
      </c>
      <c r="E24" s="57" t="s">
        <v>106</v>
      </c>
      <c r="F24" s="68" t="s">
        <v>105</v>
      </c>
      <c r="G24" s="68"/>
      <c r="H24" s="24">
        <v>60</v>
      </c>
      <c r="I24" s="25" t="s">
        <v>6</v>
      </c>
      <c r="J24" s="26">
        <v>0</v>
      </c>
      <c r="K24" s="37">
        <f t="shared" si="0"/>
        <v>0</v>
      </c>
      <c r="L24" s="27"/>
      <c r="M24" s="28"/>
    </row>
    <row r="25" spans="1:13" s="29" customFormat="1" ht="15" thickBot="1" x14ac:dyDescent="0.35">
      <c r="A25" s="35">
        <v>21</v>
      </c>
      <c r="B25" s="20">
        <v>116362</v>
      </c>
      <c r="C25" s="23" t="s">
        <v>37</v>
      </c>
      <c r="D25" s="32" t="s">
        <v>65</v>
      </c>
      <c r="E25" s="57" t="s">
        <v>86</v>
      </c>
      <c r="F25" s="68" t="s">
        <v>108</v>
      </c>
      <c r="G25" s="68"/>
      <c r="H25" s="24">
        <v>100</v>
      </c>
      <c r="I25" s="25" t="s">
        <v>6</v>
      </c>
      <c r="J25" s="26">
        <v>0</v>
      </c>
      <c r="K25" s="37">
        <f t="shared" si="0"/>
        <v>0</v>
      </c>
      <c r="L25" s="27"/>
      <c r="M25" s="28"/>
    </row>
    <row r="26" spans="1:13" s="29" customFormat="1" ht="15" thickBot="1" x14ac:dyDescent="0.35">
      <c r="A26" s="35">
        <v>22</v>
      </c>
      <c r="B26" s="32">
        <v>116395</v>
      </c>
      <c r="C26" s="33" t="s">
        <v>38</v>
      </c>
      <c r="D26" s="32" t="s">
        <v>10</v>
      </c>
      <c r="E26" s="57" t="s">
        <v>87</v>
      </c>
      <c r="F26" s="69" t="s">
        <v>300</v>
      </c>
      <c r="G26" s="69"/>
      <c r="H26" s="24">
        <v>20</v>
      </c>
      <c r="I26" s="25" t="s">
        <v>6</v>
      </c>
      <c r="J26" s="26">
        <v>0</v>
      </c>
      <c r="K26" s="37">
        <f t="shared" si="0"/>
        <v>0</v>
      </c>
      <c r="L26" s="67"/>
      <c r="M26" s="28"/>
    </row>
    <row r="27" spans="1:13" s="29" customFormat="1" ht="42" thickBot="1" x14ac:dyDescent="0.35">
      <c r="A27" s="35">
        <v>23</v>
      </c>
      <c r="B27" s="20">
        <v>117340</v>
      </c>
      <c r="C27" s="23" t="s">
        <v>39</v>
      </c>
      <c r="D27" s="32" t="s">
        <v>66</v>
      </c>
      <c r="E27" s="57" t="s">
        <v>88</v>
      </c>
      <c r="F27" s="68" t="s">
        <v>104</v>
      </c>
      <c r="G27" s="68"/>
      <c r="H27" s="24">
        <v>1</v>
      </c>
      <c r="I27" s="25" t="s">
        <v>6</v>
      </c>
      <c r="J27" s="26">
        <v>0</v>
      </c>
      <c r="K27" s="37">
        <f t="shared" si="0"/>
        <v>0</v>
      </c>
      <c r="L27" s="27"/>
      <c r="M27" s="28"/>
    </row>
    <row r="28" spans="1:13" s="29" customFormat="1" ht="15" thickBot="1" x14ac:dyDescent="0.35">
      <c r="A28" s="35">
        <v>24</v>
      </c>
      <c r="B28" s="32">
        <v>117343</v>
      </c>
      <c r="C28" s="33" t="s">
        <v>40</v>
      </c>
      <c r="D28" s="32" t="s">
        <v>67</v>
      </c>
      <c r="E28" s="57" t="s">
        <v>89</v>
      </c>
      <c r="F28" s="69" t="s">
        <v>300</v>
      </c>
      <c r="G28" s="69"/>
      <c r="H28" s="24">
        <v>15</v>
      </c>
      <c r="I28" s="25" t="s">
        <v>6</v>
      </c>
      <c r="J28" s="26">
        <v>0</v>
      </c>
      <c r="K28" s="37">
        <f t="shared" si="0"/>
        <v>0</v>
      </c>
      <c r="L28" s="67"/>
      <c r="M28" s="28"/>
    </row>
    <row r="29" spans="1:13" s="29" customFormat="1" ht="15" thickBot="1" x14ac:dyDescent="0.35">
      <c r="A29" s="35">
        <v>25</v>
      </c>
      <c r="B29" s="32">
        <v>170315</v>
      </c>
      <c r="C29" s="33" t="s">
        <v>41</v>
      </c>
      <c r="D29" s="32" t="s">
        <v>8</v>
      </c>
      <c r="E29" s="57" t="s">
        <v>90</v>
      </c>
      <c r="F29" s="69" t="s">
        <v>300</v>
      </c>
      <c r="G29" s="69"/>
      <c r="H29" s="24">
        <v>5</v>
      </c>
      <c r="I29" s="25" t="s">
        <v>6</v>
      </c>
      <c r="J29" s="26">
        <v>0</v>
      </c>
      <c r="K29" s="37">
        <f t="shared" si="0"/>
        <v>0</v>
      </c>
      <c r="L29" s="27"/>
      <c r="M29" s="28"/>
    </row>
    <row r="30" spans="1:13" s="29" customFormat="1" ht="15" thickBot="1" x14ac:dyDescent="0.35">
      <c r="A30" s="35">
        <v>26</v>
      </c>
      <c r="B30" s="20">
        <v>171301</v>
      </c>
      <c r="C30" s="23" t="s">
        <v>42</v>
      </c>
      <c r="D30" s="32" t="s">
        <v>55</v>
      </c>
      <c r="E30" s="57" t="s">
        <v>91</v>
      </c>
      <c r="F30" s="69" t="s">
        <v>300</v>
      </c>
      <c r="G30" s="69"/>
      <c r="H30" s="24">
        <v>25</v>
      </c>
      <c r="I30" s="25" t="s">
        <v>6</v>
      </c>
      <c r="J30" s="26">
        <v>0</v>
      </c>
      <c r="K30" s="37">
        <f t="shared" si="0"/>
        <v>0</v>
      </c>
      <c r="L30" s="27"/>
      <c r="M30" s="28"/>
    </row>
    <row r="31" spans="1:13" s="29" customFormat="1" ht="55.2" customHeight="1" thickBot="1" x14ac:dyDescent="0.35">
      <c r="A31" s="35">
        <v>27</v>
      </c>
      <c r="B31" s="20">
        <v>273062</v>
      </c>
      <c r="C31" s="23" t="s">
        <v>43</v>
      </c>
      <c r="D31" s="32" t="s">
        <v>68</v>
      </c>
      <c r="E31" s="57" t="s">
        <v>92</v>
      </c>
      <c r="F31" s="68" t="s">
        <v>109</v>
      </c>
      <c r="G31" s="68"/>
      <c r="H31" s="24">
        <v>1</v>
      </c>
      <c r="I31" s="25" t="s">
        <v>6</v>
      </c>
      <c r="J31" s="26">
        <v>0</v>
      </c>
      <c r="K31" s="37">
        <f t="shared" si="0"/>
        <v>0</v>
      </c>
      <c r="L31" s="27"/>
      <c r="M31" s="28"/>
    </row>
    <row r="32" spans="1:13" s="29" customFormat="1" ht="57.6" customHeight="1" thickBot="1" x14ac:dyDescent="0.35">
      <c r="A32" s="35">
        <v>28</v>
      </c>
      <c r="B32" s="20">
        <v>276419</v>
      </c>
      <c r="C32" s="23" t="s">
        <v>44</v>
      </c>
      <c r="D32" s="32" t="s">
        <v>9</v>
      </c>
      <c r="E32" s="57" t="s">
        <v>93</v>
      </c>
      <c r="F32" s="68" t="s">
        <v>110</v>
      </c>
      <c r="G32" s="68"/>
      <c r="H32" s="24">
        <v>1</v>
      </c>
      <c r="I32" s="25" t="s">
        <v>6</v>
      </c>
      <c r="J32" s="26">
        <v>0</v>
      </c>
      <c r="K32" s="36">
        <f t="shared" si="0"/>
        <v>0</v>
      </c>
      <c r="L32" s="27"/>
      <c r="M32" s="28"/>
    </row>
    <row r="33" spans="1:13" s="29" customFormat="1" ht="15" thickBot="1" x14ac:dyDescent="0.35">
      <c r="A33" s="35">
        <v>29</v>
      </c>
      <c r="B33" s="20">
        <v>281615</v>
      </c>
      <c r="C33" s="23" t="s">
        <v>45</v>
      </c>
      <c r="D33" s="32" t="s">
        <v>55</v>
      </c>
      <c r="E33" s="57">
        <v>3956</v>
      </c>
      <c r="F33" s="69" t="s">
        <v>300</v>
      </c>
      <c r="G33" s="69"/>
      <c r="H33" s="24">
        <v>50</v>
      </c>
      <c r="I33" s="25" t="s">
        <v>6</v>
      </c>
      <c r="J33" s="26">
        <v>0</v>
      </c>
      <c r="K33" s="36">
        <f t="shared" si="0"/>
        <v>0</v>
      </c>
      <c r="L33" s="27"/>
      <c r="M33" s="28"/>
    </row>
    <row r="34" spans="1:13" ht="15" thickBot="1" x14ac:dyDescent="0.35">
      <c r="A34" s="35">
        <v>30</v>
      </c>
      <c r="B34" s="20">
        <v>382356</v>
      </c>
      <c r="C34" s="23" t="s">
        <v>46</v>
      </c>
      <c r="D34" s="32" t="s">
        <v>69</v>
      </c>
      <c r="E34" s="57" t="s">
        <v>94</v>
      </c>
      <c r="F34" s="69" t="s">
        <v>300</v>
      </c>
      <c r="G34" s="69"/>
      <c r="H34" s="24">
        <v>120</v>
      </c>
      <c r="I34" s="9" t="s">
        <v>6</v>
      </c>
      <c r="J34" s="26">
        <v>0</v>
      </c>
      <c r="K34" s="36">
        <f t="shared" si="0"/>
        <v>0</v>
      </c>
      <c r="L34" s="21"/>
      <c r="M34" s="18"/>
    </row>
    <row r="35" spans="1:13" ht="15" thickBot="1" x14ac:dyDescent="0.35">
      <c r="F35" s="93" t="s">
        <v>298</v>
      </c>
      <c r="G35" s="94"/>
      <c r="H35" s="94"/>
      <c r="I35" s="94"/>
      <c r="J35" s="95"/>
      <c r="K35" s="74">
        <f>SUM(K4:K34)</f>
        <v>0</v>
      </c>
    </row>
    <row r="36" spans="1:13" ht="15" thickBot="1" x14ac:dyDescent="0.35">
      <c r="F36" s="96" t="s">
        <v>7</v>
      </c>
      <c r="G36" s="97"/>
      <c r="H36" s="97"/>
      <c r="I36" s="97"/>
      <c r="J36" s="98"/>
      <c r="K36" s="74">
        <f>K35*0.21</f>
        <v>0</v>
      </c>
    </row>
    <row r="37" spans="1:13" ht="33" customHeight="1" thickBot="1" x14ac:dyDescent="0.35">
      <c r="F37" s="99" t="s">
        <v>299</v>
      </c>
      <c r="G37" s="100"/>
      <c r="H37" s="100"/>
      <c r="I37" s="100"/>
      <c r="J37" s="101"/>
      <c r="K37" s="74">
        <f>K36+K35</f>
        <v>0</v>
      </c>
    </row>
    <row r="38" spans="1:13" ht="15" customHeight="1" x14ac:dyDescent="0.3"/>
    <row r="40" spans="1:13" ht="14.4" customHeight="1" x14ac:dyDescent="0.3">
      <c r="C40" s="88" t="s">
        <v>306</v>
      </c>
      <c r="D40" s="88"/>
      <c r="E40" s="88"/>
      <c r="F40" s="88"/>
      <c r="G40" s="88"/>
      <c r="H40" s="88"/>
      <c r="I40" s="88"/>
      <c r="J40" s="88"/>
      <c r="K40" s="88"/>
    </row>
    <row r="41" spans="1:13" x14ac:dyDescent="0.3">
      <c r="C41" s="88"/>
      <c r="D41" s="88"/>
      <c r="E41" s="88"/>
      <c r="F41" s="88"/>
      <c r="G41" s="88"/>
      <c r="H41" s="88"/>
      <c r="I41" s="88"/>
      <c r="J41" s="88"/>
      <c r="K41" s="88"/>
    </row>
    <row r="42" spans="1:13" x14ac:dyDescent="0.3">
      <c r="C42" s="88"/>
      <c r="D42" s="88"/>
      <c r="E42" s="88"/>
      <c r="F42" s="88"/>
      <c r="G42" s="88"/>
      <c r="H42" s="88"/>
      <c r="I42" s="88"/>
      <c r="J42" s="88"/>
      <c r="K42" s="88"/>
    </row>
    <row r="43" spans="1:13" x14ac:dyDescent="0.3">
      <c r="C43" s="88"/>
      <c r="D43" s="88"/>
      <c r="E43" s="88"/>
      <c r="F43" s="88"/>
      <c r="G43" s="88"/>
      <c r="H43" s="88"/>
      <c r="I43" s="88"/>
      <c r="J43" s="88"/>
      <c r="K43" s="88"/>
    </row>
    <row r="44" spans="1:13" x14ac:dyDescent="0.3">
      <c r="C44" s="88"/>
      <c r="D44" s="88"/>
      <c r="E44" s="88"/>
      <c r="F44" s="88"/>
      <c r="G44" s="88"/>
      <c r="H44" s="88"/>
      <c r="I44" s="88"/>
      <c r="J44" s="88"/>
      <c r="K44" s="88"/>
    </row>
    <row r="45" spans="1:13" x14ac:dyDescent="0.3">
      <c r="C45" s="88"/>
      <c r="D45" s="88"/>
      <c r="E45" s="88"/>
      <c r="F45" s="88"/>
      <c r="G45" s="88"/>
      <c r="H45" s="88"/>
      <c r="I45" s="88"/>
      <c r="J45" s="88"/>
      <c r="K45" s="88"/>
    </row>
    <row r="46" spans="1:13" x14ac:dyDescent="0.3">
      <c r="C46" s="88"/>
      <c r="D46" s="88"/>
      <c r="E46" s="88"/>
      <c r="F46" s="88"/>
      <c r="G46" s="88"/>
      <c r="H46" s="88"/>
      <c r="I46" s="88"/>
      <c r="J46" s="88"/>
      <c r="K46" s="88"/>
    </row>
    <row r="47" spans="1:13" x14ac:dyDescent="0.3">
      <c r="C47" s="88"/>
      <c r="D47" s="88"/>
      <c r="E47" s="88"/>
      <c r="F47" s="88"/>
      <c r="G47" s="88"/>
      <c r="H47" s="88"/>
      <c r="I47" s="88"/>
      <c r="J47" s="88"/>
      <c r="K47" s="88"/>
    </row>
    <row r="48" spans="1:13" x14ac:dyDescent="0.3">
      <c r="C48" s="88"/>
      <c r="D48" s="88"/>
      <c r="E48" s="88"/>
      <c r="F48" s="88"/>
      <c r="G48" s="88"/>
      <c r="H48" s="88"/>
      <c r="I48" s="88"/>
      <c r="J48" s="88"/>
      <c r="K48" s="88"/>
    </row>
    <row r="49" spans="3:11" x14ac:dyDescent="0.3">
      <c r="C49" s="88"/>
      <c r="D49" s="88"/>
      <c r="E49" s="88"/>
      <c r="F49" s="88"/>
      <c r="G49" s="88"/>
      <c r="H49" s="88"/>
      <c r="I49" s="88"/>
      <c r="J49" s="88"/>
      <c r="K49" s="88"/>
    </row>
    <row r="50" spans="3:11" x14ac:dyDescent="0.3">
      <c r="C50" s="88"/>
      <c r="D50" s="88"/>
      <c r="E50" s="88"/>
      <c r="F50" s="88"/>
      <c r="G50" s="88"/>
      <c r="H50" s="88"/>
      <c r="I50" s="88"/>
      <c r="J50" s="88"/>
      <c r="K50" s="88"/>
    </row>
    <row r="51" spans="3:11" x14ac:dyDescent="0.3">
      <c r="C51" s="88"/>
      <c r="D51" s="88"/>
      <c r="E51" s="88"/>
      <c r="F51" s="88"/>
      <c r="G51" s="88"/>
      <c r="H51" s="88"/>
      <c r="I51" s="88"/>
      <c r="J51" s="88"/>
      <c r="K51" s="88"/>
    </row>
    <row r="52" spans="3:11" x14ac:dyDescent="0.3">
      <c r="C52" s="88"/>
      <c r="D52" s="88"/>
      <c r="E52" s="88"/>
      <c r="F52" s="88"/>
      <c r="G52" s="88"/>
      <c r="H52" s="88"/>
      <c r="I52" s="88"/>
      <c r="J52" s="88"/>
      <c r="K52" s="88"/>
    </row>
    <row r="53" spans="3:11" x14ac:dyDescent="0.3">
      <c r="C53" s="88"/>
      <c r="D53" s="88"/>
      <c r="E53" s="88"/>
      <c r="F53" s="88"/>
      <c r="G53" s="88"/>
      <c r="H53" s="88"/>
      <c r="I53" s="88"/>
      <c r="J53" s="88"/>
      <c r="K53" s="88"/>
    </row>
  </sheetData>
  <sheetProtection algorithmName="SHA-512" hashValue="16Oe4Bb/Zal2yHpi7MQPztwKFx1P2SYnM27ZhGL4GBD+yHfxlPGPpCi4F5P2gOhD71GFbMR2r/+AuBCJbj/uxA==" saltValue="32en51aBiwsRpi5Ph5pU0w==" spinCount="100000" sheet="1" objects="1" scenarios="1"/>
  <mergeCells count="6">
    <mergeCell ref="C40:K53"/>
    <mergeCell ref="C1:J1"/>
    <mergeCell ref="H3:I3"/>
    <mergeCell ref="F35:J35"/>
    <mergeCell ref="F36:J36"/>
    <mergeCell ref="F37:J37"/>
  </mergeCells>
  <pageMargins left="0.7" right="0.7" top="0.75" bottom="0.75" header="0.3" footer="0.3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79998168889431442"/>
    <pageSetUpPr fitToPage="1"/>
  </sheetPr>
  <dimension ref="A1:K37"/>
  <sheetViews>
    <sheetView zoomScale="70" zoomScaleNormal="70" workbookViewId="0">
      <selection activeCell="C1" sqref="C1:I1"/>
    </sheetView>
  </sheetViews>
  <sheetFormatPr baseColWidth="10" defaultColWidth="11.5546875" defaultRowHeight="14.4" x14ac:dyDescent="0.3"/>
  <cols>
    <col min="1" max="1" width="4.5546875" style="10" bestFit="1" customWidth="1"/>
    <col min="2" max="2" width="11.5546875" style="10" bestFit="1" customWidth="1"/>
    <col min="3" max="3" width="39.6640625" style="10" bestFit="1" customWidth="1"/>
    <col min="4" max="5" width="39.6640625" style="16" customWidth="1"/>
    <col min="6" max="6" width="62.6640625" style="16" customWidth="1"/>
    <col min="7" max="7" width="9" style="10" customWidth="1"/>
    <col min="8" max="8" width="6.6640625" style="10" customWidth="1"/>
    <col min="9" max="9" width="18" style="10" customWidth="1"/>
    <col min="10" max="10" width="16.33203125" style="10" customWidth="1"/>
    <col min="11" max="16384" width="11.5546875" style="10"/>
  </cols>
  <sheetData>
    <row r="1" spans="1:11" ht="15" thickBot="1" x14ac:dyDescent="0.35">
      <c r="C1" s="89" t="s">
        <v>70</v>
      </c>
      <c r="D1" s="89"/>
      <c r="E1" s="89"/>
      <c r="F1" s="89"/>
      <c r="G1" s="89"/>
      <c r="H1" s="89"/>
      <c r="I1" s="90"/>
    </row>
    <row r="2" spans="1:11" ht="16.2" customHeight="1" thickBot="1" x14ac:dyDescent="0.35"/>
    <row r="3" spans="1:11" ht="43.8" thickBot="1" x14ac:dyDescent="0.35">
      <c r="A3" s="1" t="s">
        <v>0</v>
      </c>
      <c r="B3" s="1" t="s">
        <v>1</v>
      </c>
      <c r="C3" s="2" t="s">
        <v>2</v>
      </c>
      <c r="D3" s="14" t="s">
        <v>12</v>
      </c>
      <c r="E3" s="14" t="s">
        <v>13</v>
      </c>
      <c r="F3" s="14" t="s">
        <v>14</v>
      </c>
      <c r="G3" s="91" t="s">
        <v>3</v>
      </c>
      <c r="H3" s="92"/>
      <c r="I3" s="3" t="s">
        <v>4</v>
      </c>
      <c r="J3" s="4" t="s">
        <v>5</v>
      </c>
    </row>
    <row r="4" spans="1:11" ht="28.2" thickBot="1" x14ac:dyDescent="0.35">
      <c r="A4" s="39">
        <v>1</v>
      </c>
      <c r="B4" s="40">
        <v>46505</v>
      </c>
      <c r="C4" s="41" t="s">
        <v>111</v>
      </c>
      <c r="D4" s="42" t="s">
        <v>129</v>
      </c>
      <c r="E4" s="59" t="s">
        <v>128</v>
      </c>
      <c r="F4" s="71" t="s">
        <v>240</v>
      </c>
      <c r="G4" s="17">
        <v>10</v>
      </c>
      <c r="H4" s="9" t="s">
        <v>6</v>
      </c>
      <c r="I4" s="7">
        <v>0</v>
      </c>
      <c r="J4" s="37">
        <f t="shared" ref="J4:J18" si="0">I4*G4</f>
        <v>0</v>
      </c>
      <c r="K4"/>
    </row>
    <row r="5" spans="1:11" ht="93.6" customHeight="1" thickBot="1" x14ac:dyDescent="0.35">
      <c r="A5" s="39">
        <v>2</v>
      </c>
      <c r="B5" s="40">
        <v>46511</v>
      </c>
      <c r="C5" s="41" t="s">
        <v>112</v>
      </c>
      <c r="D5" s="42" t="s">
        <v>131</v>
      </c>
      <c r="E5" s="35" t="s">
        <v>130</v>
      </c>
      <c r="F5" s="71" t="s">
        <v>297</v>
      </c>
      <c r="G5" s="17">
        <v>75</v>
      </c>
      <c r="H5" s="9" t="s">
        <v>6</v>
      </c>
      <c r="I5" s="7">
        <v>0</v>
      </c>
      <c r="J5" s="37">
        <f t="shared" si="0"/>
        <v>0</v>
      </c>
      <c r="K5"/>
    </row>
    <row r="6" spans="1:11" ht="15" thickBot="1" x14ac:dyDescent="0.35">
      <c r="A6" s="39">
        <v>3</v>
      </c>
      <c r="B6" s="40">
        <v>46512</v>
      </c>
      <c r="C6" s="41" t="s">
        <v>113</v>
      </c>
      <c r="D6" s="42" t="s">
        <v>132</v>
      </c>
      <c r="E6" s="66" t="s">
        <v>293</v>
      </c>
      <c r="F6" s="69" t="s">
        <v>300</v>
      </c>
      <c r="G6" s="17">
        <v>50</v>
      </c>
      <c r="H6" s="9" t="s">
        <v>6</v>
      </c>
      <c r="I6" s="7">
        <v>0</v>
      </c>
      <c r="J6" s="37">
        <f t="shared" si="0"/>
        <v>0</v>
      </c>
      <c r="K6"/>
    </row>
    <row r="7" spans="1:11" ht="45.6" customHeight="1" thickBot="1" x14ac:dyDescent="0.35">
      <c r="A7" s="39">
        <v>4</v>
      </c>
      <c r="B7" s="5">
        <v>270329</v>
      </c>
      <c r="C7" s="6" t="s">
        <v>122</v>
      </c>
      <c r="D7" s="45" t="s">
        <v>127</v>
      </c>
      <c r="E7" s="60" t="s">
        <v>145</v>
      </c>
      <c r="F7" s="71" t="s">
        <v>243</v>
      </c>
      <c r="G7" s="17">
        <v>1</v>
      </c>
      <c r="H7" s="9" t="s">
        <v>6</v>
      </c>
      <c r="I7" s="7">
        <v>0</v>
      </c>
      <c r="J7" s="37">
        <f t="shared" si="0"/>
        <v>0</v>
      </c>
      <c r="K7"/>
    </row>
    <row r="8" spans="1:11" ht="15" thickBot="1" x14ac:dyDescent="0.35">
      <c r="A8" s="39">
        <v>5</v>
      </c>
      <c r="B8" s="40">
        <v>76504</v>
      </c>
      <c r="C8" s="41" t="s">
        <v>114</v>
      </c>
      <c r="D8" s="42" t="s">
        <v>134</v>
      </c>
      <c r="E8" s="60" t="s">
        <v>133</v>
      </c>
      <c r="F8" s="71" t="s">
        <v>242</v>
      </c>
      <c r="G8" s="17">
        <v>20</v>
      </c>
      <c r="H8" s="9" t="s">
        <v>6</v>
      </c>
      <c r="I8" s="7">
        <v>0</v>
      </c>
      <c r="J8" s="37">
        <f t="shared" si="0"/>
        <v>0</v>
      </c>
      <c r="K8"/>
    </row>
    <row r="9" spans="1:11" ht="15" thickBot="1" x14ac:dyDescent="0.35">
      <c r="A9" s="39">
        <v>6</v>
      </c>
      <c r="B9" s="40">
        <v>76818</v>
      </c>
      <c r="C9" s="41" t="s">
        <v>115</v>
      </c>
      <c r="D9" s="42" t="s">
        <v>135</v>
      </c>
      <c r="E9" s="39" t="s">
        <v>294</v>
      </c>
      <c r="F9" s="69" t="s">
        <v>300</v>
      </c>
      <c r="G9" s="17">
        <v>15</v>
      </c>
      <c r="H9" s="9" t="s">
        <v>6</v>
      </c>
      <c r="I9" s="7">
        <v>0</v>
      </c>
      <c r="J9" s="37">
        <f t="shared" si="0"/>
        <v>0</v>
      </c>
      <c r="K9"/>
    </row>
    <row r="10" spans="1:11" ht="15" thickBot="1" x14ac:dyDescent="0.35">
      <c r="A10" s="39">
        <v>7</v>
      </c>
      <c r="B10" s="40">
        <v>77202</v>
      </c>
      <c r="C10" s="41" t="s">
        <v>116</v>
      </c>
      <c r="D10" s="42" t="s">
        <v>136</v>
      </c>
      <c r="E10" s="39" t="s">
        <v>149</v>
      </c>
      <c r="F10" s="69" t="s">
        <v>300</v>
      </c>
      <c r="G10" s="17">
        <v>100</v>
      </c>
      <c r="H10" s="9" t="s">
        <v>6</v>
      </c>
      <c r="I10" s="7">
        <v>0</v>
      </c>
      <c r="J10" s="37">
        <f t="shared" si="0"/>
        <v>0</v>
      </c>
      <c r="K10"/>
    </row>
    <row r="11" spans="1:11" ht="15" thickBot="1" x14ac:dyDescent="0.35">
      <c r="A11" s="39">
        <v>8</v>
      </c>
      <c r="B11" s="40">
        <v>86202</v>
      </c>
      <c r="C11" s="41" t="s">
        <v>117</v>
      </c>
      <c r="D11" s="42" t="s">
        <v>138</v>
      </c>
      <c r="E11" s="39" t="s">
        <v>137</v>
      </c>
      <c r="F11" s="72" t="s">
        <v>99</v>
      </c>
      <c r="G11" s="17">
        <v>1</v>
      </c>
      <c r="H11" s="9" t="s">
        <v>100</v>
      </c>
      <c r="I11" s="7">
        <v>0</v>
      </c>
      <c r="J11" s="37">
        <f t="shared" si="0"/>
        <v>0</v>
      </c>
      <c r="K11"/>
    </row>
    <row r="12" spans="1:11" ht="86.4" customHeight="1" thickBot="1" x14ac:dyDescent="0.35">
      <c r="A12" s="39">
        <v>9</v>
      </c>
      <c r="B12" s="40">
        <v>86943</v>
      </c>
      <c r="C12" s="41" t="s">
        <v>118</v>
      </c>
      <c r="D12" s="42" t="s">
        <v>140</v>
      </c>
      <c r="E12" s="35" t="s">
        <v>139</v>
      </c>
      <c r="F12" s="71" t="s">
        <v>241</v>
      </c>
      <c r="G12" s="17">
        <v>50</v>
      </c>
      <c r="H12" s="9"/>
      <c r="I12" s="7">
        <v>0</v>
      </c>
      <c r="J12" s="37">
        <f t="shared" si="0"/>
        <v>0</v>
      </c>
      <c r="K12"/>
    </row>
    <row r="13" spans="1:11" ht="15" thickBot="1" x14ac:dyDescent="0.35">
      <c r="A13" s="39">
        <v>10</v>
      </c>
      <c r="B13" s="40">
        <v>86948</v>
      </c>
      <c r="C13" s="41" t="s">
        <v>119</v>
      </c>
      <c r="D13" s="42" t="s">
        <v>60</v>
      </c>
      <c r="E13" s="39" t="s">
        <v>141</v>
      </c>
      <c r="F13" s="69" t="s">
        <v>300</v>
      </c>
      <c r="G13" s="17">
        <v>5</v>
      </c>
      <c r="H13" s="9" t="s">
        <v>6</v>
      </c>
      <c r="I13" s="7">
        <v>0</v>
      </c>
      <c r="J13" s="37">
        <f t="shared" si="0"/>
        <v>0</v>
      </c>
      <c r="K13"/>
    </row>
    <row r="14" spans="1:11" ht="87" customHeight="1" thickBot="1" x14ac:dyDescent="0.35">
      <c r="A14" s="39">
        <v>11</v>
      </c>
      <c r="B14" s="40">
        <v>88243</v>
      </c>
      <c r="C14" s="41" t="s">
        <v>120</v>
      </c>
      <c r="D14" s="42" t="s">
        <v>140</v>
      </c>
      <c r="E14" s="35" t="s">
        <v>142</v>
      </c>
      <c r="F14" s="71" t="s">
        <v>241</v>
      </c>
      <c r="G14" s="17">
        <v>100</v>
      </c>
      <c r="H14" s="9" t="s">
        <v>6</v>
      </c>
      <c r="I14" s="7">
        <v>0</v>
      </c>
      <c r="J14" s="37">
        <f t="shared" si="0"/>
        <v>0</v>
      </c>
      <c r="K14"/>
    </row>
    <row r="15" spans="1:11" ht="15" thickBot="1" x14ac:dyDescent="0.35">
      <c r="A15" s="39">
        <v>12</v>
      </c>
      <c r="B15" s="40">
        <v>171277</v>
      </c>
      <c r="C15" s="41" t="s">
        <v>121</v>
      </c>
      <c r="D15" s="42" t="s">
        <v>144</v>
      </c>
      <c r="E15" s="39" t="s">
        <v>143</v>
      </c>
      <c r="F15" s="69" t="s">
        <v>300</v>
      </c>
      <c r="G15" s="17">
        <v>15</v>
      </c>
      <c r="H15" s="9" t="s">
        <v>6</v>
      </c>
      <c r="I15" s="7">
        <v>0</v>
      </c>
      <c r="J15" s="37">
        <f t="shared" si="0"/>
        <v>0</v>
      </c>
      <c r="K15"/>
    </row>
    <row r="16" spans="1:11" ht="84" customHeight="1" thickBot="1" x14ac:dyDescent="0.35">
      <c r="A16" s="39">
        <v>13</v>
      </c>
      <c r="B16" s="40">
        <v>271849</v>
      </c>
      <c r="C16" s="41" t="s">
        <v>123</v>
      </c>
      <c r="D16" s="42" t="s">
        <v>132</v>
      </c>
      <c r="E16" s="39" t="s">
        <v>146</v>
      </c>
      <c r="F16" s="71" t="s">
        <v>241</v>
      </c>
      <c r="G16" s="17">
        <v>4</v>
      </c>
      <c r="H16" s="9" t="s">
        <v>6</v>
      </c>
      <c r="I16" s="7">
        <v>0</v>
      </c>
      <c r="J16" s="37">
        <f t="shared" si="0"/>
        <v>0</v>
      </c>
      <c r="K16"/>
    </row>
    <row r="17" spans="1:11" ht="15" thickBot="1" x14ac:dyDescent="0.35">
      <c r="A17" s="39">
        <v>14</v>
      </c>
      <c r="B17" s="40">
        <v>281453</v>
      </c>
      <c r="C17" s="41" t="s">
        <v>124</v>
      </c>
      <c r="D17" s="42" t="s">
        <v>126</v>
      </c>
      <c r="E17" s="39" t="s">
        <v>147</v>
      </c>
      <c r="F17" s="71" t="s">
        <v>245</v>
      </c>
      <c r="G17" s="17">
        <v>15</v>
      </c>
      <c r="H17" s="9" t="s">
        <v>6</v>
      </c>
      <c r="I17" s="7">
        <v>0</v>
      </c>
      <c r="J17" s="37">
        <f t="shared" si="0"/>
        <v>0</v>
      </c>
      <c r="K17"/>
    </row>
    <row r="18" spans="1:11" ht="35.4" customHeight="1" thickBot="1" x14ac:dyDescent="0.35">
      <c r="A18" s="39">
        <v>15</v>
      </c>
      <c r="B18" s="40">
        <v>281912</v>
      </c>
      <c r="C18" s="41" t="s">
        <v>125</v>
      </c>
      <c r="D18" s="42" t="s">
        <v>135</v>
      </c>
      <c r="E18" s="39" t="s">
        <v>148</v>
      </c>
      <c r="F18" s="71" t="s">
        <v>244</v>
      </c>
      <c r="G18" s="17">
        <v>120</v>
      </c>
      <c r="H18" s="9" t="s">
        <v>6</v>
      </c>
      <c r="I18" s="7">
        <v>0</v>
      </c>
      <c r="J18" s="37">
        <f t="shared" si="0"/>
        <v>0</v>
      </c>
      <c r="K18"/>
    </row>
    <row r="19" spans="1:11" ht="33" customHeight="1" thickBot="1" x14ac:dyDescent="0.35">
      <c r="F19" s="93" t="s">
        <v>298</v>
      </c>
      <c r="G19" s="94"/>
      <c r="H19" s="94"/>
      <c r="I19" s="95"/>
      <c r="J19" s="74">
        <f>SUM(J4:J18)</f>
        <v>0</v>
      </c>
    </row>
    <row r="20" spans="1:11" ht="21.6" customHeight="1" thickBot="1" x14ac:dyDescent="0.35">
      <c r="F20" s="96" t="s">
        <v>7</v>
      </c>
      <c r="G20" s="97"/>
      <c r="H20" s="97"/>
      <c r="I20" s="98"/>
      <c r="J20" s="74">
        <f>J19*0.21</f>
        <v>0</v>
      </c>
    </row>
    <row r="21" spans="1:11" ht="33" customHeight="1" thickBot="1" x14ac:dyDescent="0.35">
      <c r="F21" s="99" t="s">
        <v>299</v>
      </c>
      <c r="G21" s="100"/>
      <c r="H21" s="100"/>
      <c r="I21" s="101"/>
      <c r="J21" s="74">
        <f>J20+J19</f>
        <v>0</v>
      </c>
    </row>
    <row r="23" spans="1:11" ht="15" customHeight="1" x14ac:dyDescent="0.3"/>
    <row r="24" spans="1:11" ht="14.4" customHeight="1" x14ac:dyDescent="0.3">
      <c r="C24" s="88" t="s">
        <v>304</v>
      </c>
      <c r="D24" s="88"/>
      <c r="E24" s="88"/>
      <c r="F24" s="88"/>
      <c r="G24" s="88"/>
      <c r="H24" s="88"/>
      <c r="I24" s="88"/>
      <c r="J24" s="88"/>
      <c r="K24" s="88"/>
    </row>
    <row r="25" spans="1:11" x14ac:dyDescent="0.3">
      <c r="C25" s="88"/>
      <c r="D25" s="88"/>
      <c r="E25" s="88"/>
      <c r="F25" s="88"/>
      <c r="G25" s="88"/>
      <c r="H25" s="88"/>
      <c r="I25" s="88"/>
      <c r="J25" s="88"/>
      <c r="K25" s="88"/>
    </row>
    <row r="26" spans="1:11" x14ac:dyDescent="0.3">
      <c r="C26" s="88"/>
      <c r="D26" s="88"/>
      <c r="E26" s="88"/>
      <c r="F26" s="88"/>
      <c r="G26" s="88"/>
      <c r="H26" s="88"/>
      <c r="I26" s="88"/>
      <c r="J26" s="88"/>
      <c r="K26" s="88"/>
    </row>
    <row r="27" spans="1:11" x14ac:dyDescent="0.3">
      <c r="C27" s="88"/>
      <c r="D27" s="88"/>
      <c r="E27" s="88"/>
      <c r="F27" s="88"/>
      <c r="G27" s="88"/>
      <c r="H27" s="88"/>
      <c r="I27" s="88"/>
      <c r="J27" s="88"/>
      <c r="K27" s="88"/>
    </row>
    <row r="28" spans="1:11" x14ac:dyDescent="0.3">
      <c r="C28" s="88"/>
      <c r="D28" s="88"/>
      <c r="E28" s="88"/>
      <c r="F28" s="88"/>
      <c r="G28" s="88"/>
      <c r="H28" s="88"/>
      <c r="I28" s="88"/>
      <c r="J28" s="88"/>
      <c r="K28" s="88"/>
    </row>
    <row r="29" spans="1:11" x14ac:dyDescent="0.3">
      <c r="C29" s="88"/>
      <c r="D29" s="88"/>
      <c r="E29" s="88"/>
      <c r="F29" s="88"/>
      <c r="G29" s="88"/>
      <c r="H29" s="88"/>
      <c r="I29" s="88"/>
      <c r="J29" s="88"/>
      <c r="K29" s="88"/>
    </row>
    <row r="30" spans="1:11" x14ac:dyDescent="0.3">
      <c r="C30" s="88"/>
      <c r="D30" s="88"/>
      <c r="E30" s="88"/>
      <c r="F30" s="88"/>
      <c r="G30" s="88"/>
      <c r="H30" s="88"/>
      <c r="I30" s="88"/>
      <c r="J30" s="88"/>
      <c r="K30" s="88"/>
    </row>
    <row r="31" spans="1:11" x14ac:dyDescent="0.3">
      <c r="C31" s="88"/>
      <c r="D31" s="88"/>
      <c r="E31" s="88"/>
      <c r="F31" s="88"/>
      <c r="G31" s="88"/>
      <c r="H31" s="88"/>
      <c r="I31" s="88"/>
      <c r="J31" s="88"/>
      <c r="K31" s="88"/>
    </row>
    <row r="32" spans="1:11" x14ac:dyDescent="0.3">
      <c r="C32" s="88"/>
      <c r="D32" s="88"/>
      <c r="E32" s="88"/>
      <c r="F32" s="88"/>
      <c r="G32" s="88"/>
      <c r="H32" s="88"/>
      <c r="I32" s="88"/>
      <c r="J32" s="88"/>
      <c r="K32" s="88"/>
    </row>
    <row r="33" spans="3:11" x14ac:dyDescent="0.3">
      <c r="C33" s="88"/>
      <c r="D33" s="88"/>
      <c r="E33" s="88"/>
      <c r="F33" s="88"/>
      <c r="G33" s="88"/>
      <c r="H33" s="88"/>
      <c r="I33" s="88"/>
      <c r="J33" s="88"/>
      <c r="K33" s="88"/>
    </row>
    <row r="34" spans="3:11" x14ac:dyDescent="0.3">
      <c r="C34" s="88"/>
      <c r="D34" s="88"/>
      <c r="E34" s="88"/>
      <c r="F34" s="88"/>
      <c r="G34" s="88"/>
      <c r="H34" s="88"/>
      <c r="I34" s="88"/>
      <c r="J34" s="88"/>
      <c r="K34" s="88"/>
    </row>
    <row r="35" spans="3:11" x14ac:dyDescent="0.3">
      <c r="C35" s="88"/>
      <c r="D35" s="88"/>
      <c r="E35" s="88"/>
      <c r="F35" s="88"/>
      <c r="G35" s="88"/>
      <c r="H35" s="88"/>
      <c r="I35" s="88"/>
      <c r="J35" s="88"/>
      <c r="K35" s="88"/>
    </row>
    <row r="36" spans="3:11" x14ac:dyDescent="0.3">
      <c r="C36" s="88"/>
      <c r="D36" s="88"/>
      <c r="E36" s="88"/>
      <c r="F36" s="88"/>
      <c r="G36" s="88"/>
      <c r="H36" s="88"/>
      <c r="I36" s="88"/>
      <c r="J36" s="88"/>
      <c r="K36" s="88"/>
    </row>
    <row r="37" spans="3:11" x14ac:dyDescent="0.3">
      <c r="C37" s="88"/>
      <c r="D37" s="88"/>
      <c r="E37" s="88"/>
      <c r="F37" s="88"/>
      <c r="G37" s="88"/>
      <c r="H37" s="88"/>
      <c r="I37" s="88"/>
      <c r="J37" s="88"/>
      <c r="K37" s="88"/>
    </row>
  </sheetData>
  <sheetProtection algorithmName="SHA-512" hashValue="LIGA3gUitOCR3+Hraq/uuxBvQtTdPNeXVbi24wigEvxWftkycfJfhXEeFxHp6ABg0MUo14p17ewVXUKkS+06+w==" saltValue="YuBL2LR4kwXdOSkpEpBaTg==" spinCount="100000" sheet="1" objects="1" scenarios="1"/>
  <mergeCells count="6">
    <mergeCell ref="C24:K37"/>
    <mergeCell ref="F19:I19"/>
    <mergeCell ref="F20:I20"/>
    <mergeCell ref="F21:I21"/>
    <mergeCell ref="C1:I1"/>
    <mergeCell ref="G3:H3"/>
  </mergeCells>
  <pageMargins left="0.7" right="0.7" top="0.75" bottom="0.75" header="0.3" footer="0.3"/>
  <pageSetup paperSize="9"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  <pageSetUpPr fitToPage="1"/>
  </sheetPr>
  <dimension ref="A1:K38"/>
  <sheetViews>
    <sheetView zoomScale="70" zoomScaleNormal="70" workbookViewId="0">
      <selection activeCell="C1" sqref="C1:I1"/>
    </sheetView>
  </sheetViews>
  <sheetFormatPr baseColWidth="10" defaultColWidth="11.5546875" defaultRowHeight="14.4" x14ac:dyDescent="0.3"/>
  <cols>
    <col min="1" max="1" width="4.5546875" style="10" bestFit="1" customWidth="1"/>
    <col min="2" max="2" width="11.5546875" style="10" bestFit="1" customWidth="1"/>
    <col min="3" max="3" width="39.6640625" style="10" bestFit="1" customWidth="1"/>
    <col min="4" max="5" width="39.6640625" style="16" customWidth="1"/>
    <col min="6" max="6" width="65.44140625" style="16" customWidth="1"/>
    <col min="7" max="7" width="6.5546875" style="10" customWidth="1"/>
    <col min="8" max="8" width="6.6640625" style="10" customWidth="1"/>
    <col min="9" max="9" width="18" style="10" customWidth="1"/>
    <col min="10" max="10" width="16.33203125" style="10" customWidth="1"/>
    <col min="11" max="16384" width="11.5546875" style="10"/>
  </cols>
  <sheetData>
    <row r="1" spans="1:11" ht="15" thickBot="1" x14ac:dyDescent="0.35">
      <c r="C1" s="89" t="s">
        <v>71</v>
      </c>
      <c r="D1" s="89"/>
      <c r="E1" s="89"/>
      <c r="F1" s="89"/>
      <c r="G1" s="89"/>
      <c r="H1" s="89"/>
      <c r="I1" s="90"/>
    </row>
    <row r="2" spans="1:11" ht="16.2" customHeight="1" thickBot="1" x14ac:dyDescent="0.35"/>
    <row r="3" spans="1:11" ht="43.8" thickBot="1" x14ac:dyDescent="0.35">
      <c r="A3" s="1" t="s">
        <v>0</v>
      </c>
      <c r="B3" s="1" t="s">
        <v>1</v>
      </c>
      <c r="C3" s="2" t="s">
        <v>2</v>
      </c>
      <c r="D3" s="14" t="s">
        <v>12</v>
      </c>
      <c r="E3" s="14" t="s">
        <v>13</v>
      </c>
      <c r="F3" s="14" t="s">
        <v>14</v>
      </c>
      <c r="G3" s="91" t="s">
        <v>3</v>
      </c>
      <c r="H3" s="92"/>
      <c r="I3" s="3" t="s">
        <v>4</v>
      </c>
      <c r="J3" s="4" t="s">
        <v>5</v>
      </c>
    </row>
    <row r="4" spans="1:11" ht="15" thickBot="1" x14ac:dyDescent="0.35">
      <c r="A4" s="39">
        <v>1</v>
      </c>
      <c r="B4" s="40">
        <v>13296</v>
      </c>
      <c r="C4" s="41" t="s">
        <v>150</v>
      </c>
      <c r="D4" s="42" t="s">
        <v>167</v>
      </c>
      <c r="E4" s="42" t="s">
        <v>166</v>
      </c>
      <c r="F4" s="69" t="s">
        <v>300</v>
      </c>
      <c r="G4" s="9">
        <v>20</v>
      </c>
      <c r="H4" s="9" t="s">
        <v>6</v>
      </c>
      <c r="I4" s="7">
        <v>0</v>
      </c>
      <c r="J4" s="37">
        <f t="shared" ref="J4:J19" si="0">I4*G4</f>
        <v>0</v>
      </c>
      <c r="K4"/>
    </row>
    <row r="5" spans="1:11" ht="15" thickBot="1" x14ac:dyDescent="0.35">
      <c r="A5" s="39">
        <v>2</v>
      </c>
      <c r="B5" s="40">
        <v>14226</v>
      </c>
      <c r="C5" s="41" t="s">
        <v>151</v>
      </c>
      <c r="D5" s="42" t="s">
        <v>168</v>
      </c>
      <c r="E5" s="42" t="s">
        <v>176</v>
      </c>
      <c r="F5" s="69" t="s">
        <v>300</v>
      </c>
      <c r="G5" s="9">
        <v>5</v>
      </c>
      <c r="H5" s="9" t="s">
        <v>6</v>
      </c>
      <c r="I5" s="7">
        <v>0</v>
      </c>
      <c r="J5" s="37">
        <f t="shared" si="0"/>
        <v>0</v>
      </c>
      <c r="K5"/>
    </row>
    <row r="6" spans="1:11" ht="15" thickBot="1" x14ac:dyDescent="0.35">
      <c r="A6" s="39">
        <v>3</v>
      </c>
      <c r="B6" s="40">
        <v>16824</v>
      </c>
      <c r="C6" s="41" t="s">
        <v>152</v>
      </c>
      <c r="D6" s="42" t="s">
        <v>167</v>
      </c>
      <c r="E6" s="42" t="s">
        <v>177</v>
      </c>
      <c r="F6" s="69" t="s">
        <v>300</v>
      </c>
      <c r="G6" s="9">
        <v>5</v>
      </c>
      <c r="H6" s="9"/>
      <c r="I6" s="7">
        <v>0</v>
      </c>
      <c r="J6" s="37">
        <f t="shared" si="0"/>
        <v>0</v>
      </c>
      <c r="K6"/>
    </row>
    <row r="7" spans="1:11" ht="28.2" thickBot="1" x14ac:dyDescent="0.35">
      <c r="A7" s="39">
        <v>4</v>
      </c>
      <c r="B7" s="40">
        <v>17033</v>
      </c>
      <c r="C7" s="41" t="s">
        <v>153</v>
      </c>
      <c r="D7" s="42" t="s">
        <v>168</v>
      </c>
      <c r="E7" s="42" t="s">
        <v>178</v>
      </c>
      <c r="F7" s="71" t="s">
        <v>301</v>
      </c>
      <c r="G7" s="9">
        <v>25</v>
      </c>
      <c r="H7" s="9" t="s">
        <v>6</v>
      </c>
      <c r="I7" s="7">
        <v>0</v>
      </c>
      <c r="J7" s="37">
        <f t="shared" si="0"/>
        <v>0</v>
      </c>
      <c r="K7"/>
    </row>
    <row r="8" spans="1:11" ht="28.2" thickBot="1" x14ac:dyDescent="0.35">
      <c r="A8" s="39">
        <v>5</v>
      </c>
      <c r="B8" s="40">
        <v>18737</v>
      </c>
      <c r="C8" s="41" t="s">
        <v>154</v>
      </c>
      <c r="D8" s="42" t="s">
        <v>169</v>
      </c>
      <c r="E8" s="42" t="s">
        <v>179</v>
      </c>
      <c r="F8" s="71" t="s">
        <v>301</v>
      </c>
      <c r="G8" s="9">
        <v>10</v>
      </c>
      <c r="H8" s="9" t="s">
        <v>6</v>
      </c>
      <c r="I8" s="7">
        <v>0</v>
      </c>
      <c r="J8" s="37">
        <f t="shared" si="0"/>
        <v>0</v>
      </c>
      <c r="K8"/>
    </row>
    <row r="9" spans="1:11" ht="42" thickBot="1" x14ac:dyDescent="0.35">
      <c r="A9" s="39">
        <v>6</v>
      </c>
      <c r="B9" s="40">
        <v>18743</v>
      </c>
      <c r="C9" s="41" t="s">
        <v>155</v>
      </c>
      <c r="D9" s="42" t="s">
        <v>170</v>
      </c>
      <c r="E9" s="42" t="s">
        <v>180</v>
      </c>
      <c r="F9" s="71" t="s">
        <v>247</v>
      </c>
      <c r="G9" s="9">
        <v>1</v>
      </c>
      <c r="H9" s="9" t="s">
        <v>6</v>
      </c>
      <c r="I9" s="7">
        <v>0</v>
      </c>
      <c r="J9" s="37">
        <f t="shared" si="0"/>
        <v>0</v>
      </c>
      <c r="K9"/>
    </row>
    <row r="10" spans="1:11" ht="15" thickBot="1" x14ac:dyDescent="0.35">
      <c r="A10" s="39">
        <v>7</v>
      </c>
      <c r="B10" s="40">
        <v>18850</v>
      </c>
      <c r="C10" s="41" t="s">
        <v>156</v>
      </c>
      <c r="D10" s="42" t="s">
        <v>171</v>
      </c>
      <c r="E10" s="42" t="s">
        <v>181</v>
      </c>
      <c r="F10" s="69" t="s">
        <v>300</v>
      </c>
      <c r="G10" s="9">
        <v>50</v>
      </c>
      <c r="H10" s="9" t="s">
        <v>6</v>
      </c>
      <c r="I10" s="7">
        <v>0</v>
      </c>
      <c r="J10" s="37">
        <f t="shared" si="0"/>
        <v>0</v>
      </c>
      <c r="K10"/>
    </row>
    <row r="11" spans="1:11" ht="15" thickBot="1" x14ac:dyDescent="0.35">
      <c r="A11" s="39">
        <v>8</v>
      </c>
      <c r="B11" s="40">
        <v>21303</v>
      </c>
      <c r="C11" s="41" t="s">
        <v>157</v>
      </c>
      <c r="D11" s="42" t="s">
        <v>172</v>
      </c>
      <c r="E11" s="42" t="s">
        <v>182</v>
      </c>
      <c r="F11" s="69" t="s">
        <v>300</v>
      </c>
      <c r="G11" s="9">
        <v>5</v>
      </c>
      <c r="H11" s="9" t="s">
        <v>6</v>
      </c>
      <c r="I11" s="7">
        <v>0</v>
      </c>
      <c r="J11" s="37">
        <f t="shared" si="0"/>
        <v>0</v>
      </c>
      <c r="K11"/>
    </row>
    <row r="12" spans="1:11" ht="15" thickBot="1" x14ac:dyDescent="0.35">
      <c r="A12" s="39">
        <v>9</v>
      </c>
      <c r="B12" s="40">
        <v>111525</v>
      </c>
      <c r="C12" s="41" t="s">
        <v>158</v>
      </c>
      <c r="D12" s="42" t="s">
        <v>171</v>
      </c>
      <c r="E12" s="42" t="s">
        <v>183</v>
      </c>
      <c r="F12" s="69" t="s">
        <v>300</v>
      </c>
      <c r="G12" s="9">
        <v>30</v>
      </c>
      <c r="H12" s="9" t="s">
        <v>6</v>
      </c>
      <c r="I12" s="7">
        <v>0</v>
      </c>
      <c r="J12" s="37">
        <f t="shared" si="0"/>
        <v>0</v>
      </c>
      <c r="K12"/>
    </row>
    <row r="13" spans="1:11" ht="54" customHeight="1" thickBot="1" x14ac:dyDescent="0.35">
      <c r="A13" s="39">
        <v>10</v>
      </c>
      <c r="B13" s="40">
        <v>111533</v>
      </c>
      <c r="C13" s="41" t="s">
        <v>159</v>
      </c>
      <c r="D13" s="42" t="s">
        <v>173</v>
      </c>
      <c r="E13" s="42" t="s">
        <v>292</v>
      </c>
      <c r="F13" s="71" t="s">
        <v>246</v>
      </c>
      <c r="G13" s="9">
        <v>150</v>
      </c>
      <c r="H13" s="9" t="s">
        <v>6</v>
      </c>
      <c r="I13" s="7">
        <v>0</v>
      </c>
      <c r="J13" s="37">
        <f t="shared" si="0"/>
        <v>0</v>
      </c>
      <c r="K13"/>
    </row>
    <row r="14" spans="1:11" ht="42.6" customHeight="1" thickBot="1" x14ac:dyDescent="0.35">
      <c r="A14" s="39">
        <v>11</v>
      </c>
      <c r="B14" s="40">
        <v>111836</v>
      </c>
      <c r="C14" s="41" t="s">
        <v>160</v>
      </c>
      <c r="D14" s="42" t="s">
        <v>171</v>
      </c>
      <c r="E14" s="42" t="s">
        <v>184</v>
      </c>
      <c r="F14" s="71" t="s">
        <v>246</v>
      </c>
      <c r="G14" s="9">
        <v>30</v>
      </c>
      <c r="H14" s="9" t="s">
        <v>6</v>
      </c>
      <c r="I14" s="7">
        <v>0</v>
      </c>
      <c r="J14" s="37">
        <f t="shared" si="0"/>
        <v>0</v>
      </c>
      <c r="K14"/>
    </row>
    <row r="15" spans="1:11" ht="15" thickBot="1" x14ac:dyDescent="0.35">
      <c r="A15" s="39">
        <v>12</v>
      </c>
      <c r="B15" s="40">
        <v>112215</v>
      </c>
      <c r="C15" s="41" t="s">
        <v>161</v>
      </c>
      <c r="D15" s="42" t="s">
        <v>171</v>
      </c>
      <c r="E15" s="42" t="s">
        <v>185</v>
      </c>
      <c r="F15" s="69" t="s">
        <v>300</v>
      </c>
      <c r="G15" s="9">
        <v>5</v>
      </c>
      <c r="H15" s="9" t="s">
        <v>6</v>
      </c>
      <c r="I15" s="7">
        <v>0</v>
      </c>
      <c r="J15" s="37">
        <f t="shared" si="0"/>
        <v>0</v>
      </c>
      <c r="K15"/>
    </row>
    <row r="16" spans="1:11" ht="57.6" customHeight="1" thickBot="1" x14ac:dyDescent="0.35">
      <c r="A16" s="39">
        <v>13</v>
      </c>
      <c r="B16" s="40">
        <v>115516</v>
      </c>
      <c r="C16" s="41" t="s">
        <v>162</v>
      </c>
      <c r="D16" s="42" t="s">
        <v>174</v>
      </c>
      <c r="E16" s="42" t="s">
        <v>186</v>
      </c>
      <c r="F16" s="71" t="s">
        <v>248</v>
      </c>
      <c r="G16" s="9">
        <v>1</v>
      </c>
      <c r="H16" s="9" t="s">
        <v>6</v>
      </c>
      <c r="I16" s="7">
        <v>0</v>
      </c>
      <c r="J16" s="37">
        <f t="shared" si="0"/>
        <v>0</v>
      </c>
      <c r="K16"/>
    </row>
    <row r="17" spans="1:11" ht="15" thickBot="1" x14ac:dyDescent="0.35">
      <c r="A17" s="39">
        <v>14</v>
      </c>
      <c r="B17" s="40">
        <v>115517</v>
      </c>
      <c r="C17" s="41" t="s">
        <v>163</v>
      </c>
      <c r="D17" s="42" t="s">
        <v>10</v>
      </c>
      <c r="E17" s="42" t="s">
        <v>187</v>
      </c>
      <c r="F17" s="69" t="s">
        <v>300</v>
      </c>
      <c r="G17" s="9">
        <v>1</v>
      </c>
      <c r="H17" s="9" t="s">
        <v>6</v>
      </c>
      <c r="I17" s="7">
        <v>0</v>
      </c>
      <c r="J17" s="37">
        <f t="shared" si="0"/>
        <v>0</v>
      </c>
      <c r="K17"/>
    </row>
    <row r="18" spans="1:11" ht="15" thickBot="1" x14ac:dyDescent="0.35">
      <c r="A18" s="39">
        <v>15</v>
      </c>
      <c r="B18" s="40">
        <v>276757</v>
      </c>
      <c r="C18" s="41" t="s">
        <v>164</v>
      </c>
      <c r="D18" s="42" t="s">
        <v>175</v>
      </c>
      <c r="E18" s="42" t="s">
        <v>188</v>
      </c>
      <c r="F18" s="69" t="s">
        <v>300</v>
      </c>
      <c r="G18" s="9">
        <v>30</v>
      </c>
      <c r="H18" s="9" t="s">
        <v>6</v>
      </c>
      <c r="I18" s="7">
        <v>0</v>
      </c>
      <c r="J18" s="37">
        <f t="shared" si="0"/>
        <v>0</v>
      </c>
      <c r="K18"/>
    </row>
    <row r="19" spans="1:11" ht="15" thickBot="1" x14ac:dyDescent="0.35">
      <c r="A19" s="39">
        <v>16</v>
      </c>
      <c r="B19" s="40">
        <v>276758</v>
      </c>
      <c r="C19" s="41" t="s">
        <v>165</v>
      </c>
      <c r="D19" s="42" t="s">
        <v>175</v>
      </c>
      <c r="E19" s="42" t="s">
        <v>189</v>
      </c>
      <c r="F19" s="69" t="s">
        <v>300</v>
      </c>
      <c r="G19" s="9">
        <v>50</v>
      </c>
      <c r="H19" s="9" t="s">
        <v>6</v>
      </c>
      <c r="I19" s="7">
        <v>0</v>
      </c>
      <c r="J19" s="37">
        <f t="shared" si="0"/>
        <v>0</v>
      </c>
      <c r="K19"/>
    </row>
    <row r="20" spans="1:11" ht="33" customHeight="1" thickBot="1" x14ac:dyDescent="0.35">
      <c r="F20" s="93" t="s">
        <v>298</v>
      </c>
      <c r="G20" s="94"/>
      <c r="H20" s="94"/>
      <c r="I20" s="95"/>
      <c r="J20" s="11">
        <f>SUM(J4:J19)</f>
        <v>0</v>
      </c>
    </row>
    <row r="21" spans="1:11" ht="21.6" customHeight="1" thickBot="1" x14ac:dyDescent="0.35">
      <c r="F21" s="96" t="s">
        <v>7</v>
      </c>
      <c r="G21" s="97"/>
      <c r="H21" s="97"/>
      <c r="I21" s="98"/>
      <c r="J21" s="11">
        <f>J20*0.21</f>
        <v>0</v>
      </c>
    </row>
    <row r="22" spans="1:11" ht="33" customHeight="1" thickBot="1" x14ac:dyDescent="0.35">
      <c r="F22" s="99" t="s">
        <v>299</v>
      </c>
      <c r="G22" s="100"/>
      <c r="H22" s="100"/>
      <c r="I22" s="101"/>
      <c r="J22" s="11">
        <f>J21+J20</f>
        <v>0</v>
      </c>
    </row>
    <row r="25" spans="1:11" ht="14.4" customHeight="1" x14ac:dyDescent="0.3">
      <c r="C25" s="88" t="s">
        <v>304</v>
      </c>
      <c r="D25" s="88"/>
      <c r="E25" s="88"/>
      <c r="F25" s="88"/>
      <c r="G25" s="88"/>
      <c r="H25" s="88"/>
      <c r="I25" s="88"/>
      <c r="J25" s="88"/>
      <c r="K25" s="88"/>
    </row>
    <row r="26" spans="1:11" x14ac:dyDescent="0.3">
      <c r="C26" s="88"/>
      <c r="D26" s="88"/>
      <c r="E26" s="88"/>
      <c r="F26" s="88"/>
      <c r="G26" s="88"/>
      <c r="H26" s="88"/>
      <c r="I26" s="88"/>
      <c r="J26" s="88"/>
      <c r="K26" s="88"/>
    </row>
    <row r="27" spans="1:11" x14ac:dyDescent="0.3">
      <c r="C27" s="88"/>
      <c r="D27" s="88"/>
      <c r="E27" s="88"/>
      <c r="F27" s="88"/>
      <c r="G27" s="88"/>
      <c r="H27" s="88"/>
      <c r="I27" s="88"/>
      <c r="J27" s="88"/>
      <c r="K27" s="88"/>
    </row>
    <row r="28" spans="1:11" x14ac:dyDescent="0.3">
      <c r="C28" s="88"/>
      <c r="D28" s="88"/>
      <c r="E28" s="88"/>
      <c r="F28" s="88"/>
      <c r="G28" s="88"/>
      <c r="H28" s="88"/>
      <c r="I28" s="88"/>
      <c r="J28" s="88"/>
      <c r="K28" s="88"/>
    </row>
    <row r="29" spans="1:11" x14ac:dyDescent="0.3">
      <c r="C29" s="88"/>
      <c r="D29" s="88"/>
      <c r="E29" s="88"/>
      <c r="F29" s="88"/>
      <c r="G29" s="88"/>
      <c r="H29" s="88"/>
      <c r="I29" s="88"/>
      <c r="J29" s="88"/>
      <c r="K29" s="88"/>
    </row>
    <row r="30" spans="1:11" x14ac:dyDescent="0.3">
      <c r="C30" s="88"/>
      <c r="D30" s="88"/>
      <c r="E30" s="88"/>
      <c r="F30" s="88"/>
      <c r="G30" s="88"/>
      <c r="H30" s="88"/>
      <c r="I30" s="88"/>
      <c r="J30" s="88"/>
      <c r="K30" s="88"/>
    </row>
    <row r="31" spans="1:11" x14ac:dyDescent="0.3">
      <c r="C31" s="88"/>
      <c r="D31" s="88"/>
      <c r="E31" s="88"/>
      <c r="F31" s="88"/>
      <c r="G31" s="88"/>
      <c r="H31" s="88"/>
      <c r="I31" s="88"/>
      <c r="J31" s="88"/>
      <c r="K31" s="88"/>
    </row>
    <row r="32" spans="1:11" x14ac:dyDescent="0.3">
      <c r="C32" s="88"/>
      <c r="D32" s="88"/>
      <c r="E32" s="88"/>
      <c r="F32" s="88"/>
      <c r="G32" s="88"/>
      <c r="H32" s="88"/>
      <c r="I32" s="88"/>
      <c r="J32" s="88"/>
      <c r="K32" s="88"/>
    </row>
    <row r="33" spans="3:11" x14ac:dyDescent="0.3">
      <c r="C33" s="88"/>
      <c r="D33" s="88"/>
      <c r="E33" s="88"/>
      <c r="F33" s="88"/>
      <c r="G33" s="88"/>
      <c r="H33" s="88"/>
      <c r="I33" s="88"/>
      <c r="J33" s="88"/>
      <c r="K33" s="88"/>
    </row>
    <row r="34" spans="3:11" x14ac:dyDescent="0.3">
      <c r="C34" s="88"/>
      <c r="D34" s="88"/>
      <c r="E34" s="88"/>
      <c r="F34" s="88"/>
      <c r="G34" s="88"/>
      <c r="H34" s="88"/>
      <c r="I34" s="88"/>
      <c r="J34" s="88"/>
      <c r="K34" s="88"/>
    </row>
    <row r="35" spans="3:11" x14ac:dyDescent="0.3">
      <c r="C35" s="88"/>
      <c r="D35" s="88"/>
      <c r="E35" s="88"/>
      <c r="F35" s="88"/>
      <c r="G35" s="88"/>
      <c r="H35" s="88"/>
      <c r="I35" s="88"/>
      <c r="J35" s="88"/>
      <c r="K35" s="88"/>
    </row>
    <row r="36" spans="3:11" x14ac:dyDescent="0.3">
      <c r="C36" s="88"/>
      <c r="D36" s="88"/>
      <c r="E36" s="88"/>
      <c r="F36" s="88"/>
      <c r="G36" s="88"/>
      <c r="H36" s="88"/>
      <c r="I36" s="88"/>
      <c r="J36" s="88"/>
      <c r="K36" s="88"/>
    </row>
    <row r="37" spans="3:11" x14ac:dyDescent="0.3">
      <c r="C37" s="88"/>
      <c r="D37" s="88"/>
      <c r="E37" s="88"/>
      <c r="F37" s="88"/>
      <c r="G37" s="88"/>
      <c r="H37" s="88"/>
      <c r="I37" s="88"/>
      <c r="J37" s="88"/>
      <c r="K37" s="88"/>
    </row>
    <row r="38" spans="3:11" x14ac:dyDescent="0.3">
      <c r="C38" s="88"/>
      <c r="D38" s="88"/>
      <c r="E38" s="88"/>
      <c r="F38" s="88"/>
      <c r="G38" s="88"/>
      <c r="H38" s="88"/>
      <c r="I38" s="88"/>
      <c r="J38" s="88"/>
      <c r="K38" s="88"/>
    </row>
  </sheetData>
  <sheetProtection algorithmName="SHA-512" hashValue="PB4J9hIPKHfgZOwZFJvH0oaFJOmgUyjh3/W5SM4SGXI+egr1Dl8YNKgbs/7r7YfxRT/HN/Js81lFGIBJp6qDQg==" saltValue="yQyglrXGsKOe+HIAHZxQbg==" spinCount="100000" sheet="1" objects="1" scenarios="1"/>
  <mergeCells count="6">
    <mergeCell ref="C25:K38"/>
    <mergeCell ref="F20:I20"/>
    <mergeCell ref="F21:I21"/>
    <mergeCell ref="F22:I22"/>
    <mergeCell ref="C1:I1"/>
    <mergeCell ref="G3:H3"/>
  </mergeCells>
  <pageMargins left="0.7" right="0.7" top="0.75" bottom="0.75" header="0.3" footer="0.3"/>
  <pageSetup paperSize="9" scale="7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59999389629810485"/>
    <pageSetUpPr fitToPage="1"/>
  </sheetPr>
  <dimension ref="A1:L43"/>
  <sheetViews>
    <sheetView zoomScale="70" zoomScaleNormal="70" workbookViewId="0">
      <selection activeCell="C1" sqref="C1:J1"/>
    </sheetView>
  </sheetViews>
  <sheetFormatPr baseColWidth="10" defaultColWidth="11.5546875" defaultRowHeight="14.4" x14ac:dyDescent="0.3"/>
  <cols>
    <col min="1" max="1" width="4.5546875" style="10" bestFit="1" customWidth="1"/>
    <col min="2" max="2" width="11.5546875" style="10" bestFit="1" customWidth="1"/>
    <col min="3" max="3" width="39.6640625" style="10" bestFit="1" customWidth="1"/>
    <col min="4" max="4" width="39.6640625" style="15" customWidth="1"/>
    <col min="5" max="5" width="42.5546875" style="61" customWidth="1"/>
    <col min="6" max="6" width="61.88671875" style="10" customWidth="1"/>
    <col min="7" max="7" width="43.77734375" style="10" customWidth="1"/>
    <col min="8" max="8" width="6.5546875" style="10" customWidth="1"/>
    <col min="9" max="9" width="6.6640625" style="10" customWidth="1"/>
    <col min="10" max="10" width="18" style="10" customWidth="1"/>
    <col min="11" max="11" width="16.33203125" style="10" customWidth="1"/>
    <col min="12" max="16384" width="11.5546875" style="10"/>
  </cols>
  <sheetData>
    <row r="1" spans="1:11" ht="15" thickBot="1" x14ac:dyDescent="0.35">
      <c r="C1" s="89" t="s">
        <v>72</v>
      </c>
      <c r="D1" s="89"/>
      <c r="E1" s="89"/>
      <c r="F1" s="89"/>
      <c r="G1" s="89"/>
      <c r="H1" s="89"/>
      <c r="I1" s="89"/>
      <c r="J1" s="90"/>
    </row>
    <row r="2" spans="1:11" ht="16.2" customHeight="1" thickBot="1" x14ac:dyDescent="0.35"/>
    <row r="3" spans="1:11" ht="53.4" thickBot="1" x14ac:dyDescent="0.35">
      <c r="A3" s="1" t="s">
        <v>0</v>
      </c>
      <c r="B3" s="1" t="s">
        <v>1</v>
      </c>
      <c r="C3" s="2" t="s">
        <v>2</v>
      </c>
      <c r="D3" s="44" t="s">
        <v>12</v>
      </c>
      <c r="E3" s="62" t="s">
        <v>13</v>
      </c>
      <c r="F3" s="14" t="s">
        <v>14</v>
      </c>
      <c r="G3" s="83" t="s">
        <v>303</v>
      </c>
      <c r="H3" s="102" t="s">
        <v>16</v>
      </c>
      <c r="I3" s="103"/>
      <c r="J3" s="3" t="s">
        <v>15</v>
      </c>
      <c r="K3" s="4" t="s">
        <v>5</v>
      </c>
    </row>
    <row r="4" spans="1:11" ht="15" thickBot="1" x14ac:dyDescent="0.35">
      <c r="A4" s="39">
        <v>1</v>
      </c>
      <c r="B4" s="63">
        <v>10829</v>
      </c>
      <c r="C4" s="64" t="s">
        <v>190</v>
      </c>
      <c r="D4" s="76" t="s">
        <v>278</v>
      </c>
      <c r="E4" s="77" t="s">
        <v>261</v>
      </c>
      <c r="F4" s="69" t="s">
        <v>300</v>
      </c>
      <c r="G4" s="69"/>
      <c r="H4" s="17">
        <v>10</v>
      </c>
      <c r="I4" s="9" t="s">
        <v>6</v>
      </c>
      <c r="J4" s="7">
        <v>0</v>
      </c>
      <c r="K4" s="37">
        <f>J4*H4</f>
        <v>0</v>
      </c>
    </row>
    <row r="5" spans="1:11" ht="15" thickBot="1" x14ac:dyDescent="0.35">
      <c r="A5" s="39">
        <v>2</v>
      </c>
      <c r="B5" s="63">
        <v>10880</v>
      </c>
      <c r="C5" s="64" t="s">
        <v>191</v>
      </c>
      <c r="D5" s="76" t="s">
        <v>249</v>
      </c>
      <c r="E5" s="77" t="s">
        <v>262</v>
      </c>
      <c r="F5" s="69" t="s">
        <v>300</v>
      </c>
      <c r="G5" s="69"/>
      <c r="H5" s="17">
        <v>5</v>
      </c>
      <c r="I5" s="9" t="s">
        <v>6</v>
      </c>
      <c r="J5" s="7">
        <v>0</v>
      </c>
      <c r="K5" s="37">
        <f t="shared" ref="K5:K24" si="0">J5*H5</f>
        <v>0</v>
      </c>
    </row>
    <row r="6" spans="1:11" ht="42.6" customHeight="1" thickBot="1" x14ac:dyDescent="0.35">
      <c r="A6" s="39">
        <v>3</v>
      </c>
      <c r="B6" s="63">
        <v>17843</v>
      </c>
      <c r="C6" s="64" t="s">
        <v>192</v>
      </c>
      <c r="D6" s="76" t="s">
        <v>250</v>
      </c>
      <c r="E6" s="78" t="s">
        <v>273</v>
      </c>
      <c r="F6" s="71" t="s">
        <v>302</v>
      </c>
      <c r="G6" s="86"/>
      <c r="H6" s="17">
        <v>1</v>
      </c>
      <c r="I6" s="9" t="s">
        <v>100</v>
      </c>
      <c r="J6" s="7">
        <v>0</v>
      </c>
      <c r="K6" s="37">
        <f t="shared" si="0"/>
        <v>0</v>
      </c>
    </row>
    <row r="7" spans="1:11" ht="43.8" customHeight="1" thickBot="1" x14ac:dyDescent="0.35">
      <c r="A7" s="39">
        <v>4</v>
      </c>
      <c r="B7" s="63">
        <v>17844</v>
      </c>
      <c r="C7" s="64" t="s">
        <v>193</v>
      </c>
      <c r="D7" s="76" t="s">
        <v>250</v>
      </c>
      <c r="E7" s="78" t="s">
        <v>272</v>
      </c>
      <c r="F7" s="71" t="s">
        <v>302</v>
      </c>
      <c r="G7" s="86"/>
      <c r="H7" s="17">
        <v>1</v>
      </c>
      <c r="I7" s="9" t="s">
        <v>100</v>
      </c>
      <c r="J7" s="7">
        <v>0</v>
      </c>
      <c r="K7" s="37">
        <f t="shared" si="0"/>
        <v>0</v>
      </c>
    </row>
    <row r="8" spans="1:11" ht="51" customHeight="1" thickBot="1" x14ac:dyDescent="0.35">
      <c r="A8" s="39">
        <v>5</v>
      </c>
      <c r="B8" s="63">
        <v>18115</v>
      </c>
      <c r="C8" s="64" t="s">
        <v>194</v>
      </c>
      <c r="D8" s="76" t="s">
        <v>53</v>
      </c>
      <c r="E8" s="78" t="s">
        <v>279</v>
      </c>
      <c r="F8" s="71" t="s">
        <v>302</v>
      </c>
      <c r="G8" s="71"/>
      <c r="H8" s="17">
        <v>4</v>
      </c>
      <c r="I8" s="9" t="s">
        <v>100</v>
      </c>
      <c r="J8" s="7">
        <v>0</v>
      </c>
      <c r="K8" s="37">
        <f t="shared" si="0"/>
        <v>0</v>
      </c>
    </row>
    <row r="9" spans="1:11" ht="15" thickBot="1" x14ac:dyDescent="0.35">
      <c r="A9" s="39">
        <v>6</v>
      </c>
      <c r="B9" s="63">
        <v>18814</v>
      </c>
      <c r="C9" s="64" t="s">
        <v>195</v>
      </c>
      <c r="D9" s="76" t="s">
        <v>251</v>
      </c>
      <c r="E9" s="78" t="s">
        <v>280</v>
      </c>
      <c r="F9" s="69" t="s">
        <v>300</v>
      </c>
      <c r="G9" s="69"/>
      <c r="H9" s="17">
        <v>5</v>
      </c>
      <c r="I9" s="9" t="s">
        <v>6</v>
      </c>
      <c r="J9" s="7">
        <v>0</v>
      </c>
      <c r="K9" s="37">
        <f t="shared" si="0"/>
        <v>0</v>
      </c>
    </row>
    <row r="10" spans="1:11" ht="15" thickBot="1" x14ac:dyDescent="0.35">
      <c r="A10" s="39">
        <v>7</v>
      </c>
      <c r="B10" s="63">
        <v>18817</v>
      </c>
      <c r="C10" s="64" t="s">
        <v>196</v>
      </c>
      <c r="D10" s="76" t="s">
        <v>251</v>
      </c>
      <c r="E10" s="78" t="s">
        <v>281</v>
      </c>
      <c r="F10" s="69" t="s">
        <v>300</v>
      </c>
      <c r="G10" s="69"/>
      <c r="H10" s="17">
        <v>3</v>
      </c>
      <c r="I10" s="9" t="s">
        <v>6</v>
      </c>
      <c r="J10" s="7">
        <v>0</v>
      </c>
      <c r="K10" s="37">
        <f t="shared" si="0"/>
        <v>0</v>
      </c>
    </row>
    <row r="11" spans="1:11" ht="28.8" customHeight="1" thickBot="1" x14ac:dyDescent="0.35">
      <c r="A11" s="39">
        <v>8</v>
      </c>
      <c r="B11" s="63">
        <v>18819</v>
      </c>
      <c r="C11" s="64" t="s">
        <v>197</v>
      </c>
      <c r="D11" s="76" t="s">
        <v>252</v>
      </c>
      <c r="E11" s="78" t="s">
        <v>282</v>
      </c>
      <c r="F11" s="69" t="s">
        <v>300</v>
      </c>
      <c r="G11" s="69"/>
      <c r="H11" s="17">
        <v>3</v>
      </c>
      <c r="I11" s="9" t="s">
        <v>6</v>
      </c>
      <c r="J11" s="7">
        <v>0</v>
      </c>
      <c r="K11" s="37">
        <f t="shared" si="0"/>
        <v>0</v>
      </c>
    </row>
    <row r="12" spans="1:11" ht="15" thickBot="1" x14ac:dyDescent="0.35">
      <c r="A12" s="39">
        <v>9</v>
      </c>
      <c r="B12" s="63">
        <v>79045</v>
      </c>
      <c r="C12" s="64" t="s">
        <v>198</v>
      </c>
      <c r="D12" s="76" t="s">
        <v>251</v>
      </c>
      <c r="E12" s="77" t="s">
        <v>263</v>
      </c>
      <c r="F12" s="69" t="s">
        <v>300</v>
      </c>
      <c r="G12" s="69"/>
      <c r="H12" s="17">
        <v>1</v>
      </c>
      <c r="I12" s="9" t="s">
        <v>6</v>
      </c>
      <c r="J12" s="7">
        <v>0</v>
      </c>
      <c r="K12" s="37">
        <f t="shared" si="0"/>
        <v>0</v>
      </c>
    </row>
    <row r="13" spans="1:11" ht="15" thickBot="1" x14ac:dyDescent="0.35">
      <c r="A13" s="39">
        <v>10</v>
      </c>
      <c r="B13" s="79">
        <v>86830</v>
      </c>
      <c r="C13" s="80" t="s">
        <v>199</v>
      </c>
      <c r="D13" s="76" t="s">
        <v>253</v>
      </c>
      <c r="E13" s="77" t="s">
        <v>264</v>
      </c>
      <c r="F13" s="75"/>
      <c r="G13" s="75"/>
      <c r="H13" s="17">
        <v>10</v>
      </c>
      <c r="I13" s="9" t="s">
        <v>6</v>
      </c>
      <c r="J13" s="7">
        <v>0</v>
      </c>
      <c r="K13" s="37">
        <f t="shared" si="0"/>
        <v>0</v>
      </c>
    </row>
    <row r="14" spans="1:11" ht="15" thickBot="1" x14ac:dyDescent="0.35">
      <c r="A14" s="39">
        <v>11</v>
      </c>
      <c r="B14" s="79">
        <v>86831</v>
      </c>
      <c r="C14" s="80" t="s">
        <v>200</v>
      </c>
      <c r="D14" s="76" t="s">
        <v>253</v>
      </c>
      <c r="E14" s="77" t="s">
        <v>265</v>
      </c>
      <c r="F14" s="75"/>
      <c r="G14" s="75"/>
      <c r="H14" s="17">
        <v>80</v>
      </c>
      <c r="I14" s="9" t="s">
        <v>6</v>
      </c>
      <c r="J14" s="7">
        <v>0</v>
      </c>
      <c r="K14" s="37">
        <f t="shared" si="0"/>
        <v>0</v>
      </c>
    </row>
    <row r="15" spans="1:11" ht="97.2" thickBot="1" x14ac:dyDescent="0.35">
      <c r="A15" s="39">
        <v>12</v>
      </c>
      <c r="B15" s="79">
        <v>87303</v>
      </c>
      <c r="C15" s="80" t="s">
        <v>201</v>
      </c>
      <c r="D15" s="76" t="s">
        <v>69</v>
      </c>
      <c r="E15" s="78" t="s">
        <v>274</v>
      </c>
      <c r="F15" s="71" t="s">
        <v>275</v>
      </c>
      <c r="G15" s="71"/>
      <c r="H15" s="17">
        <v>20</v>
      </c>
      <c r="I15" s="9" t="s">
        <v>6</v>
      </c>
      <c r="J15" s="7">
        <v>0</v>
      </c>
      <c r="K15" s="37">
        <f t="shared" si="0"/>
        <v>0</v>
      </c>
    </row>
    <row r="16" spans="1:11" ht="138.6" thickBot="1" x14ac:dyDescent="0.35">
      <c r="A16" s="39">
        <v>13</v>
      </c>
      <c r="B16" s="79">
        <v>87304</v>
      </c>
      <c r="C16" s="80" t="s">
        <v>202</v>
      </c>
      <c r="D16" s="76" t="s">
        <v>69</v>
      </c>
      <c r="E16" s="78" t="s">
        <v>276</v>
      </c>
      <c r="F16" s="71" t="s">
        <v>277</v>
      </c>
      <c r="G16" s="71"/>
      <c r="H16" s="17">
        <v>30</v>
      </c>
      <c r="I16" s="9" t="s">
        <v>6</v>
      </c>
      <c r="J16" s="7">
        <v>0</v>
      </c>
      <c r="K16" s="37">
        <f t="shared" si="0"/>
        <v>0</v>
      </c>
    </row>
    <row r="17" spans="1:12" ht="15" thickBot="1" x14ac:dyDescent="0.35">
      <c r="A17" s="39">
        <v>14</v>
      </c>
      <c r="B17" s="79">
        <v>89766</v>
      </c>
      <c r="C17" s="80" t="s">
        <v>203</v>
      </c>
      <c r="D17" s="76" t="s">
        <v>254</v>
      </c>
      <c r="E17" s="77" t="s">
        <v>266</v>
      </c>
      <c r="F17" s="72" t="s">
        <v>283</v>
      </c>
      <c r="G17" s="72"/>
      <c r="H17" s="17">
        <v>1</v>
      </c>
      <c r="I17" s="9" t="s">
        <v>100</v>
      </c>
      <c r="J17" s="7">
        <v>0</v>
      </c>
      <c r="K17" s="37">
        <f t="shared" si="0"/>
        <v>0</v>
      </c>
    </row>
    <row r="18" spans="1:12" ht="15" thickBot="1" x14ac:dyDescent="0.35">
      <c r="A18" s="39">
        <v>15</v>
      </c>
      <c r="B18" s="79">
        <v>89782</v>
      </c>
      <c r="C18" s="80" t="s">
        <v>204</v>
      </c>
      <c r="D18" s="76" t="s">
        <v>69</v>
      </c>
      <c r="E18" s="77" t="s">
        <v>267</v>
      </c>
      <c r="F18" s="69" t="s">
        <v>300</v>
      </c>
      <c r="G18" s="69"/>
      <c r="H18" s="17">
        <v>200</v>
      </c>
      <c r="I18" s="9" t="s">
        <v>6</v>
      </c>
      <c r="J18" s="7">
        <v>0</v>
      </c>
      <c r="K18" s="37">
        <f t="shared" si="0"/>
        <v>0</v>
      </c>
    </row>
    <row r="19" spans="1:12" ht="57.6" customHeight="1" thickBot="1" x14ac:dyDescent="0.35">
      <c r="A19" s="39">
        <v>16</v>
      </c>
      <c r="B19" s="63">
        <v>110971</v>
      </c>
      <c r="C19" s="64" t="s">
        <v>205</v>
      </c>
      <c r="D19" s="79" t="s">
        <v>53</v>
      </c>
      <c r="E19" s="81"/>
      <c r="F19" s="71" t="s">
        <v>284</v>
      </c>
      <c r="G19" s="71"/>
      <c r="H19" s="17">
        <v>5</v>
      </c>
      <c r="I19" s="9" t="s">
        <v>6</v>
      </c>
      <c r="J19" s="7">
        <v>0</v>
      </c>
      <c r="K19" s="37">
        <f t="shared" si="0"/>
        <v>0</v>
      </c>
    </row>
    <row r="20" spans="1:12" ht="66" customHeight="1" thickBot="1" x14ac:dyDescent="0.35">
      <c r="A20" s="39">
        <v>17</v>
      </c>
      <c r="B20" s="79">
        <v>116907</v>
      </c>
      <c r="C20" s="80" t="s">
        <v>206</v>
      </c>
      <c r="D20" s="79" t="s">
        <v>255</v>
      </c>
      <c r="E20" s="82" t="s">
        <v>268</v>
      </c>
      <c r="F20" s="71" t="s">
        <v>285</v>
      </c>
      <c r="G20" s="71"/>
      <c r="H20" s="17">
        <v>1</v>
      </c>
      <c r="I20" s="9" t="s">
        <v>6</v>
      </c>
      <c r="J20" s="7">
        <v>0</v>
      </c>
      <c r="K20" s="37">
        <f t="shared" si="0"/>
        <v>0</v>
      </c>
    </row>
    <row r="21" spans="1:12" ht="66" customHeight="1" thickBot="1" x14ac:dyDescent="0.35">
      <c r="A21" s="39">
        <v>18</v>
      </c>
      <c r="B21" s="79">
        <v>116908</v>
      </c>
      <c r="C21" s="80" t="s">
        <v>207</v>
      </c>
      <c r="D21" s="79" t="s">
        <v>255</v>
      </c>
      <c r="E21" s="82" t="s">
        <v>269</v>
      </c>
      <c r="F21" s="71" t="s">
        <v>285</v>
      </c>
      <c r="G21" s="71"/>
      <c r="H21" s="17">
        <v>1</v>
      </c>
      <c r="I21" s="9" t="s">
        <v>6</v>
      </c>
      <c r="J21" s="7">
        <v>0</v>
      </c>
      <c r="K21" s="37">
        <f t="shared" si="0"/>
        <v>0</v>
      </c>
    </row>
    <row r="22" spans="1:12" ht="74.400000000000006" customHeight="1" thickBot="1" x14ac:dyDescent="0.35">
      <c r="A22" s="39">
        <v>19</v>
      </c>
      <c r="B22" s="79">
        <v>116913</v>
      </c>
      <c r="C22" s="80" t="s">
        <v>208</v>
      </c>
      <c r="D22" s="79" t="s">
        <v>256</v>
      </c>
      <c r="E22" s="82" t="s">
        <v>271</v>
      </c>
      <c r="F22" s="71" t="s">
        <v>285</v>
      </c>
      <c r="G22" s="71"/>
      <c r="H22" s="17">
        <v>1</v>
      </c>
      <c r="I22" s="9" t="s">
        <v>6</v>
      </c>
      <c r="J22" s="7">
        <v>0</v>
      </c>
      <c r="K22" s="37">
        <f t="shared" si="0"/>
        <v>0</v>
      </c>
    </row>
    <row r="23" spans="1:12" ht="138.6" thickBot="1" x14ac:dyDescent="0.35">
      <c r="A23" s="39">
        <v>20</v>
      </c>
      <c r="B23" s="79">
        <v>270911</v>
      </c>
      <c r="C23" s="80" t="s">
        <v>209</v>
      </c>
      <c r="D23" s="76" t="s">
        <v>254</v>
      </c>
      <c r="E23" s="78" t="s">
        <v>288</v>
      </c>
      <c r="F23" s="71" t="s">
        <v>286</v>
      </c>
      <c r="G23" s="71"/>
      <c r="H23" s="17">
        <v>30</v>
      </c>
      <c r="I23" s="9" t="s">
        <v>6</v>
      </c>
      <c r="J23" s="7">
        <v>0</v>
      </c>
      <c r="K23" s="37">
        <f t="shared" si="0"/>
        <v>0</v>
      </c>
    </row>
    <row r="24" spans="1:12" ht="33" customHeight="1" thickBot="1" x14ac:dyDescent="0.35">
      <c r="A24" s="39">
        <v>21</v>
      </c>
      <c r="B24" s="79">
        <v>282844</v>
      </c>
      <c r="C24" s="80" t="s">
        <v>210</v>
      </c>
      <c r="D24" s="76" t="s">
        <v>257</v>
      </c>
      <c r="E24" s="77" t="s">
        <v>270</v>
      </c>
      <c r="F24" s="72" t="s">
        <v>287</v>
      </c>
      <c r="G24" s="72"/>
      <c r="H24" s="17">
        <v>150</v>
      </c>
      <c r="I24" s="9" t="s">
        <v>100</v>
      </c>
      <c r="J24" s="7">
        <v>0</v>
      </c>
      <c r="K24" s="37">
        <f t="shared" si="0"/>
        <v>0</v>
      </c>
    </row>
    <row r="25" spans="1:12" ht="33" customHeight="1" thickBot="1" x14ac:dyDescent="0.35">
      <c r="F25" s="93" t="s">
        <v>298</v>
      </c>
      <c r="G25" s="94"/>
      <c r="H25" s="94"/>
      <c r="I25" s="94"/>
      <c r="J25" s="95"/>
      <c r="K25" s="38">
        <f>SUM(K4:K24)</f>
        <v>0</v>
      </c>
    </row>
    <row r="26" spans="1:12" ht="21.6" customHeight="1" thickBot="1" x14ac:dyDescent="0.35">
      <c r="F26" s="96" t="s">
        <v>7</v>
      </c>
      <c r="G26" s="97"/>
      <c r="H26" s="97"/>
      <c r="I26" s="97"/>
      <c r="J26" s="98"/>
      <c r="K26" s="38">
        <f>K25*0.21</f>
        <v>0</v>
      </c>
    </row>
    <row r="27" spans="1:12" ht="33" customHeight="1" thickBot="1" x14ac:dyDescent="0.35">
      <c r="F27" s="99" t="s">
        <v>299</v>
      </c>
      <c r="G27" s="100"/>
      <c r="H27" s="100"/>
      <c r="I27" s="100"/>
      <c r="J27" s="101"/>
      <c r="K27" s="38">
        <f>K26+K25</f>
        <v>0</v>
      </c>
    </row>
    <row r="30" spans="1:12" ht="14.4" customHeight="1" x14ac:dyDescent="0.3">
      <c r="C30" s="88" t="s">
        <v>305</v>
      </c>
      <c r="D30" s="88"/>
      <c r="E30" s="88"/>
      <c r="F30" s="88"/>
      <c r="G30" s="88"/>
      <c r="H30" s="88"/>
      <c r="I30" s="88"/>
      <c r="J30" s="88"/>
      <c r="K30" s="88"/>
      <c r="L30" s="88"/>
    </row>
    <row r="31" spans="1:12" x14ac:dyDescent="0.3">
      <c r="C31" s="88"/>
      <c r="D31" s="88"/>
      <c r="E31" s="88"/>
      <c r="F31" s="88"/>
      <c r="G31" s="88"/>
      <c r="H31" s="88"/>
      <c r="I31" s="88"/>
      <c r="J31" s="88"/>
      <c r="K31" s="88"/>
      <c r="L31" s="88"/>
    </row>
    <row r="32" spans="1:12" x14ac:dyDescent="0.3">
      <c r="C32" s="88"/>
      <c r="D32" s="88"/>
      <c r="E32" s="88"/>
      <c r="F32" s="88"/>
      <c r="G32" s="88"/>
      <c r="H32" s="88"/>
      <c r="I32" s="88"/>
      <c r="J32" s="88"/>
      <c r="K32" s="88"/>
      <c r="L32" s="88"/>
    </row>
    <row r="33" spans="3:12" x14ac:dyDescent="0.3">
      <c r="C33" s="88"/>
      <c r="D33" s="88"/>
      <c r="E33" s="88"/>
      <c r="F33" s="88"/>
      <c r="G33" s="88"/>
      <c r="H33" s="88"/>
      <c r="I33" s="88"/>
      <c r="J33" s="88"/>
      <c r="K33" s="88"/>
      <c r="L33" s="88"/>
    </row>
    <row r="34" spans="3:12" x14ac:dyDescent="0.3">
      <c r="C34" s="88"/>
      <c r="D34" s="88"/>
      <c r="E34" s="88"/>
      <c r="F34" s="88"/>
      <c r="G34" s="88"/>
      <c r="H34" s="88"/>
      <c r="I34" s="88"/>
      <c r="J34" s="88"/>
      <c r="K34" s="88"/>
      <c r="L34" s="88"/>
    </row>
    <row r="35" spans="3:12" x14ac:dyDescent="0.3">
      <c r="C35" s="88"/>
      <c r="D35" s="88"/>
      <c r="E35" s="88"/>
      <c r="F35" s="88"/>
      <c r="G35" s="88"/>
      <c r="H35" s="88"/>
      <c r="I35" s="88"/>
      <c r="J35" s="88"/>
      <c r="K35" s="88"/>
      <c r="L35" s="88"/>
    </row>
    <row r="36" spans="3:12" x14ac:dyDescent="0.3">
      <c r="C36" s="88"/>
      <c r="D36" s="88"/>
      <c r="E36" s="88"/>
      <c r="F36" s="88"/>
      <c r="G36" s="88"/>
      <c r="H36" s="88"/>
      <c r="I36" s="88"/>
      <c r="J36" s="88"/>
      <c r="K36" s="88"/>
      <c r="L36" s="88"/>
    </row>
    <row r="37" spans="3:12" x14ac:dyDescent="0.3">
      <c r="C37" s="88"/>
      <c r="D37" s="88"/>
      <c r="E37" s="88"/>
      <c r="F37" s="88"/>
      <c r="G37" s="88"/>
      <c r="H37" s="88"/>
      <c r="I37" s="88"/>
      <c r="J37" s="88"/>
      <c r="K37" s="88"/>
      <c r="L37" s="88"/>
    </row>
    <row r="38" spans="3:12" x14ac:dyDescent="0.3">
      <c r="C38" s="88"/>
      <c r="D38" s="88"/>
      <c r="E38" s="88"/>
      <c r="F38" s="88"/>
      <c r="G38" s="88"/>
      <c r="H38" s="88"/>
      <c r="I38" s="88"/>
      <c r="J38" s="88"/>
      <c r="K38" s="88"/>
      <c r="L38" s="88"/>
    </row>
    <row r="39" spans="3:12" x14ac:dyDescent="0.3">
      <c r="C39" s="88"/>
      <c r="D39" s="88"/>
      <c r="E39" s="88"/>
      <c r="F39" s="88"/>
      <c r="G39" s="88"/>
      <c r="H39" s="88"/>
      <c r="I39" s="88"/>
      <c r="J39" s="88"/>
      <c r="K39" s="88"/>
      <c r="L39" s="88"/>
    </row>
    <row r="40" spans="3:12" x14ac:dyDescent="0.3">
      <c r="C40" s="88"/>
      <c r="D40" s="88"/>
      <c r="E40" s="88"/>
      <c r="F40" s="88"/>
      <c r="G40" s="88"/>
      <c r="H40" s="88"/>
      <c r="I40" s="88"/>
      <c r="J40" s="88"/>
      <c r="K40" s="88"/>
      <c r="L40" s="88"/>
    </row>
    <row r="41" spans="3:12" x14ac:dyDescent="0.3">
      <c r="C41" s="88"/>
      <c r="D41" s="88"/>
      <c r="E41" s="88"/>
      <c r="F41" s="88"/>
      <c r="G41" s="88"/>
      <c r="H41" s="88"/>
      <c r="I41" s="88"/>
      <c r="J41" s="88"/>
      <c r="K41" s="88"/>
      <c r="L41" s="88"/>
    </row>
    <row r="42" spans="3:12" x14ac:dyDescent="0.3">
      <c r="C42" s="88"/>
      <c r="D42" s="88"/>
      <c r="E42" s="88"/>
      <c r="F42" s="88"/>
      <c r="G42" s="88"/>
      <c r="H42" s="88"/>
      <c r="I42" s="88"/>
      <c r="J42" s="88"/>
      <c r="K42" s="88"/>
      <c r="L42" s="88"/>
    </row>
    <row r="43" spans="3:12" x14ac:dyDescent="0.3">
      <c r="C43" s="88"/>
      <c r="D43" s="88"/>
      <c r="E43" s="88"/>
      <c r="F43" s="88"/>
      <c r="G43" s="88"/>
      <c r="H43" s="88"/>
      <c r="I43" s="88"/>
      <c r="J43" s="88"/>
      <c r="K43" s="88"/>
      <c r="L43" s="88"/>
    </row>
  </sheetData>
  <sheetProtection algorithmName="SHA-512" hashValue="y3GPootLKtruasJI6P6YY1f3NyMWsMVlmvKaiG4CiH3bJzyl2lt6f0wpaLnHX8+AQOE9prZ+FTKIzqqX1AbjEA==" saltValue="h/Fq0iDT+vs+nWD3HlOaEQ==" spinCount="100000" sheet="1" objects="1" scenarios="1"/>
  <mergeCells count="6">
    <mergeCell ref="C30:L43"/>
    <mergeCell ref="F25:J25"/>
    <mergeCell ref="F26:J26"/>
    <mergeCell ref="F27:J27"/>
    <mergeCell ref="C1:J1"/>
    <mergeCell ref="H3:I3"/>
  </mergeCells>
  <pageMargins left="0.7" right="0.7" top="0.75" bottom="0.75" header="0.3" footer="0.3"/>
  <pageSetup paperSize="9" scale="7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59999389629810485"/>
    <pageSetUpPr fitToPage="1"/>
  </sheetPr>
  <dimension ref="A1:L37"/>
  <sheetViews>
    <sheetView topLeftCell="D1" zoomScale="85" zoomScaleNormal="85" workbookViewId="0">
      <selection activeCell="J8" sqref="J8"/>
    </sheetView>
  </sheetViews>
  <sheetFormatPr baseColWidth="10" defaultColWidth="11.5546875" defaultRowHeight="14.4" x14ac:dyDescent="0.3"/>
  <cols>
    <col min="1" max="1" width="4.5546875" style="10" bestFit="1" customWidth="1"/>
    <col min="2" max="2" width="11.5546875" style="10" bestFit="1" customWidth="1"/>
    <col min="3" max="3" width="39.6640625" style="10" bestFit="1" customWidth="1"/>
    <col min="4" max="5" width="39.6640625" style="16" customWidth="1"/>
    <col min="6" max="6" width="58.88671875" style="16" customWidth="1"/>
    <col min="7" max="7" width="40.21875" style="16" customWidth="1"/>
    <col min="8" max="8" width="6.5546875" style="10" customWidth="1"/>
    <col min="9" max="9" width="6.6640625" style="10" customWidth="1"/>
    <col min="10" max="10" width="18" style="10" customWidth="1"/>
    <col min="11" max="11" width="16.33203125" style="10" customWidth="1"/>
    <col min="12" max="16384" width="11.5546875" style="10"/>
  </cols>
  <sheetData>
    <row r="1" spans="1:11" ht="15" thickBot="1" x14ac:dyDescent="0.35">
      <c r="C1" s="89" t="s">
        <v>73</v>
      </c>
      <c r="D1" s="89"/>
      <c r="E1" s="89"/>
      <c r="F1" s="89"/>
      <c r="G1" s="89"/>
      <c r="H1" s="89"/>
      <c r="I1" s="89"/>
      <c r="J1" s="90"/>
    </row>
    <row r="2" spans="1:11" ht="16.2" customHeight="1" thickBot="1" x14ac:dyDescent="0.35"/>
    <row r="3" spans="1:11" ht="43.8" thickBot="1" x14ac:dyDescent="0.35">
      <c r="A3" s="1" t="s">
        <v>0</v>
      </c>
      <c r="B3" s="1" t="s">
        <v>1</v>
      </c>
      <c r="C3" s="2" t="s">
        <v>2</v>
      </c>
      <c r="D3" s="14" t="s">
        <v>12</v>
      </c>
      <c r="E3" s="14" t="s">
        <v>13</v>
      </c>
      <c r="F3" s="14" t="s">
        <v>14</v>
      </c>
      <c r="G3" s="83" t="s">
        <v>303</v>
      </c>
      <c r="H3" s="91" t="s">
        <v>3</v>
      </c>
      <c r="I3" s="92"/>
      <c r="J3" s="3" t="s">
        <v>4</v>
      </c>
      <c r="K3" s="4" t="s">
        <v>5</v>
      </c>
    </row>
    <row r="4" spans="1:11" ht="15" thickBot="1" x14ac:dyDescent="0.35">
      <c r="A4" s="39">
        <v>1</v>
      </c>
      <c r="B4" s="43">
        <v>116311</v>
      </c>
      <c r="C4" s="41" t="s">
        <v>211</v>
      </c>
      <c r="D4" s="65" t="s">
        <v>10</v>
      </c>
      <c r="E4" s="65" t="s">
        <v>226</v>
      </c>
      <c r="F4" s="69" t="s">
        <v>300</v>
      </c>
      <c r="G4" s="69"/>
      <c r="H4" s="9">
        <v>20</v>
      </c>
      <c r="I4" s="9" t="s">
        <v>6</v>
      </c>
      <c r="J4" s="7">
        <v>0</v>
      </c>
      <c r="K4" s="8">
        <f>J4*H4</f>
        <v>0</v>
      </c>
    </row>
    <row r="5" spans="1:11" ht="15" thickBot="1" x14ac:dyDescent="0.35">
      <c r="A5" s="39">
        <v>2</v>
      </c>
      <c r="B5" s="43">
        <v>116312</v>
      </c>
      <c r="C5" s="41" t="s">
        <v>212</v>
      </c>
      <c r="D5" s="65" t="s">
        <v>10</v>
      </c>
      <c r="E5" s="65" t="s">
        <v>227</v>
      </c>
      <c r="F5" s="69" t="s">
        <v>300</v>
      </c>
      <c r="G5" s="69"/>
      <c r="H5" s="9">
        <v>20</v>
      </c>
      <c r="I5" s="9" t="s">
        <v>6</v>
      </c>
      <c r="J5" s="7">
        <v>0</v>
      </c>
      <c r="K5" s="8">
        <f t="shared" ref="K5:K18" si="0">J5*H5</f>
        <v>0</v>
      </c>
    </row>
    <row r="6" spans="1:11" ht="15" thickBot="1" x14ac:dyDescent="0.35">
      <c r="A6" s="39">
        <v>3</v>
      </c>
      <c r="B6" s="43">
        <v>13272</v>
      </c>
      <c r="C6" s="41" t="s">
        <v>213</v>
      </c>
      <c r="D6" s="65" t="s">
        <v>9</v>
      </c>
      <c r="E6" s="65" t="s">
        <v>228</v>
      </c>
      <c r="F6" s="69" t="s">
        <v>300</v>
      </c>
      <c r="G6" s="69"/>
      <c r="H6" s="9">
        <v>2</v>
      </c>
      <c r="I6" s="9" t="s">
        <v>6</v>
      </c>
      <c r="J6" s="7">
        <v>0</v>
      </c>
      <c r="K6" s="8">
        <f t="shared" si="0"/>
        <v>0</v>
      </c>
    </row>
    <row r="7" spans="1:11" ht="42" thickBot="1" x14ac:dyDescent="0.35">
      <c r="A7" s="39">
        <v>4</v>
      </c>
      <c r="B7" s="43">
        <v>13915</v>
      </c>
      <c r="C7" s="41" t="s">
        <v>214</v>
      </c>
      <c r="D7" s="65" t="s">
        <v>8</v>
      </c>
      <c r="E7" s="65" t="s">
        <v>229</v>
      </c>
      <c r="F7" s="71" t="s">
        <v>289</v>
      </c>
      <c r="G7" s="71"/>
      <c r="H7" s="9">
        <v>3</v>
      </c>
      <c r="I7" s="9" t="s">
        <v>6</v>
      </c>
      <c r="J7" s="7">
        <v>0</v>
      </c>
      <c r="K7" s="8">
        <f t="shared" si="0"/>
        <v>0</v>
      </c>
    </row>
    <row r="8" spans="1:11" ht="42" thickBot="1" x14ac:dyDescent="0.35">
      <c r="A8" s="39">
        <v>5</v>
      </c>
      <c r="B8" s="43">
        <v>13922</v>
      </c>
      <c r="C8" s="41" t="s">
        <v>215</v>
      </c>
      <c r="D8" s="65" t="s">
        <v>9</v>
      </c>
      <c r="E8" s="65" t="s">
        <v>230</v>
      </c>
      <c r="F8" s="71" t="s">
        <v>289</v>
      </c>
      <c r="G8" s="71"/>
      <c r="H8" s="9">
        <v>4</v>
      </c>
      <c r="I8" s="9" t="s">
        <v>6</v>
      </c>
      <c r="J8" s="7">
        <v>0</v>
      </c>
      <c r="K8" s="8">
        <f t="shared" si="0"/>
        <v>0</v>
      </c>
    </row>
    <row r="9" spans="1:11" ht="97.2" thickBot="1" x14ac:dyDescent="0.35">
      <c r="A9" s="39">
        <v>6</v>
      </c>
      <c r="B9" s="43">
        <v>17012</v>
      </c>
      <c r="C9" s="41" t="s">
        <v>216</v>
      </c>
      <c r="D9" s="42" t="s">
        <v>9</v>
      </c>
      <c r="E9" s="42" t="s">
        <v>231</v>
      </c>
      <c r="F9" s="71" t="s">
        <v>290</v>
      </c>
      <c r="G9" s="71"/>
      <c r="H9" s="9">
        <v>1</v>
      </c>
      <c r="I9" s="9" t="s">
        <v>6</v>
      </c>
      <c r="J9" s="7">
        <v>0</v>
      </c>
      <c r="K9" s="8">
        <f t="shared" si="0"/>
        <v>0</v>
      </c>
    </row>
    <row r="10" spans="1:11" ht="15" thickBot="1" x14ac:dyDescent="0.35">
      <c r="A10" s="39">
        <v>7</v>
      </c>
      <c r="B10" s="43">
        <v>17025</v>
      </c>
      <c r="C10" s="41" t="s">
        <v>217</v>
      </c>
      <c r="D10" s="65" t="s">
        <v>9</v>
      </c>
      <c r="E10" s="65" t="s">
        <v>232</v>
      </c>
      <c r="F10" s="69" t="s">
        <v>300</v>
      </c>
      <c r="G10" s="69"/>
      <c r="H10" s="9">
        <v>1</v>
      </c>
      <c r="I10" s="9" t="s">
        <v>6</v>
      </c>
      <c r="J10" s="7">
        <v>0</v>
      </c>
      <c r="K10" s="8">
        <f t="shared" si="0"/>
        <v>0</v>
      </c>
    </row>
    <row r="11" spans="1:11" ht="15" thickBot="1" x14ac:dyDescent="0.35">
      <c r="A11" s="39">
        <v>8</v>
      </c>
      <c r="B11" s="43">
        <v>17027</v>
      </c>
      <c r="C11" s="41" t="s">
        <v>218</v>
      </c>
      <c r="D11" s="65" t="s">
        <v>9</v>
      </c>
      <c r="E11" s="65" t="s">
        <v>233</v>
      </c>
      <c r="F11" s="69" t="s">
        <v>300</v>
      </c>
      <c r="G11" s="69"/>
      <c r="H11" s="9">
        <v>10</v>
      </c>
      <c r="I11" s="9" t="s">
        <v>6</v>
      </c>
      <c r="J11" s="7">
        <v>0</v>
      </c>
      <c r="K11" s="8">
        <f t="shared" si="0"/>
        <v>0</v>
      </c>
    </row>
    <row r="12" spans="1:11" ht="15" thickBot="1" x14ac:dyDescent="0.35">
      <c r="A12" s="39">
        <v>9</v>
      </c>
      <c r="B12" s="43">
        <v>17028</v>
      </c>
      <c r="C12" s="41" t="s">
        <v>219</v>
      </c>
      <c r="D12" s="65" t="s">
        <v>9</v>
      </c>
      <c r="E12" s="65" t="s">
        <v>234</v>
      </c>
      <c r="F12" s="69" t="s">
        <v>300</v>
      </c>
      <c r="G12" s="69"/>
      <c r="H12" s="9">
        <v>15</v>
      </c>
      <c r="I12" s="9" t="s">
        <v>6</v>
      </c>
      <c r="J12" s="7">
        <v>0</v>
      </c>
      <c r="K12" s="8">
        <f t="shared" si="0"/>
        <v>0</v>
      </c>
    </row>
    <row r="13" spans="1:11" ht="15" thickBot="1" x14ac:dyDescent="0.35">
      <c r="A13" s="39">
        <v>10</v>
      </c>
      <c r="B13" s="43">
        <v>17034</v>
      </c>
      <c r="C13" s="41" t="s">
        <v>220</v>
      </c>
      <c r="D13" s="65" t="s">
        <v>9</v>
      </c>
      <c r="E13" s="65" t="s">
        <v>235</v>
      </c>
      <c r="F13" s="69" t="s">
        <v>300</v>
      </c>
      <c r="G13" s="69"/>
      <c r="H13" s="9">
        <v>5</v>
      </c>
      <c r="I13" s="9" t="s">
        <v>6</v>
      </c>
      <c r="J13" s="7">
        <v>0</v>
      </c>
      <c r="K13" s="8">
        <f t="shared" si="0"/>
        <v>0</v>
      </c>
    </row>
    <row r="14" spans="1:11" ht="15" thickBot="1" x14ac:dyDescent="0.35">
      <c r="A14" s="39">
        <v>11</v>
      </c>
      <c r="B14" s="43">
        <v>17059</v>
      </c>
      <c r="C14" s="41" t="s">
        <v>225</v>
      </c>
      <c r="D14" s="65" t="s">
        <v>8</v>
      </c>
      <c r="E14" s="65" t="s">
        <v>236</v>
      </c>
      <c r="F14" s="69" t="s">
        <v>300</v>
      </c>
      <c r="G14" s="69"/>
      <c r="H14" s="9">
        <v>1</v>
      </c>
      <c r="I14" s="9" t="s">
        <v>6</v>
      </c>
      <c r="J14" s="7">
        <v>0</v>
      </c>
      <c r="K14" s="8">
        <f t="shared" si="0"/>
        <v>0</v>
      </c>
    </row>
    <row r="15" spans="1:11" ht="28.2" thickBot="1" x14ac:dyDescent="0.35">
      <c r="A15" s="39">
        <v>12</v>
      </c>
      <c r="B15" s="43">
        <v>17065</v>
      </c>
      <c r="C15" s="41" t="s">
        <v>221</v>
      </c>
      <c r="D15" s="65" t="s">
        <v>8</v>
      </c>
      <c r="E15" s="65" t="s">
        <v>237</v>
      </c>
      <c r="F15" s="71" t="s">
        <v>291</v>
      </c>
      <c r="G15" s="71"/>
      <c r="H15" s="9">
        <v>1</v>
      </c>
      <c r="I15" s="9" t="s">
        <v>6</v>
      </c>
      <c r="J15" s="7">
        <v>0</v>
      </c>
      <c r="K15" s="8">
        <f t="shared" si="0"/>
        <v>0</v>
      </c>
    </row>
    <row r="16" spans="1:11" ht="15" thickBot="1" x14ac:dyDescent="0.35">
      <c r="A16" s="39">
        <v>13</v>
      </c>
      <c r="B16" s="43">
        <v>17067</v>
      </c>
      <c r="C16" s="41" t="s">
        <v>222</v>
      </c>
      <c r="D16" s="65" t="s">
        <v>8</v>
      </c>
      <c r="E16" s="65" t="s">
        <v>238</v>
      </c>
      <c r="F16" s="69" t="s">
        <v>300</v>
      </c>
      <c r="G16" s="69"/>
      <c r="H16" s="9">
        <v>5</v>
      </c>
      <c r="I16" s="9" t="s">
        <v>6</v>
      </c>
      <c r="J16" s="7">
        <v>0</v>
      </c>
      <c r="K16" s="8">
        <f t="shared" si="0"/>
        <v>0</v>
      </c>
    </row>
    <row r="17" spans="1:12" ht="15" thickBot="1" x14ac:dyDescent="0.35">
      <c r="A17" s="39">
        <v>14</v>
      </c>
      <c r="B17" s="43">
        <v>17077</v>
      </c>
      <c r="C17" s="41" t="s">
        <v>223</v>
      </c>
      <c r="D17" s="65" t="s">
        <v>8</v>
      </c>
      <c r="E17" s="65" t="s">
        <v>239</v>
      </c>
      <c r="F17" s="69" t="s">
        <v>300</v>
      </c>
      <c r="G17" s="69"/>
      <c r="H17" s="9">
        <v>4</v>
      </c>
      <c r="I17" s="9" t="s">
        <v>6</v>
      </c>
      <c r="J17" s="7">
        <v>0</v>
      </c>
      <c r="K17" s="8">
        <f t="shared" si="0"/>
        <v>0</v>
      </c>
    </row>
    <row r="18" spans="1:12" ht="42" thickBot="1" x14ac:dyDescent="0.35">
      <c r="A18" s="39">
        <v>15</v>
      </c>
      <c r="B18" s="43">
        <v>112453</v>
      </c>
      <c r="C18" s="41" t="s">
        <v>224</v>
      </c>
      <c r="D18" s="65" t="s">
        <v>9</v>
      </c>
      <c r="E18" s="65" t="s">
        <v>233</v>
      </c>
      <c r="F18" s="71" t="s">
        <v>289</v>
      </c>
      <c r="G18" s="71"/>
      <c r="H18" s="9">
        <v>8</v>
      </c>
      <c r="I18" s="9" t="s">
        <v>6</v>
      </c>
      <c r="J18" s="7">
        <v>0</v>
      </c>
      <c r="K18" s="8">
        <f t="shared" si="0"/>
        <v>0</v>
      </c>
    </row>
    <row r="19" spans="1:12" ht="33" customHeight="1" thickBot="1" x14ac:dyDescent="0.35">
      <c r="F19" s="93" t="s">
        <v>298</v>
      </c>
      <c r="G19" s="94"/>
      <c r="H19" s="94"/>
      <c r="I19" s="94"/>
      <c r="J19" s="95"/>
      <c r="K19" s="11">
        <f>SUM(K4:K18)</f>
        <v>0</v>
      </c>
    </row>
    <row r="20" spans="1:12" ht="21.6" customHeight="1" thickBot="1" x14ac:dyDescent="0.35">
      <c r="F20" s="96" t="s">
        <v>7</v>
      </c>
      <c r="G20" s="97"/>
      <c r="H20" s="97"/>
      <c r="I20" s="97"/>
      <c r="J20" s="98"/>
      <c r="K20" s="11">
        <f>K19*0.21</f>
        <v>0</v>
      </c>
    </row>
    <row r="21" spans="1:12" ht="33" customHeight="1" thickBot="1" x14ac:dyDescent="0.35">
      <c r="F21" s="99" t="s">
        <v>299</v>
      </c>
      <c r="G21" s="100"/>
      <c r="H21" s="100"/>
      <c r="I21" s="100"/>
      <c r="J21" s="101"/>
      <c r="K21" s="11">
        <f>K20+K19</f>
        <v>0</v>
      </c>
    </row>
    <row r="24" spans="1:12" ht="14.4" customHeight="1" x14ac:dyDescent="0.3">
      <c r="C24" s="88" t="s">
        <v>304</v>
      </c>
      <c r="D24" s="88"/>
      <c r="E24" s="88"/>
      <c r="F24" s="88"/>
      <c r="G24" s="88"/>
      <c r="H24" s="88"/>
      <c r="I24" s="88"/>
      <c r="J24" s="88"/>
      <c r="K24" s="88"/>
      <c r="L24" s="88"/>
    </row>
    <row r="25" spans="1:12" x14ac:dyDescent="0.3">
      <c r="C25" s="88"/>
      <c r="D25" s="88"/>
      <c r="E25" s="88"/>
      <c r="F25" s="88"/>
      <c r="G25" s="88"/>
      <c r="H25" s="88"/>
      <c r="I25" s="88"/>
      <c r="J25" s="88"/>
      <c r="K25" s="88"/>
      <c r="L25" s="88"/>
    </row>
    <row r="26" spans="1:12" x14ac:dyDescent="0.3">
      <c r="C26" s="88"/>
      <c r="D26" s="88"/>
      <c r="E26" s="88"/>
      <c r="F26" s="88"/>
      <c r="G26" s="88"/>
      <c r="H26" s="88"/>
      <c r="I26" s="88"/>
      <c r="J26" s="88"/>
      <c r="K26" s="88"/>
      <c r="L26" s="88"/>
    </row>
    <row r="27" spans="1:12" x14ac:dyDescent="0.3">
      <c r="C27" s="88"/>
      <c r="D27" s="88"/>
      <c r="E27" s="88"/>
      <c r="F27" s="88"/>
      <c r="G27" s="88"/>
      <c r="H27" s="88"/>
      <c r="I27" s="88"/>
      <c r="J27" s="88"/>
      <c r="K27" s="88"/>
      <c r="L27" s="88"/>
    </row>
    <row r="28" spans="1:12" x14ac:dyDescent="0.3">
      <c r="C28" s="88"/>
      <c r="D28" s="88"/>
      <c r="E28" s="88"/>
      <c r="F28" s="88"/>
      <c r="G28" s="88"/>
      <c r="H28" s="88"/>
      <c r="I28" s="88"/>
      <c r="J28" s="88"/>
      <c r="K28" s="88"/>
      <c r="L28" s="88"/>
    </row>
    <row r="29" spans="1:12" x14ac:dyDescent="0.3">
      <c r="C29" s="88"/>
      <c r="D29" s="88"/>
      <c r="E29" s="88"/>
      <c r="F29" s="88"/>
      <c r="G29" s="88"/>
      <c r="H29" s="88"/>
      <c r="I29" s="88"/>
      <c r="J29" s="88"/>
      <c r="K29" s="88"/>
      <c r="L29" s="88"/>
    </row>
    <row r="30" spans="1:12" x14ac:dyDescent="0.3">
      <c r="C30" s="88"/>
      <c r="D30" s="88"/>
      <c r="E30" s="88"/>
      <c r="F30" s="88"/>
      <c r="G30" s="88"/>
      <c r="H30" s="88"/>
      <c r="I30" s="88"/>
      <c r="J30" s="88"/>
      <c r="K30" s="88"/>
      <c r="L30" s="88"/>
    </row>
    <row r="31" spans="1:12" x14ac:dyDescent="0.3">
      <c r="C31" s="88"/>
      <c r="D31" s="88"/>
      <c r="E31" s="88"/>
      <c r="F31" s="88"/>
      <c r="G31" s="88"/>
      <c r="H31" s="88"/>
      <c r="I31" s="88"/>
      <c r="J31" s="88"/>
      <c r="K31" s="88"/>
      <c r="L31" s="88"/>
    </row>
    <row r="32" spans="1:12" x14ac:dyDescent="0.3">
      <c r="C32" s="88"/>
      <c r="D32" s="88"/>
      <c r="E32" s="88"/>
      <c r="F32" s="88"/>
      <c r="G32" s="88"/>
      <c r="H32" s="88"/>
      <c r="I32" s="88"/>
      <c r="J32" s="88"/>
      <c r="K32" s="88"/>
      <c r="L32" s="88"/>
    </row>
    <row r="33" spans="3:12" x14ac:dyDescent="0.3">
      <c r="C33" s="88"/>
      <c r="D33" s="88"/>
      <c r="E33" s="88"/>
      <c r="F33" s="88"/>
      <c r="G33" s="88"/>
      <c r="H33" s="88"/>
      <c r="I33" s="88"/>
      <c r="J33" s="88"/>
      <c r="K33" s="88"/>
      <c r="L33" s="88"/>
    </row>
    <row r="34" spans="3:12" x14ac:dyDescent="0.3">
      <c r="C34" s="88"/>
      <c r="D34" s="88"/>
      <c r="E34" s="88"/>
      <c r="F34" s="88"/>
      <c r="G34" s="88"/>
      <c r="H34" s="88"/>
      <c r="I34" s="88"/>
      <c r="J34" s="88"/>
      <c r="K34" s="88"/>
      <c r="L34" s="88"/>
    </row>
    <row r="35" spans="3:12" x14ac:dyDescent="0.3">
      <c r="C35" s="88"/>
      <c r="D35" s="88"/>
      <c r="E35" s="88"/>
      <c r="F35" s="88"/>
      <c r="G35" s="88"/>
      <c r="H35" s="88"/>
      <c r="I35" s="88"/>
      <c r="J35" s="88"/>
      <c r="K35" s="88"/>
      <c r="L35" s="88"/>
    </row>
    <row r="36" spans="3:12" x14ac:dyDescent="0.3">
      <c r="C36" s="88"/>
      <c r="D36" s="88"/>
      <c r="E36" s="88"/>
      <c r="F36" s="88"/>
      <c r="G36" s="88"/>
      <c r="H36" s="88"/>
      <c r="I36" s="88"/>
      <c r="J36" s="88"/>
      <c r="K36" s="88"/>
      <c r="L36" s="88"/>
    </row>
    <row r="37" spans="3:12" x14ac:dyDescent="0.3">
      <c r="C37" s="88"/>
      <c r="D37" s="88"/>
      <c r="E37" s="88"/>
      <c r="F37" s="88"/>
      <c r="G37" s="88"/>
      <c r="H37" s="88"/>
      <c r="I37" s="88"/>
      <c r="J37" s="88"/>
      <c r="K37" s="88"/>
      <c r="L37" s="88"/>
    </row>
  </sheetData>
  <sheetProtection algorithmName="SHA-512" hashValue="7kaQPKFiBua3o0zBuudiCPKTPdSw/gA6N4L1cGB4FBw7eTs3Lb0qn+iviTsYyf8iVtsd5LhqDgvuoonmQriIYw==" saltValue="/sGybwDfPPA5EQ7yrIkY/g==" spinCount="100000" sheet="1" objects="1" scenarios="1"/>
  <mergeCells count="6">
    <mergeCell ref="C24:L37"/>
    <mergeCell ref="F19:J19"/>
    <mergeCell ref="F20:J20"/>
    <mergeCell ref="F21:J21"/>
    <mergeCell ref="C1:J1"/>
    <mergeCell ref="H3:I3"/>
  </mergeCells>
  <pageMargins left="0.7" right="0.7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OFERTA ECO. LOTE 1</vt:lpstr>
      <vt:lpstr>OFERTA ECO. LOTE 2</vt:lpstr>
      <vt:lpstr>OFERTA ECO. LOTE 3</vt:lpstr>
      <vt:lpstr>OFERTA ECO. LOTE 4</vt:lpstr>
      <vt:lpstr>OFERTA ECO. LOTE 5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Cruces Álvarez, Ángel</dc:creator>
  <cp:lastModifiedBy>Gutiérrez Calzada, Jesús María</cp:lastModifiedBy>
  <cp:lastPrinted>2018-08-09T08:20:54Z</cp:lastPrinted>
  <dcterms:created xsi:type="dcterms:W3CDTF">2018-08-09T05:50:48Z</dcterms:created>
  <dcterms:modified xsi:type="dcterms:W3CDTF">2020-03-06T13:45:37Z</dcterms:modified>
</cp:coreProperties>
</file>