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392" windowHeight="4584"/>
  </bookViews>
  <sheets>
    <sheet name="OFERTA ECO. LOTE 1" sheetId="1" r:id="rId1"/>
    <sheet name="OFERTA ECO. LOTE 2" sheetId="2" r:id="rId2"/>
    <sheet name="OFERTA ECO. LOTE 3" sheetId="3" r:id="rId3"/>
    <sheet name="OFERTA ECO. LOTE 4" sheetId="4" r:id="rId4"/>
    <sheet name="OFERTA ECO. LOTE 5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2" l="1"/>
  <c r="J7" i="5" l="1"/>
  <c r="J6" i="5"/>
  <c r="J4" i="5"/>
  <c r="J10" i="5"/>
  <c r="J8" i="5"/>
  <c r="J9" i="5"/>
  <c r="J5" i="5"/>
  <c r="H12" i="4"/>
  <c r="H4" i="4"/>
  <c r="H11" i="4"/>
  <c r="H15" i="4"/>
  <c r="H20" i="4"/>
  <c r="H18" i="4"/>
  <c r="H9" i="4"/>
  <c r="H8" i="4"/>
  <c r="H17" i="4"/>
  <c r="H16" i="4"/>
  <c r="H7" i="4"/>
  <c r="H19" i="4"/>
  <c r="H13" i="4"/>
  <c r="H14" i="4"/>
  <c r="H6" i="4"/>
  <c r="H5" i="4"/>
  <c r="H10" i="4"/>
  <c r="H21" i="4" s="1"/>
  <c r="H22" i="4" s="1"/>
  <c r="H23" i="4" s="1"/>
  <c r="J7" i="3"/>
  <c r="J4" i="3"/>
  <c r="J6" i="3"/>
  <c r="J5" i="3"/>
  <c r="J4" i="2"/>
  <c r="J17" i="2"/>
  <c r="J10" i="2"/>
  <c r="J5" i="2"/>
  <c r="J15" i="2"/>
  <c r="J13" i="2"/>
  <c r="J9" i="2"/>
  <c r="J19" i="2"/>
  <c r="J6" i="2"/>
  <c r="J12" i="2"/>
  <c r="J14" i="2"/>
  <c r="J11" i="2"/>
  <c r="J16" i="2"/>
  <c r="J18" i="2"/>
  <c r="J7" i="2"/>
  <c r="J20" i="2"/>
  <c r="J30" i="1"/>
  <c r="J19" i="1"/>
  <c r="J22" i="1"/>
  <c r="J5" i="1"/>
  <c r="J23" i="1"/>
  <c r="J8" i="1"/>
  <c r="J18" i="1"/>
  <c r="J28" i="1"/>
  <c r="J11" i="1"/>
  <c r="J7" i="1"/>
  <c r="J21" i="1"/>
  <c r="J25" i="1"/>
  <c r="J15" i="1"/>
  <c r="J29" i="1"/>
  <c r="J17" i="1"/>
  <c r="J4" i="1"/>
  <c r="J6" i="1"/>
  <c r="J20" i="1"/>
  <c r="J16" i="1"/>
  <c r="J10" i="1"/>
  <c r="J9" i="1"/>
  <c r="J12" i="1"/>
  <c r="J13" i="1"/>
  <c r="J14" i="1"/>
  <c r="J26" i="1"/>
  <c r="J27" i="1"/>
  <c r="J24" i="1"/>
  <c r="J21" i="2" l="1"/>
  <c r="J22" i="2" s="1"/>
  <c r="J23" i="2" s="1"/>
  <c r="J11" i="5"/>
  <c r="J12" i="5" s="1"/>
  <c r="J13" i="5" s="1"/>
  <c r="J8" i="3"/>
  <c r="J9" i="3" s="1"/>
  <c r="J10" i="3" s="1"/>
  <c r="J31" i="1"/>
  <c r="J32" i="1" s="1"/>
  <c r="J33" i="1" s="1"/>
</calcChain>
</file>

<file path=xl/sharedStrings.xml><?xml version="1.0" encoding="utf-8"?>
<sst xmlns="http://schemas.openxmlformats.org/spreadsheetml/2006/main" count="367" uniqueCount="217">
  <si>
    <t>OFERTA ECONOMICA LOTE 1 - REPUESTOS DE PROTECCIÓN Y DISTRIBUCIÓN ELÉCTRICA</t>
  </si>
  <si>
    <t>POS</t>
  </si>
  <si>
    <t>REF. METRO</t>
  </si>
  <si>
    <t>DENOMINACIÓN</t>
  </si>
  <si>
    <t>FABRICANTE</t>
  </si>
  <si>
    <t>MODELO/
REFERENCIA/
DESCRIPCIÓN</t>
  </si>
  <si>
    <t>INFORMACIÓN ADICIONAL</t>
  </si>
  <si>
    <t>CANTIDAD</t>
  </si>
  <si>
    <t>PRECIO UNITARIO (*)</t>
  </si>
  <si>
    <t>TOTAL</t>
  </si>
  <si>
    <t>CAMARA EXTINCION 3TY2 742-OC SIEMENS</t>
  </si>
  <si>
    <t>SIEMENS</t>
  </si>
  <si>
    <t>Nºarticulo:  3TY2742-0C</t>
  </si>
  <si>
    <t>UN</t>
  </si>
  <si>
    <t>CONVERTIDOR MEDIDA I. RED LT1005-T/SP</t>
  </si>
  <si>
    <t>LEM</t>
  </si>
  <si>
    <t>Modelo: LT 1005-T SP-13</t>
  </si>
  <si>
    <t>Las unidades suministradas tendrán certificación y marcado CE.</t>
  </si>
  <si>
    <t>RELE ARTECHE RF4 110 v CC</t>
  </si>
  <si>
    <t>ARTECHE</t>
  </si>
  <si>
    <t>Modelo: RF-4SY 110VDC OP 00001 FF
(Versión aplicaciones ferroviarias)</t>
  </si>
  <si>
    <t>ACTI9VIGI IC60-4P-40A-30mA-A SI-A9Q31440</t>
  </si>
  <si>
    <t>SCHNEIDER</t>
  </si>
  <si>
    <t>Modelo: A9Q31440</t>
  </si>
  <si>
    <t>Se suministrarán envasados individualmente en el embalaje original del fabricante.</t>
  </si>
  <si>
    <t>CINTA SCOTCH SUPER 33+19mmx33m PVC NEGRO</t>
  </si>
  <si>
    <t>3M</t>
  </si>
  <si>
    <t>Código: 7000058272</t>
  </si>
  <si>
    <t>Se suministrará en cajas individuales</t>
  </si>
  <si>
    <t>BRIDA UNEX 2273 (100 un)</t>
  </si>
  <si>
    <t xml:space="preserve">UNEX </t>
  </si>
  <si>
    <t>Referencia: 2273</t>
  </si>
  <si>
    <t>Se suministrará en paquetes de 100 un.
Cada paquete deberá venir identificado con los siguientes datos: 
-Nº material 
-Nº pedido Metro 
-Nº unidades que contiene.
El empaquetado podrá ser caja, bolsa, retráctil, etc. y en todo caso ajustado al volumen del material</t>
  </si>
  <si>
    <t>FUSIBLE 40A COMPRESOR 5000 FERRAZ CC1051</t>
  </si>
  <si>
    <t>MERSEN/FERRAZ</t>
  </si>
  <si>
    <t>Ref.number: 
S086795
Catalog number:
CC 1051 CP gRC 20x127/40</t>
  </si>
  <si>
    <t>Se suministrará en paquetes de 10 un.
Cada paquete deberá venir identificado con los siguientes datos: 
-Nº material 
-Nº pedido Metro 
-Nº unidades que contiene.</t>
  </si>
  <si>
    <t>BASE 2P+T16A  GW 27844</t>
  </si>
  <si>
    <t>GEWISS</t>
  </si>
  <si>
    <t>Modelo: GW27844</t>
  </si>
  <si>
    <t xml:space="preserve">Se deberá suministrar formando conjuntos (un contenedor estanco y una base de enchufe) y empaquetados individualmente.  El empaquetado podrá ser caja, bolsa, retráctil, etc. y en todo caso ajustado al volumen del material. </t>
  </si>
  <si>
    <t>INT HORARIO DIGITAL DATA MICRO</t>
  </si>
  <si>
    <t>ORBIS</t>
  </si>
  <si>
    <t>Modelo: DATA MICRO 
Referencia: OB172012N</t>
  </si>
  <si>
    <t>INTERRUPTOR CREPUSCULAR 5A 1PROG. 412623</t>
  </si>
  <si>
    <t>LEGRAND</t>
  </si>
  <si>
    <t>Referencia: 412623</t>
  </si>
  <si>
    <t>RELE MULTIPROTECCION MOTOR FANOX GL40</t>
  </si>
  <si>
    <t>FANOX</t>
  </si>
  <si>
    <t>Modelo: GL40
Código:11323</t>
  </si>
  <si>
    <t>INTERRUPTOR DOBLE SIMON 31  REF.31398-31</t>
  </si>
  <si>
    <t>SIMON</t>
  </si>
  <si>
    <t>Referencia: 31398-31</t>
  </si>
  <si>
    <t>Deberá suministrarse en paquetes de 10 unidades. El empaquetado podrá ser caja, bolsa, retráctil, etc. y en todo caso ajustado al volumen del material.</t>
  </si>
  <si>
    <t>REGLETA DE PROTECCION DE RED ELECTRICA</t>
  </si>
  <si>
    <t>-</t>
  </si>
  <si>
    <t>Base multiple con 4 conexiones con toma de tierra y 1,5 metros de cable. Potencia minima: 3500 W. Podrá disponer o no de interruptor. Regleta conexión 4 tomas con o sin interruptor. Longitud del cable 1,5 m.</t>
  </si>
  <si>
    <t>VENTILADOR ARMARIO ELECTRICO</t>
  </si>
  <si>
    <t>PFANNENBERG</t>
  </si>
  <si>
    <t>PF43000
Nºarticulo: 11643101055
 230Vac</t>
  </si>
  <si>
    <t>ABB AUT 3P-50A-S283-K50</t>
  </si>
  <si>
    <t>ABB</t>
  </si>
  <si>
    <t>Modelo: S203P K50
Producto ID: 2CDS283001R0577</t>
  </si>
  <si>
    <t>FUSIBLE (3F2) M2GL200/1200V.</t>
  </si>
  <si>
    <t xml:space="preserve">JEAN MULLER </t>
  </si>
  <si>
    <t>Nºarticulo:  N2055200</t>
  </si>
  <si>
    <t>REGLETA 25M/M 79/CEN  2056585</t>
  </si>
  <si>
    <t>OBO BETTERMANN</t>
  </si>
  <si>
    <t>Código: 2056585</t>
  </si>
  <si>
    <t>DESCARGADOR ENERTEL REF 953.405</t>
  </si>
  <si>
    <t>DEHN IBÉRICA</t>
  </si>
  <si>
    <t>Modelo: DR M 4P 255 FM
Nºarticulo:  953 405</t>
  </si>
  <si>
    <t>MICRORRUP. CROUZET REF.83106022+70500870</t>
  </si>
  <si>
    <t>CROUZET</t>
  </si>
  <si>
    <t>Conjunto formado por:
1 INTERRUPTOR 
(Part.number: 83106022)
1 ACTUADOR 
(Part.number: 70500870)</t>
  </si>
  <si>
    <t>Deberá suministrarse en paquetes de 5 unidades. Cada paquete compuesto por 5 interruptores y 5 actuadores. El empaquetado podrá ser caja, bolsa, retráctil, etc. y en todo caso ajustado al volumen del material.</t>
  </si>
  <si>
    <t>RELE OMRON G2R-2-SD 24VDC</t>
  </si>
  <si>
    <t>OMRON</t>
  </si>
  <si>
    <t>Código: G2R-2-SD-DC24(S)</t>
  </si>
  <si>
    <t>HAGER TELERRUPTOR 24V,16A,2NA+2NC-EPN528</t>
  </si>
  <si>
    <t>HAGER</t>
  </si>
  <si>
    <t>Referencia: EPN528</t>
  </si>
  <si>
    <t>PHILIPS</t>
  </si>
  <si>
    <t>RELE DE FASES CARLO GAVAZZI DPA51CM44</t>
  </si>
  <si>
    <t>CARLO GAVAZZI</t>
  </si>
  <si>
    <t>Código: DPA51CM44</t>
  </si>
  <si>
    <t>B71 MICRORRUPTOR PZA.2</t>
  </si>
  <si>
    <t>SCHALTBAU</t>
  </si>
  <si>
    <t>Código: S007 A</t>
  </si>
  <si>
    <t>REGULADOR ELEC.REB-2 5N 600W</t>
  </si>
  <si>
    <t xml:space="preserve">SOLER &amp; PALAU </t>
  </si>
  <si>
    <t>Modelo: REB-2,5N</t>
  </si>
  <si>
    <t>BASE RELE ELECTRON. VIGILANCIA TENSION</t>
  </si>
  <si>
    <t>SCHRACK</t>
  </si>
  <si>
    <t>Modelo: MT78740</t>
  </si>
  <si>
    <t>BASE RELECO SQB20D</t>
  </si>
  <si>
    <t>RELECO</t>
  </si>
  <si>
    <t>Modelo: S7-C</t>
  </si>
  <si>
    <t>RELE MCZ R 24Vdc.1CO TRAK</t>
  </si>
  <si>
    <t>WEIDMULLER</t>
  </si>
  <si>
    <t>Modelo: MCZ R 24Vdc.1CO TRAK.
Nºarticulo:  8713890000</t>
  </si>
  <si>
    <t>IMPORTE OFERTADO 
(SIN IVA)</t>
  </si>
  <si>
    <t>IMPORTE DEL IVA</t>
  </si>
  <si>
    <t>IMPORTE OFERTADO 
(IVA INCLUIDO)</t>
  </si>
  <si>
    <r>
      <t xml:space="preserve">* NOTA: </t>
    </r>
    <r>
      <rPr>
        <b/>
        <sz val="11"/>
        <color theme="1"/>
        <rFont val="Calibri"/>
        <family val="2"/>
        <scheme val="minor"/>
      </rPr>
      <t>no se admitirán precios con más de dos cifras decimales.</t>
    </r>
  </si>
  <si>
    <r>
      <t xml:space="preserve">Los </t>
    </r>
    <r>
      <rPr>
        <b/>
        <i/>
        <sz val="11"/>
        <color theme="1"/>
        <rFont val="Calibri"/>
        <family val="2"/>
        <scheme val="minor"/>
      </rPr>
      <t>precios unitarios</t>
    </r>
    <r>
      <rPr>
        <sz val="11"/>
        <color theme="1"/>
        <rFont val="Calibri"/>
        <family val="2"/>
        <scheme val="minor"/>
      </rPr>
      <t xml:space="preserve"> serán </t>
    </r>
    <r>
      <rPr>
        <b/>
        <sz val="11"/>
        <color theme="1"/>
        <rFont val="Calibri"/>
        <family val="2"/>
        <scheme val="minor"/>
      </rPr>
      <t>SIN IVA</t>
    </r>
    <r>
      <rPr>
        <sz val="11"/>
        <color theme="1"/>
        <rFont val="Calibri"/>
        <family val="2"/>
        <scheme val="minor"/>
      </rPr>
      <t>.</t>
    </r>
  </si>
  <si>
    <r>
      <t>Los</t>
    </r>
    <r>
      <rPr>
        <b/>
        <i/>
        <sz val="11"/>
        <color theme="1"/>
        <rFont val="Calibri"/>
        <family val="2"/>
        <scheme val="minor"/>
      </rPr>
      <t xml:space="preserve">precios unitarios </t>
    </r>
    <r>
      <rPr>
        <sz val="11"/>
        <color theme="1"/>
        <rFont val="Calibri"/>
        <family val="2"/>
        <scheme val="minor"/>
      </rPr>
      <t xml:space="preserve">deberán incluir el precio del producto más todos aquellos gastos adicionales como pueden ser: portes, envase, etc. </t>
    </r>
  </si>
  <si>
    <t>OFERTA ECONOMICA LOTE 2 - ILUMINACIÓN</t>
  </si>
  <si>
    <t>ZEMPER</t>
  </si>
  <si>
    <t>TUBO FLUORESCENTE T8 36W/840</t>
  </si>
  <si>
    <t>Fabricantes admitidos:
-OSRAM
-PHILIPS
-RADIUM
-GENERAL ELECTRIC
-SYLVANIA</t>
  </si>
  <si>
    <t>T8 36W/840</t>
  </si>
  <si>
    <t>Paletizado en palet Europeo de 1200x800mm con 1000 tubos/palet, retractilado/flejado o embalado con film estirable, compactado con el soporte de envío</t>
  </si>
  <si>
    <t>HUBLOT INCAN 75W BLANCO</t>
  </si>
  <si>
    <t>Referencia: 060477</t>
  </si>
  <si>
    <t>BALASTRO ELEC.HID-PV 150/S CDM</t>
  </si>
  <si>
    <t>Modelo: 
HID-PV C 150 /S CDM 220-240V 50/60Hz
Código: 871150091052330</t>
  </si>
  <si>
    <t>EQUIPO ELECTRONICO OSRAM-QTP 2X58 W.</t>
  </si>
  <si>
    <t>OSRAM</t>
  </si>
  <si>
    <t xml:space="preserve">Modelo: QTP-OPTIMAL 2X54…58
Código: 4008321880253 </t>
  </si>
  <si>
    <t>Deberá suministrarse en cajas de 20 un.</t>
  </si>
  <si>
    <t>EQUIPO ELECTRONICO OSRAM-QTP 1X36 W.</t>
  </si>
  <si>
    <t xml:space="preserve">OSRAM </t>
  </si>
  <si>
    <t xml:space="preserve">Modelo: QTP-OPTIMAL 1x18-40
Código: 4008321873743 </t>
  </si>
  <si>
    <t>PORTALAMP. PORCELANA E27 SIMON 10517-31</t>
  </si>
  <si>
    <t>Modelo: 10517-31</t>
  </si>
  <si>
    <t>Deberá suministrarse en paquete de 10 un. El empaquetado podrá ser en caja, bolsa, retráctil, etc., y en todo caso ajustado al volumen del material.</t>
  </si>
  <si>
    <t>LAMPARA BAY. BA9S 28v-40mA. (B1819) ORB</t>
  </si>
  <si>
    <t>ORBITEC</t>
  </si>
  <si>
    <t>Referencia: B1819</t>
  </si>
  <si>
    <t>Deberá suministrarse en paquete de 25 un. El empaquetado podrá ser en caja, bolsa, retráctil, etc., y en todo caso ajustado al volumen del material.</t>
  </si>
  <si>
    <t>EQUIPO PARA LAMPARA 250W V. SODIO</t>
  </si>
  <si>
    <t>ELT</t>
  </si>
  <si>
    <t>Modelo: VSI 25/23-ARCE-400
Referencia: 6216105</t>
  </si>
  <si>
    <t>LAMPARA G.E. LUCALUX LU 100/100T4/C 100W</t>
  </si>
  <si>
    <t>Referencia: 93376</t>
  </si>
  <si>
    <t>CEBADORES P/TUBO 4A 80w</t>
  </si>
  <si>
    <t xml:space="preserve">Fabricantes admitidos:
-SYLVANIA
-PHILIPS </t>
  </si>
  <si>
    <t>Modelos admitidos:
-FS11 de SYLVANIA (ref: 0024432)
-S10 de PHILIPS (ref: 69769126)</t>
  </si>
  <si>
    <t>Deberá suministrarse en paquetes de 10 un. El empaquetado podrá ser en caja, bolsa, retráctil, etc., y en todo caso ajustado al volumen del material.</t>
  </si>
  <si>
    <t>LUMINARIA GWS2402 100W PARA AGUJA</t>
  </si>
  <si>
    <t>Modelo: GWS2402</t>
  </si>
  <si>
    <t>TUBO FLUORESCENTE T8 36W/865</t>
  </si>
  <si>
    <t>T8 36W/865</t>
  </si>
  <si>
    <t>LAMPARA VIALOX NAV T1000VSAP 1000W E40</t>
  </si>
  <si>
    <t xml:space="preserve">Fabricantes admitidos:
-OSRAM
-RADIUM </t>
  </si>
  <si>
    <t>Modelos admitidos:
-NAV-T 1000 W E40 de OSRAM
Referencia: 4050300251417
- RNP-T 1000W/230/E40 de RADIUM
Referencia: 34404708</t>
  </si>
  <si>
    <t xml:space="preserve">PLAFON ANTIVANDALICO </t>
  </si>
  <si>
    <t>Modelo: SURFACE COMPACT IK10 24W 4000K
Referencia: 4058075062221</t>
  </si>
  <si>
    <t>LAMPARA DULUX D 26W/21-840</t>
  </si>
  <si>
    <t>Referencia: 4050300012049</t>
  </si>
  <si>
    <t>LAMPARA DE SODIO ALTA PRESION 150W  E-40</t>
  </si>
  <si>
    <t>SYLVANIA</t>
  </si>
  <si>
    <t>Modelo: SHP-T 150W BASIC PLUS E40
Referencia: 0020847</t>
  </si>
  <si>
    <t>OFERTA ECONOMICA LOTE 3 - MOTORES ELÉCTRICOS Y SUS COMPONENTES</t>
  </si>
  <si>
    <t>BLOQ MOTOR MT 100/160 A 220v R-LV 429434</t>
  </si>
  <si>
    <t>Referencia: LV429434</t>
  </si>
  <si>
    <t>SERVOMOTOR COD.646377</t>
  </si>
  <si>
    <t>BELIMO</t>
  </si>
  <si>
    <t>Referencia: LM24A-F</t>
  </si>
  <si>
    <t>MOTOR PERSIANA VEN.24V SA1.10.S</t>
  </si>
  <si>
    <t>JOVENTA</t>
  </si>
  <si>
    <t>Referencia: SA1.10S</t>
  </si>
  <si>
    <t>OFERTA ECONOMICA LOTE 4 -CABLES</t>
  </si>
  <si>
    <t>TEXTO DE PEDIDO</t>
  </si>
  <si>
    <t>CANTIDAD (unidad de pedido)</t>
  </si>
  <si>
    <t>PRECIO UNITARIO (* Por metro o rollo según la unidad de pedido)</t>
  </si>
  <si>
    <t>CABLE Cu RZ1-K 3x2,5mm² VE UNE-21123-4</t>
  </si>
  <si>
    <t>M</t>
  </si>
  <si>
    <t>CABLE Cu H05VV-F 3G1,5mm² BL UNE-21031-5</t>
  </si>
  <si>
    <t>ROL</t>
  </si>
  <si>
    <t>CABLE Cu H07Z1-K (AS) 1x2,5mm² NE</t>
  </si>
  <si>
    <t>ROLLOS DE 200 M</t>
  </si>
  <si>
    <t>CABLE Cu DN-K 1x10mm² NE IEC-60502-1</t>
  </si>
  <si>
    <t>CABLE Cu H05Z1-K (AS) 1x1mm² A/V</t>
  </si>
  <si>
    <t>ROLLO DE CABLE PARA VIDEO RG-174</t>
  </si>
  <si>
    <t>ROLLOS DE 100 M</t>
  </si>
  <si>
    <t>CABLE Cu RV-K 3G6mm² NE UNE-21123-2</t>
  </si>
  <si>
    <t>CABLE TELEFONICO INTERFONO 3X2X0,51</t>
  </si>
  <si>
    <t>CABLE UTP CAT6 RIGIDO</t>
  </si>
  <si>
    <t>ROLLOS DE 500 M</t>
  </si>
  <si>
    <t>CABLE COAXIAL RG-58</t>
  </si>
  <si>
    <t>CABLE Cu CERVTR-YCY 3x0,75mm² GR VDE0812</t>
  </si>
  <si>
    <t>CABLE Cu VV-K 6G2,5mm² NE UNE-21123-1</t>
  </si>
  <si>
    <t>CABLE ANTIINTRUSION 2x0,75+6x0,22 APANT.</t>
  </si>
  <si>
    <t>CABLE Cu PARALELO 2X0,7mm2 PLAST.BL POLA</t>
  </si>
  <si>
    <t>CABLE Cu H07Z1-K (AS) 1x10mm² MA</t>
  </si>
  <si>
    <t>CABLE LMR-400 PARA INSTALACIONES WIFI</t>
  </si>
  <si>
    <t>CABLE Cu H07Z1-K (AS) 1x16mm² AZ</t>
  </si>
  <si>
    <t>OFERTA ECONOMICA LOTE 5 -ACTUADORES Y PULSADORES</t>
  </si>
  <si>
    <t>INTERRUPTOR BLOQUEO   COD.8H N401198 R02</t>
  </si>
  <si>
    <t>APEM</t>
  </si>
  <si>
    <t>Código: 636H/2</t>
  </si>
  <si>
    <t>Se deben suministrar todos los elementos que forman el material, embalados individualmente formando un conjunto.</t>
  </si>
  <si>
    <t>RAFI</t>
  </si>
  <si>
    <t xml:space="preserve"> 1.30.247.501/0201</t>
  </si>
  <si>
    <t>PULSADOR EMERGENCIA REF.DN 3-40,SPRECHER</t>
  </si>
  <si>
    <t>ALLEN BRADLEY</t>
  </si>
  <si>
    <t>Referencia: 800FP-MT44PX01S</t>
  </si>
  <si>
    <t>INTERRUPTOR PRINCIPAL GIRATORIO 63A</t>
  </si>
  <si>
    <t>Referencia: 3LD2504-0TK51</t>
  </si>
  <si>
    <t>CAMARA CONTACTO NC MODELO MTO</t>
  </si>
  <si>
    <t>SCHLEGEL</t>
  </si>
  <si>
    <t>Modelo: MTO</t>
  </si>
  <si>
    <t>INTERRUPTOR BASCUL. AUTO-MANUAL RAFI</t>
  </si>
  <si>
    <t>Referencia: LDF9500X</t>
  </si>
  <si>
    <t>BLOQUE AUTONOMO ZEMPER DIANA LDF9500X</t>
  </si>
  <si>
    <t>TUNGSRAM</t>
  </si>
  <si>
    <t>MODULO DE PROTECCION KRIWAN INT69 KF2 D.</t>
  </si>
  <si>
    <t>KRIWAN</t>
  </si>
  <si>
    <t>Modelo: INT69 KF2 DIAGNOSE
Referencia: 22A 620 S80</t>
  </si>
  <si>
    <t>Junto con el albarán se deberá entregar un certificado o declaración de conformidad que refleje la marca y modelo de las unidades suministradas</t>
  </si>
  <si>
    <t>Modelo: XCSE5312</t>
  </si>
  <si>
    <t>CERRADURA DE SEGURIDAD XCS-E5312</t>
  </si>
  <si>
    <t>Modelo: ZB4BG7TEC10</t>
  </si>
  <si>
    <t>SELECTOR PUESTA EN MARCHA AVANTE</t>
  </si>
  <si>
    <t>ROLLOS DE 1.000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</si>
</sst>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sz val="10"/>
      <color indexed="9"/>
      <name val="Arial"/>
      <family val="2"/>
    </font>
    <font>
      <sz val="10"/>
      <color rgb="FF000000"/>
      <name val="Calibri"/>
      <family val="2"/>
    </font>
    <font>
      <b/>
      <i/>
      <sz val="10"/>
      <color rgb="FF000000"/>
      <name val="Calibri"/>
      <family val="2"/>
    </font>
    <font>
      <sz val="10"/>
      <color rgb="FF1F497D"/>
      <name val="Calibri"/>
      <family val="2"/>
      <scheme val="minor"/>
    </font>
    <font>
      <sz val="10"/>
      <name val="Calibri"/>
      <family val="2"/>
    </font>
    <font>
      <sz val="10"/>
      <color rgb="FFFF0000"/>
      <name val="Calibri"/>
      <family val="2"/>
    </font>
    <font>
      <b/>
      <i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rgb="FFC00000"/>
      <name val="Calibri"/>
      <family val="2"/>
      <scheme val="minor"/>
    </font>
    <font>
      <b/>
      <i/>
      <sz val="10"/>
      <name val="Calibri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rgb="FF517D3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D9EBC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4F81BD"/>
      </left>
      <right style="medium">
        <color rgb="FF4F81BD"/>
      </right>
      <top/>
      <bottom style="medium">
        <color rgb="FF4F81BD"/>
      </bottom>
      <diagonal/>
    </border>
    <border>
      <left style="medium">
        <color rgb="FF4F81BD"/>
      </left>
      <right/>
      <top style="medium">
        <color rgb="FF4F81BD"/>
      </top>
      <bottom style="medium">
        <color rgb="FF4F81BD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</xf>
    <xf numFmtId="0" fontId="6" fillId="5" borderId="8" xfId="0" applyFont="1" applyFill="1" applyBorder="1" applyAlignment="1" applyProtection="1">
      <alignment horizontal="center" vertical="center" wrapText="1"/>
    </xf>
    <xf numFmtId="0" fontId="6" fillId="5" borderId="8" xfId="0" applyFont="1" applyFill="1" applyBorder="1" applyAlignment="1" applyProtection="1">
      <alignment horizontal="center" vertical="center"/>
    </xf>
    <xf numFmtId="0" fontId="6" fillId="5" borderId="8" xfId="0" applyFont="1" applyFill="1" applyBorder="1" applyAlignment="1" applyProtection="1">
      <alignment horizontal="left" vertical="center"/>
    </xf>
    <xf numFmtId="3" fontId="7" fillId="6" borderId="8" xfId="0" applyNumberFormat="1" applyFont="1" applyFill="1" applyBorder="1" applyAlignment="1" applyProtection="1">
      <alignment horizontal="center" vertical="center"/>
    </xf>
    <xf numFmtId="0" fontId="7" fillId="6" borderId="8" xfId="0" applyFont="1" applyFill="1" applyBorder="1" applyAlignment="1" applyProtection="1">
      <alignment horizontal="center" vertical="center"/>
    </xf>
    <xf numFmtId="164" fontId="8" fillId="0" borderId="8" xfId="1" applyNumberFormat="1" applyFont="1" applyBorder="1" applyAlignment="1" applyProtection="1">
      <alignment horizontal="center" vertical="center" wrapText="1"/>
      <protection locked="0"/>
    </xf>
    <xf numFmtId="44" fontId="8" fillId="7" borderId="8" xfId="1" applyFont="1" applyFill="1" applyBorder="1" applyAlignment="1" applyProtection="1">
      <alignment horizontal="center" vertical="center" wrapText="1"/>
    </xf>
    <xf numFmtId="4" fontId="0" fillId="0" borderId="0" xfId="0" applyNumberFormat="1" applyProtection="1"/>
    <xf numFmtId="0" fontId="9" fillId="5" borderId="8" xfId="0" applyFont="1" applyFill="1" applyBorder="1" applyAlignment="1" applyProtection="1">
      <alignment horizontal="center" vertical="center" wrapText="1"/>
    </xf>
    <xf numFmtId="0" fontId="9" fillId="5" borderId="8" xfId="0" applyFont="1" applyFill="1" applyBorder="1" applyAlignment="1" applyProtection="1">
      <alignment horizontal="center" vertical="center"/>
    </xf>
    <xf numFmtId="0" fontId="9" fillId="5" borderId="8" xfId="0" applyFont="1" applyFill="1" applyBorder="1" applyAlignment="1" applyProtection="1">
      <alignment horizontal="left" vertical="center"/>
    </xf>
    <xf numFmtId="0" fontId="10" fillId="5" borderId="8" xfId="0" applyFont="1" applyFill="1" applyBorder="1" applyAlignment="1" applyProtection="1">
      <alignment horizontal="center" vertical="center" wrapText="1"/>
    </xf>
    <xf numFmtId="44" fontId="12" fillId="7" borderId="3" xfId="0" applyNumberFormat="1" applyFont="1" applyFill="1" applyBorder="1" applyAlignment="1" applyProtection="1">
      <alignment vertical="center"/>
    </xf>
    <xf numFmtId="0" fontId="0" fillId="0" borderId="0" xfId="0" applyBorder="1" applyProtection="1"/>
    <xf numFmtId="0" fontId="0" fillId="0" borderId="0" xfId="0" applyAlignment="1" applyProtection="1">
      <alignment horizontal="center" vertical="center" wrapText="1"/>
    </xf>
    <xf numFmtId="49" fontId="6" fillId="5" borderId="8" xfId="0" applyNumberFormat="1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13" fillId="8" borderId="0" xfId="0" applyFont="1" applyFill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11" fillId="4" borderId="3" xfId="0" applyFont="1" applyFill="1" applyBorder="1" applyAlignment="1" applyProtection="1">
      <alignment horizontal="center" wrapText="1"/>
    </xf>
    <xf numFmtId="0" fontId="11" fillId="4" borderId="3" xfId="0" applyFont="1" applyFill="1" applyBorder="1" applyAlignment="1" applyProtection="1">
      <alignment horizontal="center"/>
    </xf>
    <xf numFmtId="0" fontId="11" fillId="4" borderId="9" xfId="0" applyFont="1" applyFill="1" applyBorder="1" applyAlignment="1" applyProtection="1">
      <alignment horizontal="center"/>
    </xf>
    <xf numFmtId="0" fontId="11" fillId="4" borderId="2" xfId="0" applyFont="1" applyFill="1" applyBorder="1" applyAlignment="1" applyProtection="1">
      <alignment horizontal="center"/>
    </xf>
    <xf numFmtId="0" fontId="11" fillId="4" borderId="9" xfId="0" applyFont="1" applyFill="1" applyBorder="1" applyAlignment="1" applyProtection="1">
      <alignment horizont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14" fillId="6" borderId="8" xfId="0" applyFont="1" applyFill="1" applyBorder="1" applyAlignment="1" applyProtection="1">
      <alignment horizontal="center" vertical="center"/>
    </xf>
    <xf numFmtId="44" fontId="15" fillId="7" borderId="8" xfId="1" applyFont="1" applyFill="1" applyBorder="1" applyAlignment="1" applyProtection="1">
      <alignment horizontal="center" vertical="center" wrapText="1"/>
    </xf>
    <xf numFmtId="0" fontId="16" fillId="0" borderId="0" xfId="0" applyFont="1" applyProtection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abSelected="1" workbookViewId="0">
      <selection activeCell="C9" sqref="C9"/>
    </sheetView>
  </sheetViews>
  <sheetFormatPr baseColWidth="10" defaultColWidth="11.5546875" defaultRowHeight="14.4" x14ac:dyDescent="0.3"/>
  <cols>
    <col min="1" max="1" width="4.5546875" style="1" bestFit="1" customWidth="1"/>
    <col min="2" max="2" width="11.5546875" style="1" bestFit="1" customWidth="1"/>
    <col min="3" max="3" width="39.6640625" style="1" bestFit="1" customWidth="1"/>
    <col min="4" max="4" width="15.6640625" style="2" bestFit="1" customWidth="1"/>
    <col min="5" max="5" width="31.33203125" style="2" customWidth="1"/>
    <col min="6" max="6" width="34.5546875" style="3" customWidth="1"/>
    <col min="7" max="7" width="9.44140625" style="1" bestFit="1" customWidth="1"/>
    <col min="8" max="8" width="6.6640625" style="1" customWidth="1"/>
    <col min="9" max="9" width="18" style="1" customWidth="1"/>
    <col min="10" max="10" width="16.33203125" style="1" customWidth="1"/>
    <col min="11" max="16384" width="11.5546875" style="1"/>
  </cols>
  <sheetData>
    <row r="1" spans="1:12" ht="15" thickBot="1" x14ac:dyDescent="0.35">
      <c r="C1" s="26" t="s">
        <v>0</v>
      </c>
      <c r="D1" s="26"/>
      <c r="E1" s="26"/>
      <c r="F1" s="26"/>
      <c r="G1" s="26"/>
      <c r="H1" s="26"/>
      <c r="I1" s="27"/>
    </row>
    <row r="2" spans="1:12" ht="16.2" customHeight="1" thickBot="1" x14ac:dyDescent="0.35"/>
    <row r="3" spans="1:12" ht="43.8" thickBot="1" x14ac:dyDescent="0.35">
      <c r="A3" s="4" t="s">
        <v>1</v>
      </c>
      <c r="B3" s="4" t="s">
        <v>2</v>
      </c>
      <c r="C3" s="24" t="s">
        <v>3</v>
      </c>
      <c r="D3" s="24" t="s">
        <v>4</v>
      </c>
      <c r="E3" s="5" t="s">
        <v>5</v>
      </c>
      <c r="F3" s="5" t="s">
        <v>6</v>
      </c>
      <c r="G3" s="28" t="s">
        <v>7</v>
      </c>
      <c r="H3" s="29"/>
      <c r="I3" s="6" t="s">
        <v>8</v>
      </c>
      <c r="J3" s="7" t="s">
        <v>9</v>
      </c>
    </row>
    <row r="4" spans="1:12" ht="55.8" thickBot="1" x14ac:dyDescent="0.35">
      <c r="A4" s="8">
        <v>1</v>
      </c>
      <c r="B4" s="9">
        <v>11829</v>
      </c>
      <c r="C4" s="10" t="s">
        <v>50</v>
      </c>
      <c r="D4" s="9" t="s">
        <v>51</v>
      </c>
      <c r="E4" s="8" t="s">
        <v>52</v>
      </c>
      <c r="F4" s="8" t="s">
        <v>53</v>
      </c>
      <c r="G4" s="11">
        <v>135</v>
      </c>
      <c r="H4" s="12" t="s">
        <v>13</v>
      </c>
      <c r="I4" s="13"/>
      <c r="J4" s="14">
        <f>I4*G4</f>
        <v>0</v>
      </c>
      <c r="L4" s="15"/>
    </row>
    <row r="5" spans="1:12" ht="15" thickBot="1" x14ac:dyDescent="0.35">
      <c r="A5" s="8">
        <v>2</v>
      </c>
      <c r="B5" s="17">
        <v>12262</v>
      </c>
      <c r="C5" s="18" t="s">
        <v>89</v>
      </c>
      <c r="D5" s="17" t="s">
        <v>90</v>
      </c>
      <c r="E5" s="16" t="s">
        <v>91</v>
      </c>
      <c r="F5" s="8"/>
      <c r="G5" s="11">
        <v>10</v>
      </c>
      <c r="H5" s="12" t="s">
        <v>13</v>
      </c>
      <c r="I5" s="13"/>
      <c r="J5" s="14">
        <f>I5*G5</f>
        <v>0</v>
      </c>
      <c r="L5" s="15"/>
    </row>
    <row r="6" spans="1:12" ht="28.2" thickBot="1" x14ac:dyDescent="0.35">
      <c r="A6" s="8">
        <v>3</v>
      </c>
      <c r="B6" s="9">
        <v>16371</v>
      </c>
      <c r="C6" s="10" t="s">
        <v>47</v>
      </c>
      <c r="D6" s="9" t="s">
        <v>48</v>
      </c>
      <c r="E6" s="8" t="s">
        <v>49</v>
      </c>
      <c r="F6" s="8"/>
      <c r="G6" s="11">
        <v>22</v>
      </c>
      <c r="H6" s="12" t="s">
        <v>13</v>
      </c>
      <c r="I6" s="13"/>
      <c r="J6" s="14">
        <f>I6*G6</f>
        <v>0</v>
      </c>
      <c r="L6" s="15"/>
    </row>
    <row r="7" spans="1:12" ht="28.2" thickBot="1" x14ac:dyDescent="0.35">
      <c r="A7" s="8">
        <v>4</v>
      </c>
      <c r="B7" s="9">
        <v>18769</v>
      </c>
      <c r="C7" s="10" t="s">
        <v>69</v>
      </c>
      <c r="D7" s="9" t="s">
        <v>70</v>
      </c>
      <c r="E7" s="8" t="s">
        <v>71</v>
      </c>
      <c r="F7" s="8"/>
      <c r="G7" s="11">
        <v>5</v>
      </c>
      <c r="H7" s="12" t="s">
        <v>13</v>
      </c>
      <c r="I7" s="13"/>
      <c r="J7" s="14">
        <f>I7*G7</f>
        <v>0</v>
      </c>
      <c r="L7" s="15"/>
    </row>
    <row r="8" spans="1:12" ht="15" thickBot="1" x14ac:dyDescent="0.35">
      <c r="A8" s="8">
        <v>5</v>
      </c>
      <c r="B8" s="9">
        <v>18776</v>
      </c>
      <c r="C8" s="10" t="s">
        <v>83</v>
      </c>
      <c r="D8" s="9" t="s">
        <v>84</v>
      </c>
      <c r="E8" s="8" t="s">
        <v>85</v>
      </c>
      <c r="F8" s="8"/>
      <c r="G8" s="11">
        <v>10</v>
      </c>
      <c r="H8" s="12" t="s">
        <v>13</v>
      </c>
      <c r="I8" s="13"/>
      <c r="J8" s="14">
        <f>I8*G8</f>
        <v>0</v>
      </c>
      <c r="L8" s="15"/>
    </row>
    <row r="9" spans="1:12" ht="83.4" thickBot="1" x14ac:dyDescent="0.35">
      <c r="A9" s="8">
        <v>6</v>
      </c>
      <c r="B9" s="9">
        <v>33472</v>
      </c>
      <c r="C9" s="10" t="s">
        <v>33</v>
      </c>
      <c r="D9" s="9" t="s">
        <v>34</v>
      </c>
      <c r="E9" s="8" t="s">
        <v>35</v>
      </c>
      <c r="F9" s="8" t="s">
        <v>36</v>
      </c>
      <c r="G9" s="11">
        <v>230</v>
      </c>
      <c r="H9" s="12" t="s">
        <v>13</v>
      </c>
      <c r="I9" s="13"/>
      <c r="J9" s="14">
        <f>I9*G9</f>
        <v>0</v>
      </c>
      <c r="L9" s="15"/>
    </row>
    <row r="10" spans="1:12" ht="83.4" thickBot="1" x14ac:dyDescent="0.35">
      <c r="A10" s="8">
        <v>7</v>
      </c>
      <c r="B10" s="9">
        <v>33530</v>
      </c>
      <c r="C10" s="10" t="s">
        <v>37</v>
      </c>
      <c r="D10" s="9" t="s">
        <v>38</v>
      </c>
      <c r="E10" s="8" t="s">
        <v>39</v>
      </c>
      <c r="F10" s="8" t="s">
        <v>40</v>
      </c>
      <c r="G10" s="11">
        <v>400</v>
      </c>
      <c r="H10" s="12" t="s">
        <v>13</v>
      </c>
      <c r="I10" s="13"/>
      <c r="J10" s="14">
        <f>I10*G10</f>
        <v>0</v>
      </c>
      <c r="L10" s="15"/>
    </row>
    <row r="11" spans="1:12" ht="83.4" thickBot="1" x14ac:dyDescent="0.35">
      <c r="A11" s="8">
        <v>8</v>
      </c>
      <c r="B11" s="9">
        <v>33712</v>
      </c>
      <c r="C11" s="10" t="s">
        <v>72</v>
      </c>
      <c r="D11" s="9" t="s">
        <v>73</v>
      </c>
      <c r="E11" s="8" t="s">
        <v>74</v>
      </c>
      <c r="F11" s="8" t="s">
        <v>75</v>
      </c>
      <c r="G11" s="11">
        <v>60</v>
      </c>
      <c r="H11" s="12" t="s">
        <v>13</v>
      </c>
      <c r="I11" s="13"/>
      <c r="J11" s="14">
        <f>I11*G11</f>
        <v>0</v>
      </c>
      <c r="L11" s="15"/>
    </row>
    <row r="12" spans="1:12" ht="124.8" thickBot="1" x14ac:dyDescent="0.35">
      <c r="A12" s="8">
        <v>9</v>
      </c>
      <c r="B12" s="9">
        <v>33830</v>
      </c>
      <c r="C12" s="10" t="s">
        <v>29</v>
      </c>
      <c r="D12" s="9" t="s">
        <v>30</v>
      </c>
      <c r="E12" s="9" t="s">
        <v>31</v>
      </c>
      <c r="F12" s="8" t="s">
        <v>32</v>
      </c>
      <c r="G12" s="11">
        <v>60000</v>
      </c>
      <c r="H12" s="12" t="s">
        <v>13</v>
      </c>
      <c r="I12" s="13"/>
      <c r="J12" s="14">
        <f>I12*G12</f>
        <v>0</v>
      </c>
      <c r="L12" s="15"/>
    </row>
    <row r="13" spans="1:12" ht="15" thickBot="1" x14ac:dyDescent="0.35">
      <c r="A13" s="8">
        <v>10</v>
      </c>
      <c r="B13" s="9">
        <v>34217</v>
      </c>
      <c r="C13" s="10" t="s">
        <v>25</v>
      </c>
      <c r="D13" s="9" t="s">
        <v>26</v>
      </c>
      <c r="E13" s="9" t="s">
        <v>27</v>
      </c>
      <c r="F13" s="8" t="s">
        <v>28</v>
      </c>
      <c r="G13" s="11">
        <v>2000</v>
      </c>
      <c r="H13" s="12" t="s">
        <v>13</v>
      </c>
      <c r="I13" s="13"/>
      <c r="J13" s="14">
        <f>I13*G13</f>
        <v>0</v>
      </c>
      <c r="L13" s="15"/>
    </row>
    <row r="14" spans="1:12" ht="42" thickBot="1" x14ac:dyDescent="0.35">
      <c r="A14" s="8">
        <v>11</v>
      </c>
      <c r="B14" s="9">
        <v>35268</v>
      </c>
      <c r="C14" s="10" t="s">
        <v>21</v>
      </c>
      <c r="D14" s="9" t="s">
        <v>22</v>
      </c>
      <c r="E14" s="8" t="s">
        <v>23</v>
      </c>
      <c r="F14" s="8" t="s">
        <v>24</v>
      </c>
      <c r="G14" s="11">
        <v>15</v>
      </c>
      <c r="H14" s="12" t="s">
        <v>13</v>
      </c>
      <c r="I14" s="13"/>
      <c r="J14" s="14">
        <f>I14*G14</f>
        <v>0</v>
      </c>
      <c r="L14" s="15"/>
    </row>
    <row r="15" spans="1:12" ht="28.2" thickBot="1" x14ac:dyDescent="0.35">
      <c r="A15" s="8">
        <v>12</v>
      </c>
      <c r="B15" s="9">
        <v>35275</v>
      </c>
      <c r="C15" s="10" t="s">
        <v>60</v>
      </c>
      <c r="D15" s="9" t="s">
        <v>61</v>
      </c>
      <c r="E15" s="8" t="s">
        <v>62</v>
      </c>
      <c r="F15" s="8"/>
      <c r="G15" s="11">
        <v>5</v>
      </c>
      <c r="H15" s="12" t="s">
        <v>13</v>
      </c>
      <c r="I15" s="13"/>
      <c r="J15" s="14">
        <f>I15*G15</f>
        <v>0</v>
      </c>
      <c r="L15" s="15"/>
    </row>
    <row r="16" spans="1:12" ht="28.2" thickBot="1" x14ac:dyDescent="0.35">
      <c r="A16" s="8">
        <v>13</v>
      </c>
      <c r="B16" s="9">
        <v>35290</v>
      </c>
      <c r="C16" s="10" t="s">
        <v>41</v>
      </c>
      <c r="D16" s="9" t="s">
        <v>42</v>
      </c>
      <c r="E16" s="8" t="s">
        <v>43</v>
      </c>
      <c r="F16" s="8"/>
      <c r="G16" s="11">
        <v>35</v>
      </c>
      <c r="H16" s="12" t="s">
        <v>13</v>
      </c>
      <c r="I16" s="13"/>
      <c r="J16" s="14">
        <f>I16*G16</f>
        <v>0</v>
      </c>
      <c r="L16" s="15"/>
    </row>
    <row r="17" spans="1:12" ht="83.4" thickBot="1" x14ac:dyDescent="0.35">
      <c r="A17" s="8">
        <v>14</v>
      </c>
      <c r="B17" s="9">
        <v>35294</v>
      </c>
      <c r="C17" s="10" t="s">
        <v>54</v>
      </c>
      <c r="D17" s="9" t="s">
        <v>55</v>
      </c>
      <c r="E17" s="8" t="s">
        <v>56</v>
      </c>
      <c r="F17" s="8"/>
      <c r="G17" s="11">
        <v>300</v>
      </c>
      <c r="H17" s="12" t="s">
        <v>13</v>
      </c>
      <c r="I17" s="13"/>
      <c r="J17" s="14">
        <f>I17*G17</f>
        <v>0</v>
      </c>
      <c r="L17" s="15"/>
    </row>
    <row r="18" spans="1:12" ht="42" thickBot="1" x14ac:dyDescent="0.35">
      <c r="A18" s="8">
        <v>15</v>
      </c>
      <c r="B18" s="9">
        <v>35314</v>
      </c>
      <c r="C18" s="10" t="s">
        <v>79</v>
      </c>
      <c r="D18" s="9" t="s">
        <v>80</v>
      </c>
      <c r="E18" s="8" t="s">
        <v>81</v>
      </c>
      <c r="F18" s="8" t="s">
        <v>24</v>
      </c>
      <c r="G18" s="11">
        <v>10</v>
      </c>
      <c r="H18" s="12" t="s">
        <v>13</v>
      </c>
      <c r="I18" s="13"/>
      <c r="J18" s="14">
        <f>I18*G18</f>
        <v>0</v>
      </c>
      <c r="L18" s="15"/>
    </row>
    <row r="19" spans="1:12" ht="15" thickBot="1" x14ac:dyDescent="0.35">
      <c r="A19" s="8">
        <v>16</v>
      </c>
      <c r="B19" s="17">
        <v>35316</v>
      </c>
      <c r="C19" s="18" t="s">
        <v>95</v>
      </c>
      <c r="D19" s="17" t="s">
        <v>96</v>
      </c>
      <c r="E19" s="16" t="s">
        <v>97</v>
      </c>
      <c r="F19" s="8"/>
      <c r="G19" s="11">
        <v>70</v>
      </c>
      <c r="H19" s="12" t="s">
        <v>13</v>
      </c>
      <c r="I19" s="13"/>
      <c r="J19" s="14">
        <f>I19*G19</f>
        <v>0</v>
      </c>
      <c r="L19" s="15"/>
    </row>
    <row r="20" spans="1:12" ht="15" thickBot="1" x14ac:dyDescent="0.35">
      <c r="A20" s="8">
        <v>17</v>
      </c>
      <c r="B20" s="9">
        <v>35322</v>
      </c>
      <c r="C20" s="10" t="s">
        <v>44</v>
      </c>
      <c r="D20" s="9" t="s">
        <v>45</v>
      </c>
      <c r="E20" s="8" t="s">
        <v>46</v>
      </c>
      <c r="F20" s="8"/>
      <c r="G20" s="11">
        <v>25</v>
      </c>
      <c r="H20" s="12" t="s">
        <v>13</v>
      </c>
      <c r="I20" s="13"/>
      <c r="J20" s="14">
        <f>I20*G20</f>
        <v>0</v>
      </c>
      <c r="L20" s="15"/>
    </row>
    <row r="21" spans="1:12" ht="55.8" thickBot="1" x14ac:dyDescent="0.35">
      <c r="A21" s="8">
        <v>18</v>
      </c>
      <c r="B21" s="9">
        <v>35325</v>
      </c>
      <c r="C21" s="10" t="s">
        <v>66</v>
      </c>
      <c r="D21" s="9" t="s">
        <v>67</v>
      </c>
      <c r="E21" s="8" t="s">
        <v>68</v>
      </c>
      <c r="F21" s="8" t="s">
        <v>53</v>
      </c>
      <c r="G21" s="11">
        <v>300</v>
      </c>
      <c r="H21" s="12" t="s">
        <v>13</v>
      </c>
      <c r="I21" s="13"/>
      <c r="J21" s="14">
        <f>I21*G21</f>
        <v>0</v>
      </c>
      <c r="L21" s="15"/>
    </row>
    <row r="22" spans="1:12" ht="15" thickBot="1" x14ac:dyDescent="0.35">
      <c r="A22" s="8">
        <v>19</v>
      </c>
      <c r="B22" s="17">
        <v>35356</v>
      </c>
      <c r="C22" s="18" t="s">
        <v>92</v>
      </c>
      <c r="D22" s="17" t="s">
        <v>93</v>
      </c>
      <c r="E22" s="16" t="s">
        <v>94</v>
      </c>
      <c r="F22" s="8"/>
      <c r="G22" s="11">
        <v>2</v>
      </c>
      <c r="H22" s="12" t="s">
        <v>13</v>
      </c>
      <c r="I22" s="13"/>
      <c r="J22" s="14">
        <f>I22*G22</f>
        <v>0</v>
      </c>
      <c r="L22" s="15"/>
    </row>
    <row r="23" spans="1:12" ht="15" thickBot="1" x14ac:dyDescent="0.35">
      <c r="A23" s="8">
        <v>20</v>
      </c>
      <c r="B23" s="17">
        <v>72409</v>
      </c>
      <c r="C23" s="18" t="s">
        <v>86</v>
      </c>
      <c r="D23" s="17" t="s">
        <v>87</v>
      </c>
      <c r="E23" s="16" t="s">
        <v>88</v>
      </c>
      <c r="F23" s="19"/>
      <c r="G23" s="11">
        <v>30</v>
      </c>
      <c r="H23" s="12" t="s">
        <v>13</v>
      </c>
      <c r="I23" s="13"/>
      <c r="J23" s="14">
        <f>I23*G23</f>
        <v>0</v>
      </c>
      <c r="L23" s="15"/>
    </row>
    <row r="24" spans="1:12" ht="15" thickBot="1" x14ac:dyDescent="0.35">
      <c r="A24" s="8">
        <v>21</v>
      </c>
      <c r="B24" s="9">
        <v>86232</v>
      </c>
      <c r="C24" s="10" t="s">
        <v>10</v>
      </c>
      <c r="D24" s="9" t="s">
        <v>11</v>
      </c>
      <c r="E24" s="9" t="s">
        <v>12</v>
      </c>
      <c r="F24" s="8"/>
      <c r="G24" s="11">
        <v>125</v>
      </c>
      <c r="H24" s="12" t="s">
        <v>13</v>
      </c>
      <c r="I24" s="13"/>
      <c r="J24" s="14">
        <f>I24*G24</f>
        <v>0</v>
      </c>
      <c r="L24" s="15"/>
    </row>
    <row r="25" spans="1:12" ht="15" thickBot="1" x14ac:dyDescent="0.35">
      <c r="A25" s="8">
        <v>22</v>
      </c>
      <c r="B25" s="9">
        <v>86265</v>
      </c>
      <c r="C25" s="10" t="s">
        <v>63</v>
      </c>
      <c r="D25" s="9" t="s">
        <v>64</v>
      </c>
      <c r="E25" s="8" t="s">
        <v>65</v>
      </c>
      <c r="F25" s="8"/>
      <c r="G25" s="11">
        <v>20</v>
      </c>
      <c r="H25" s="12" t="s">
        <v>13</v>
      </c>
      <c r="I25" s="13"/>
      <c r="J25" s="14">
        <f>I25*G25</f>
        <v>0</v>
      </c>
      <c r="L25" s="15"/>
    </row>
    <row r="26" spans="1:12" ht="28.2" thickBot="1" x14ac:dyDescent="0.35">
      <c r="A26" s="8">
        <v>23</v>
      </c>
      <c r="B26" s="9">
        <v>87421</v>
      </c>
      <c r="C26" s="10" t="s">
        <v>18</v>
      </c>
      <c r="D26" s="9" t="s">
        <v>19</v>
      </c>
      <c r="E26" s="8" t="s">
        <v>20</v>
      </c>
      <c r="F26" s="8"/>
      <c r="G26" s="11">
        <v>310</v>
      </c>
      <c r="H26" s="12" t="s">
        <v>13</v>
      </c>
      <c r="I26" s="13"/>
      <c r="J26" s="14">
        <f>I26*G26</f>
        <v>0</v>
      </c>
      <c r="L26" s="15"/>
    </row>
    <row r="27" spans="1:12" ht="28.2" thickBot="1" x14ac:dyDescent="0.35">
      <c r="A27" s="8">
        <v>24</v>
      </c>
      <c r="B27" s="9">
        <v>87801</v>
      </c>
      <c r="C27" s="10" t="s">
        <v>14</v>
      </c>
      <c r="D27" s="9" t="s">
        <v>15</v>
      </c>
      <c r="E27" s="8" t="s">
        <v>16</v>
      </c>
      <c r="F27" s="8" t="s">
        <v>17</v>
      </c>
      <c r="G27" s="11">
        <v>42</v>
      </c>
      <c r="H27" s="12" t="s">
        <v>13</v>
      </c>
      <c r="I27" s="13"/>
      <c r="J27" s="14">
        <f>I27*G27</f>
        <v>0</v>
      </c>
      <c r="L27" s="15"/>
    </row>
    <row r="28" spans="1:12" ht="15" thickBot="1" x14ac:dyDescent="0.35">
      <c r="A28" s="8">
        <v>25</v>
      </c>
      <c r="B28" s="9">
        <v>111757</v>
      </c>
      <c r="C28" s="10" t="s">
        <v>76</v>
      </c>
      <c r="D28" s="9" t="s">
        <v>77</v>
      </c>
      <c r="E28" s="8" t="s">
        <v>78</v>
      </c>
      <c r="F28" s="8"/>
      <c r="G28" s="11">
        <v>80</v>
      </c>
      <c r="H28" s="12" t="s">
        <v>13</v>
      </c>
      <c r="I28" s="13"/>
      <c r="J28" s="14">
        <f>I28*G28</f>
        <v>0</v>
      </c>
      <c r="L28" s="15"/>
    </row>
    <row r="29" spans="1:12" ht="42" thickBot="1" x14ac:dyDescent="0.35">
      <c r="A29" s="8">
        <v>26</v>
      </c>
      <c r="B29" s="9">
        <v>115842</v>
      </c>
      <c r="C29" s="10" t="s">
        <v>57</v>
      </c>
      <c r="D29" s="9" t="s">
        <v>58</v>
      </c>
      <c r="E29" s="8" t="s">
        <v>59</v>
      </c>
      <c r="F29" s="8"/>
      <c r="G29" s="11">
        <v>5</v>
      </c>
      <c r="H29" s="12" t="s">
        <v>13</v>
      </c>
      <c r="I29" s="13"/>
      <c r="J29" s="14">
        <f>I29*G29</f>
        <v>0</v>
      </c>
      <c r="L29" s="15"/>
    </row>
    <row r="30" spans="1:12" ht="28.2" thickBot="1" x14ac:dyDescent="0.35">
      <c r="A30" s="8">
        <v>27</v>
      </c>
      <c r="B30" s="9">
        <v>303010</v>
      </c>
      <c r="C30" s="10" t="s">
        <v>98</v>
      </c>
      <c r="D30" s="9" t="s">
        <v>99</v>
      </c>
      <c r="E30" s="8" t="s">
        <v>100</v>
      </c>
      <c r="F30" s="8"/>
      <c r="G30" s="11">
        <v>2</v>
      </c>
      <c r="H30" s="12" t="s">
        <v>13</v>
      </c>
      <c r="I30" s="13"/>
      <c r="J30" s="14">
        <f>I30*G30</f>
        <v>0</v>
      </c>
      <c r="L30" s="15"/>
    </row>
    <row r="31" spans="1:12" ht="33" customHeight="1" thickBot="1" x14ac:dyDescent="0.35">
      <c r="H31" s="30" t="s">
        <v>101</v>
      </c>
      <c r="I31" s="31"/>
      <c r="J31" s="20">
        <f>SUM(J4:J30)</f>
        <v>0</v>
      </c>
    </row>
    <row r="32" spans="1:12" ht="21.6" customHeight="1" thickBot="1" x14ac:dyDescent="0.35">
      <c r="H32" s="32" t="s">
        <v>102</v>
      </c>
      <c r="I32" s="33"/>
      <c r="J32" s="20">
        <f>J31*0.21</f>
        <v>0</v>
      </c>
    </row>
    <row r="33" spans="3:16" ht="33" customHeight="1" thickBot="1" x14ac:dyDescent="0.35">
      <c r="G33" s="21"/>
      <c r="H33" s="34" t="s">
        <v>103</v>
      </c>
      <c r="I33" s="33"/>
      <c r="J33" s="20">
        <f>J32+J31</f>
        <v>0</v>
      </c>
    </row>
    <row r="35" spans="3:16" x14ac:dyDescent="0.3">
      <c r="C35" s="25" t="s">
        <v>104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</row>
    <row r="36" spans="3:16" ht="15" customHeight="1" x14ac:dyDescent="0.3">
      <c r="C36" s="25" t="s">
        <v>105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</row>
    <row r="37" spans="3:16" ht="14.4" customHeight="1" x14ac:dyDescent="0.3">
      <c r="C37" s="25" t="s">
        <v>106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</row>
    <row r="38" spans="3:16" ht="15" customHeight="1" x14ac:dyDescent="0.3"/>
  </sheetData>
  <sheetProtection algorithmName="SHA-512" hashValue="cxYc0mNlP5lAegYQj5y5SN+eZsrPM48RNOJbUl2aUmhFhWfBpiH6J/K/UcRvuQpQzxLtQDbX74UtDmsBrb3MPw==" saltValue="8cd1OoGHRuOiopQ7NeIehA==" spinCount="100000" sheet="1" objects="1" scenarios="1"/>
  <sortState ref="A4:J30">
    <sortCondition ref="B4:B30"/>
  </sortState>
  <mergeCells count="8">
    <mergeCell ref="C36:P36"/>
    <mergeCell ref="C37:P37"/>
    <mergeCell ref="C1:I1"/>
    <mergeCell ref="G3:H3"/>
    <mergeCell ref="H31:I31"/>
    <mergeCell ref="H32:I32"/>
    <mergeCell ref="H33:I33"/>
    <mergeCell ref="C35:P3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zoomScaleNormal="100" workbookViewId="0">
      <selection activeCell="C6" sqref="C6"/>
    </sheetView>
  </sheetViews>
  <sheetFormatPr baseColWidth="10" defaultColWidth="11.5546875" defaultRowHeight="14.4" x14ac:dyDescent="0.3"/>
  <cols>
    <col min="1" max="1" width="4.5546875" style="1" bestFit="1" customWidth="1"/>
    <col min="2" max="2" width="11.5546875" style="1" bestFit="1" customWidth="1"/>
    <col min="3" max="3" width="39.6640625" style="1" bestFit="1" customWidth="1"/>
    <col min="4" max="4" width="26.6640625" style="22" customWidth="1"/>
    <col min="5" max="5" width="39.6640625" style="22" customWidth="1"/>
    <col min="6" max="6" width="32.6640625" style="22" customWidth="1"/>
    <col min="7" max="7" width="9" style="1" customWidth="1"/>
    <col min="8" max="8" width="6.6640625" style="1" customWidth="1"/>
    <col min="9" max="9" width="18" style="1" customWidth="1"/>
    <col min="10" max="10" width="16.33203125" style="1" customWidth="1"/>
    <col min="11" max="16384" width="11.5546875" style="1"/>
  </cols>
  <sheetData>
    <row r="1" spans="1:10" ht="15" thickBot="1" x14ac:dyDescent="0.35">
      <c r="C1" s="26" t="s">
        <v>107</v>
      </c>
      <c r="D1" s="26"/>
      <c r="E1" s="26"/>
      <c r="F1" s="26"/>
      <c r="G1" s="26"/>
      <c r="H1" s="26"/>
      <c r="I1" s="27"/>
    </row>
    <row r="2" spans="1:10" ht="15" thickBot="1" x14ac:dyDescent="0.35"/>
    <row r="3" spans="1:10" ht="43.8" thickBot="1" x14ac:dyDescent="0.35">
      <c r="A3" s="4" t="s">
        <v>1</v>
      </c>
      <c r="B3" s="4" t="s">
        <v>2</v>
      </c>
      <c r="C3" s="24" t="s">
        <v>3</v>
      </c>
      <c r="D3" s="5" t="s">
        <v>4</v>
      </c>
      <c r="E3" s="5" t="s">
        <v>5</v>
      </c>
      <c r="F3" s="5" t="s">
        <v>6</v>
      </c>
      <c r="G3" s="28" t="s">
        <v>7</v>
      </c>
      <c r="H3" s="29"/>
      <c r="I3" s="6" t="s">
        <v>8</v>
      </c>
      <c r="J3" s="7" t="s">
        <v>9</v>
      </c>
    </row>
    <row r="4" spans="1:10" ht="15" thickBot="1" x14ac:dyDescent="0.35">
      <c r="A4" s="8">
        <v>1</v>
      </c>
      <c r="B4" s="9">
        <v>33077</v>
      </c>
      <c r="C4" s="10" t="s">
        <v>149</v>
      </c>
      <c r="D4" s="8" t="s">
        <v>118</v>
      </c>
      <c r="E4" s="8" t="s">
        <v>150</v>
      </c>
      <c r="F4" s="8"/>
      <c r="G4" s="11">
        <v>650</v>
      </c>
      <c r="H4" s="12" t="s">
        <v>13</v>
      </c>
      <c r="I4" s="13"/>
      <c r="J4" s="14">
        <f>I4*G4</f>
        <v>0</v>
      </c>
    </row>
    <row r="5" spans="1:10" ht="83.4" thickBot="1" x14ac:dyDescent="0.35">
      <c r="A5" s="8">
        <v>2</v>
      </c>
      <c r="B5" s="9">
        <v>33090</v>
      </c>
      <c r="C5" s="10" t="s">
        <v>142</v>
      </c>
      <c r="D5" s="8" t="s">
        <v>110</v>
      </c>
      <c r="E5" s="8" t="s">
        <v>143</v>
      </c>
      <c r="F5" s="8" t="s">
        <v>112</v>
      </c>
      <c r="G5" s="11">
        <v>6000</v>
      </c>
      <c r="H5" s="12" t="s">
        <v>13</v>
      </c>
      <c r="I5" s="13"/>
      <c r="J5" s="14">
        <f>I5*G5</f>
        <v>0</v>
      </c>
    </row>
    <row r="6" spans="1:10" ht="55.8" thickBot="1" x14ac:dyDescent="0.35">
      <c r="A6" s="8">
        <v>3</v>
      </c>
      <c r="B6" s="9">
        <v>33123</v>
      </c>
      <c r="C6" s="10" t="s">
        <v>127</v>
      </c>
      <c r="D6" s="8" t="s">
        <v>128</v>
      </c>
      <c r="E6" s="8" t="s">
        <v>129</v>
      </c>
      <c r="F6" s="8" t="s">
        <v>130</v>
      </c>
      <c r="G6" s="11">
        <v>2000</v>
      </c>
      <c r="H6" s="12" t="s">
        <v>13</v>
      </c>
      <c r="I6" s="13"/>
      <c r="J6" s="14">
        <f>I6*G6</f>
        <v>0</v>
      </c>
    </row>
    <row r="7" spans="1:10" ht="83.4" thickBot="1" x14ac:dyDescent="0.35">
      <c r="A7" s="8">
        <v>4</v>
      </c>
      <c r="B7" s="9">
        <v>33152</v>
      </c>
      <c r="C7" s="10" t="s">
        <v>109</v>
      </c>
      <c r="D7" s="8" t="s">
        <v>110</v>
      </c>
      <c r="E7" s="8" t="s">
        <v>111</v>
      </c>
      <c r="F7" s="8" t="s">
        <v>112</v>
      </c>
      <c r="G7" s="11">
        <v>25000</v>
      </c>
      <c r="H7" s="12" t="s">
        <v>13</v>
      </c>
      <c r="I7" s="13"/>
      <c r="J7" s="14">
        <f>I7*G7</f>
        <v>0</v>
      </c>
    </row>
    <row r="8" spans="1:10" ht="28.2" thickBot="1" x14ac:dyDescent="0.35">
      <c r="A8" s="8">
        <v>5</v>
      </c>
      <c r="B8" s="9">
        <v>33157</v>
      </c>
      <c r="C8" s="10" t="s">
        <v>151</v>
      </c>
      <c r="D8" s="8" t="s">
        <v>152</v>
      </c>
      <c r="E8" s="23" t="s">
        <v>153</v>
      </c>
      <c r="F8" s="8"/>
      <c r="G8" s="11">
        <v>310</v>
      </c>
      <c r="H8" s="12"/>
      <c r="I8" s="13"/>
      <c r="J8" s="14">
        <f>I8*G8</f>
        <v>0</v>
      </c>
    </row>
    <row r="9" spans="1:10" ht="15" thickBot="1" x14ac:dyDescent="0.35">
      <c r="A9" s="8">
        <v>6</v>
      </c>
      <c r="B9" s="9">
        <v>33168</v>
      </c>
      <c r="C9" s="10" t="s">
        <v>134</v>
      </c>
      <c r="D9" s="8" t="s">
        <v>207</v>
      </c>
      <c r="E9" s="8" t="s">
        <v>135</v>
      </c>
      <c r="F9" s="8"/>
      <c r="G9" s="11">
        <v>30</v>
      </c>
      <c r="H9" s="12" t="s">
        <v>13</v>
      </c>
      <c r="I9" s="13"/>
      <c r="J9" s="14">
        <f>I9*G9</f>
        <v>0</v>
      </c>
    </row>
    <row r="10" spans="1:10" ht="69.599999999999994" thickBot="1" x14ac:dyDescent="0.35">
      <c r="A10" s="8">
        <v>7</v>
      </c>
      <c r="B10" s="9">
        <v>33182</v>
      </c>
      <c r="C10" s="10" t="s">
        <v>144</v>
      </c>
      <c r="D10" s="8" t="s">
        <v>145</v>
      </c>
      <c r="E10" s="8" t="s">
        <v>146</v>
      </c>
      <c r="F10" s="8"/>
      <c r="G10" s="11">
        <v>40</v>
      </c>
      <c r="H10" s="12" t="s">
        <v>13</v>
      </c>
      <c r="I10" s="13"/>
      <c r="J10" s="14">
        <f>I10*G10</f>
        <v>0</v>
      </c>
    </row>
    <row r="11" spans="1:10" ht="28.2" thickBot="1" x14ac:dyDescent="0.35">
      <c r="A11" s="8">
        <v>8</v>
      </c>
      <c r="B11" s="9">
        <v>33601</v>
      </c>
      <c r="C11" s="10" t="s">
        <v>117</v>
      </c>
      <c r="D11" s="8" t="s">
        <v>118</v>
      </c>
      <c r="E11" s="8" t="s">
        <v>119</v>
      </c>
      <c r="F11" s="8" t="s">
        <v>120</v>
      </c>
      <c r="G11" s="11">
        <v>440</v>
      </c>
      <c r="H11" s="12" t="s">
        <v>13</v>
      </c>
      <c r="I11" s="13"/>
      <c r="J11" s="14">
        <f>I11*G11</f>
        <v>0</v>
      </c>
    </row>
    <row r="12" spans="1:10" ht="55.8" thickBot="1" x14ac:dyDescent="0.35">
      <c r="A12" s="8">
        <v>9</v>
      </c>
      <c r="B12" s="9">
        <v>33608</v>
      </c>
      <c r="C12" s="10" t="s">
        <v>124</v>
      </c>
      <c r="D12" s="8" t="s">
        <v>51</v>
      </c>
      <c r="E12" s="8" t="s">
        <v>125</v>
      </c>
      <c r="F12" s="8" t="s">
        <v>126</v>
      </c>
      <c r="G12" s="11">
        <v>280</v>
      </c>
      <c r="H12" s="12" t="s">
        <v>13</v>
      </c>
      <c r="I12" s="13"/>
      <c r="J12" s="14">
        <f>I12*G12</f>
        <v>0</v>
      </c>
    </row>
    <row r="13" spans="1:10" ht="55.8" thickBot="1" x14ac:dyDescent="0.35">
      <c r="A13" s="8">
        <v>10</v>
      </c>
      <c r="B13" s="9">
        <v>33625</v>
      </c>
      <c r="C13" s="10" t="s">
        <v>136</v>
      </c>
      <c r="D13" s="8" t="s">
        <v>137</v>
      </c>
      <c r="E13" s="8" t="s">
        <v>138</v>
      </c>
      <c r="F13" s="8" t="s">
        <v>139</v>
      </c>
      <c r="G13" s="11">
        <v>3000</v>
      </c>
      <c r="H13" s="12" t="s">
        <v>13</v>
      </c>
      <c r="I13" s="13"/>
      <c r="J13" s="14">
        <f>I13*G13</f>
        <v>0</v>
      </c>
    </row>
    <row r="14" spans="1:10" ht="28.2" thickBot="1" x14ac:dyDescent="0.35">
      <c r="A14" s="8">
        <v>11</v>
      </c>
      <c r="B14" s="9">
        <v>33626</v>
      </c>
      <c r="C14" s="10" t="s">
        <v>121</v>
      </c>
      <c r="D14" s="8" t="s">
        <v>122</v>
      </c>
      <c r="E14" s="8" t="s">
        <v>123</v>
      </c>
      <c r="F14" s="8" t="s">
        <v>120</v>
      </c>
      <c r="G14" s="11">
        <v>420</v>
      </c>
      <c r="H14" s="12" t="s">
        <v>13</v>
      </c>
      <c r="I14" s="13"/>
      <c r="J14" s="14">
        <f>I14*G14</f>
        <v>0</v>
      </c>
    </row>
    <row r="15" spans="1:10" ht="15" thickBot="1" x14ac:dyDescent="0.35">
      <c r="A15" s="8">
        <v>12</v>
      </c>
      <c r="B15" s="9">
        <v>33638</v>
      </c>
      <c r="C15" s="10" t="s">
        <v>140</v>
      </c>
      <c r="D15" s="8" t="s">
        <v>38</v>
      </c>
      <c r="E15" s="8" t="s">
        <v>141</v>
      </c>
      <c r="F15" s="8"/>
      <c r="G15" s="11">
        <v>5</v>
      </c>
      <c r="H15" s="12" t="s">
        <v>13</v>
      </c>
      <c r="I15" s="13"/>
      <c r="J15" s="14">
        <f>I15*G15</f>
        <v>0</v>
      </c>
    </row>
    <row r="16" spans="1:10" ht="42" thickBot="1" x14ac:dyDescent="0.35">
      <c r="A16" s="8">
        <v>13</v>
      </c>
      <c r="B16" s="9">
        <v>33690</v>
      </c>
      <c r="C16" s="10" t="s">
        <v>115</v>
      </c>
      <c r="D16" s="8" t="s">
        <v>82</v>
      </c>
      <c r="E16" s="8" t="s">
        <v>116</v>
      </c>
      <c r="F16" s="8"/>
      <c r="G16" s="11">
        <v>109.99999999999999</v>
      </c>
      <c r="H16" s="12" t="s">
        <v>13</v>
      </c>
      <c r="I16" s="13"/>
      <c r="J16" s="14">
        <f>I16*G16</f>
        <v>0</v>
      </c>
    </row>
    <row r="17" spans="1:16" ht="28.2" thickBot="1" x14ac:dyDescent="0.35">
      <c r="A17" s="8">
        <v>14</v>
      </c>
      <c r="B17" s="9">
        <v>34504</v>
      </c>
      <c r="C17" s="10" t="s">
        <v>147</v>
      </c>
      <c r="D17" s="8" t="s">
        <v>118</v>
      </c>
      <c r="E17" s="8" t="s">
        <v>148</v>
      </c>
      <c r="F17" s="8"/>
      <c r="G17" s="11">
        <v>12</v>
      </c>
      <c r="H17" s="12" t="s">
        <v>13</v>
      </c>
      <c r="I17" s="13"/>
      <c r="J17" s="14">
        <f>I17*G17</f>
        <v>0</v>
      </c>
    </row>
    <row r="18" spans="1:16" ht="15" thickBot="1" x14ac:dyDescent="0.35">
      <c r="A18" s="8">
        <v>15</v>
      </c>
      <c r="B18" s="9">
        <v>34510</v>
      </c>
      <c r="C18" s="10" t="s">
        <v>113</v>
      </c>
      <c r="D18" s="8" t="s">
        <v>45</v>
      </c>
      <c r="E18" s="23" t="s">
        <v>114</v>
      </c>
      <c r="F18" s="8"/>
      <c r="G18" s="11">
        <v>15</v>
      </c>
      <c r="H18" s="12" t="s">
        <v>13</v>
      </c>
      <c r="I18" s="13"/>
      <c r="J18" s="14">
        <f>I18*G18</f>
        <v>0</v>
      </c>
    </row>
    <row r="19" spans="1:16" ht="28.2" thickBot="1" x14ac:dyDescent="0.35">
      <c r="A19" s="8">
        <v>16</v>
      </c>
      <c r="B19" s="9">
        <v>34519</v>
      </c>
      <c r="C19" s="10" t="s">
        <v>131</v>
      </c>
      <c r="D19" s="8" t="s">
        <v>132</v>
      </c>
      <c r="E19" s="8" t="s">
        <v>133</v>
      </c>
      <c r="F19" s="8"/>
      <c r="G19" s="11">
        <v>85</v>
      </c>
      <c r="H19" s="12" t="s">
        <v>13</v>
      </c>
      <c r="I19" s="13"/>
      <c r="J19" s="14">
        <f>I19*G19</f>
        <v>0</v>
      </c>
    </row>
    <row r="20" spans="1:16" ht="15" thickBot="1" x14ac:dyDescent="0.35">
      <c r="A20" s="8">
        <v>17</v>
      </c>
      <c r="B20" s="9">
        <v>34542</v>
      </c>
      <c r="C20" s="10" t="s">
        <v>206</v>
      </c>
      <c r="D20" s="8" t="s">
        <v>108</v>
      </c>
      <c r="E20" s="8" t="s">
        <v>205</v>
      </c>
      <c r="F20" s="8"/>
      <c r="G20" s="11">
        <v>570</v>
      </c>
      <c r="H20" s="12" t="s">
        <v>13</v>
      </c>
      <c r="I20" s="13"/>
      <c r="J20" s="14">
        <f>I20*G20</f>
        <v>0</v>
      </c>
    </row>
    <row r="21" spans="1:16" ht="15" thickBot="1" x14ac:dyDescent="0.35">
      <c r="H21" s="30" t="s">
        <v>101</v>
      </c>
      <c r="I21" s="31"/>
      <c r="J21" s="20">
        <f>SUM(J4:J20)</f>
        <v>0</v>
      </c>
    </row>
    <row r="22" spans="1:16" ht="15" thickBot="1" x14ac:dyDescent="0.35">
      <c r="H22" s="32" t="s">
        <v>102</v>
      </c>
      <c r="I22" s="33"/>
      <c r="J22" s="20">
        <f>J21*0.21</f>
        <v>0</v>
      </c>
    </row>
    <row r="23" spans="1:16" ht="15" thickBot="1" x14ac:dyDescent="0.35">
      <c r="G23" s="21"/>
      <c r="H23" s="34" t="s">
        <v>103</v>
      </c>
      <c r="I23" s="33"/>
      <c r="J23" s="20">
        <f>J22+J21</f>
        <v>0</v>
      </c>
    </row>
    <row r="25" spans="1:16" x14ac:dyDescent="0.3">
      <c r="C25" s="25" t="s">
        <v>104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</row>
    <row r="26" spans="1:16" ht="15" customHeight="1" x14ac:dyDescent="0.3">
      <c r="C26" s="25" t="s">
        <v>105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</row>
    <row r="27" spans="1:16" ht="14.4" customHeight="1" x14ac:dyDescent="0.3">
      <c r="C27" s="25" t="s">
        <v>106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</row>
    <row r="28" spans="1:16" ht="15" customHeight="1" x14ac:dyDescent="0.3"/>
  </sheetData>
  <sheetProtection algorithmName="SHA-512" hashValue="LGp7OtTJ2zPpqitWN/pT38tGstENS904W98kT04EUMuo2BMqRy/7q8rWzN5uh1kIg6etC+AsojNeID9zGtYupQ==" saltValue="YteFxrmcvxW/l+XpPeGO3g==" spinCount="100000" sheet="1" objects="1" scenarios="1"/>
  <sortState ref="A4:J20">
    <sortCondition ref="B4:B20"/>
  </sortState>
  <mergeCells count="8">
    <mergeCell ref="C26:P26"/>
    <mergeCell ref="C27:P27"/>
    <mergeCell ref="C1:I1"/>
    <mergeCell ref="G3:H3"/>
    <mergeCell ref="H21:I21"/>
    <mergeCell ref="H22:I22"/>
    <mergeCell ref="H23:I23"/>
    <mergeCell ref="C25:P2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workbookViewId="0">
      <selection activeCell="E20" sqref="E20"/>
    </sheetView>
  </sheetViews>
  <sheetFormatPr baseColWidth="10" defaultColWidth="11.5546875" defaultRowHeight="14.4" x14ac:dyDescent="0.3"/>
  <cols>
    <col min="1" max="1" width="4.5546875" style="1" bestFit="1" customWidth="1"/>
    <col min="2" max="2" width="11.5546875" style="1" bestFit="1" customWidth="1"/>
    <col min="3" max="3" width="39.6640625" style="1" bestFit="1" customWidth="1"/>
    <col min="4" max="4" width="14.21875" style="22" customWidth="1"/>
    <col min="5" max="5" width="31.77734375" style="22" customWidth="1"/>
    <col min="6" max="6" width="32.6640625" style="22" customWidth="1"/>
    <col min="7" max="7" width="6.5546875" style="1" customWidth="1"/>
    <col min="8" max="8" width="6.6640625" style="1" customWidth="1"/>
    <col min="9" max="9" width="18" style="1" customWidth="1"/>
    <col min="10" max="10" width="16.33203125" style="1" customWidth="1"/>
    <col min="11" max="16384" width="11.5546875" style="1"/>
  </cols>
  <sheetData>
    <row r="1" spans="1:16" ht="15" thickBot="1" x14ac:dyDescent="0.35">
      <c r="C1" s="26" t="s">
        <v>154</v>
      </c>
      <c r="D1" s="26"/>
      <c r="E1" s="26"/>
      <c r="F1" s="26"/>
      <c r="G1" s="26"/>
      <c r="H1" s="26"/>
      <c r="I1" s="27"/>
    </row>
    <row r="2" spans="1:16" ht="15" thickBot="1" x14ac:dyDescent="0.35"/>
    <row r="3" spans="1:16" ht="43.8" thickBot="1" x14ac:dyDescent="0.35">
      <c r="A3" s="4" t="s">
        <v>1</v>
      </c>
      <c r="B3" s="4" t="s">
        <v>2</v>
      </c>
      <c r="C3" s="24" t="s">
        <v>3</v>
      </c>
      <c r="D3" s="5" t="s">
        <v>4</v>
      </c>
      <c r="E3" s="5" t="s">
        <v>5</v>
      </c>
      <c r="F3" s="5" t="s">
        <v>6</v>
      </c>
      <c r="G3" s="28" t="s">
        <v>7</v>
      </c>
      <c r="H3" s="29"/>
      <c r="I3" s="6" t="s">
        <v>8</v>
      </c>
      <c r="J3" s="7" t="s">
        <v>9</v>
      </c>
    </row>
    <row r="4" spans="1:16" ht="15" thickBot="1" x14ac:dyDescent="0.35">
      <c r="A4" s="8">
        <v>1</v>
      </c>
      <c r="B4" s="9">
        <v>12232</v>
      </c>
      <c r="C4" s="10" t="s">
        <v>160</v>
      </c>
      <c r="D4" s="8" t="s">
        <v>161</v>
      </c>
      <c r="E4" s="8" t="s">
        <v>162</v>
      </c>
      <c r="F4" s="8"/>
      <c r="G4" s="12">
        <v>35</v>
      </c>
      <c r="H4" s="12" t="s">
        <v>13</v>
      </c>
      <c r="I4" s="13"/>
      <c r="J4" s="14">
        <f>I4*G4</f>
        <v>0</v>
      </c>
    </row>
    <row r="5" spans="1:16" ht="15" thickBot="1" x14ac:dyDescent="0.35">
      <c r="A5" s="8">
        <v>2</v>
      </c>
      <c r="B5" s="9">
        <v>30006</v>
      </c>
      <c r="C5" s="10" t="s">
        <v>155</v>
      </c>
      <c r="D5" s="8" t="s">
        <v>22</v>
      </c>
      <c r="E5" s="8" t="s">
        <v>156</v>
      </c>
      <c r="F5" s="8"/>
      <c r="G5" s="12">
        <v>35</v>
      </c>
      <c r="H5" s="12" t="s">
        <v>13</v>
      </c>
      <c r="I5" s="13"/>
      <c r="J5" s="14">
        <f>I5*G5</f>
        <v>0</v>
      </c>
    </row>
    <row r="6" spans="1:16" ht="15" thickBot="1" x14ac:dyDescent="0.35">
      <c r="A6" s="8">
        <v>3</v>
      </c>
      <c r="B6" s="9">
        <v>175067</v>
      </c>
      <c r="C6" s="10" t="s">
        <v>157</v>
      </c>
      <c r="D6" s="8" t="s">
        <v>158</v>
      </c>
      <c r="E6" s="8" t="s">
        <v>159</v>
      </c>
      <c r="F6" s="8"/>
      <c r="G6" s="12">
        <v>115</v>
      </c>
      <c r="H6" s="12" t="s">
        <v>13</v>
      </c>
      <c r="I6" s="13"/>
      <c r="J6" s="14">
        <f>I6*G6</f>
        <v>0</v>
      </c>
    </row>
    <row r="7" spans="1:16" s="39" customFormat="1" ht="75" customHeight="1" thickBot="1" x14ac:dyDescent="0.35">
      <c r="A7" s="16">
        <v>4</v>
      </c>
      <c r="B7" s="17">
        <v>189469</v>
      </c>
      <c r="C7" s="18" t="s">
        <v>208</v>
      </c>
      <c r="D7" s="16" t="s">
        <v>209</v>
      </c>
      <c r="E7" s="16" t="s">
        <v>210</v>
      </c>
      <c r="F7" s="16" t="s">
        <v>211</v>
      </c>
      <c r="G7" s="37">
        <v>36</v>
      </c>
      <c r="H7" s="37" t="s">
        <v>13</v>
      </c>
      <c r="I7" s="13"/>
      <c r="J7" s="38">
        <f>I7*G7</f>
        <v>0</v>
      </c>
    </row>
    <row r="8" spans="1:16" ht="15" thickBot="1" x14ac:dyDescent="0.35">
      <c r="H8" s="30" t="s">
        <v>101</v>
      </c>
      <c r="I8" s="31"/>
      <c r="J8" s="20">
        <f>SUM(J4:J7)</f>
        <v>0</v>
      </c>
    </row>
    <row r="9" spans="1:16" ht="15" thickBot="1" x14ac:dyDescent="0.35">
      <c r="H9" s="32" t="s">
        <v>102</v>
      </c>
      <c r="I9" s="33"/>
      <c r="J9" s="20">
        <f>J8*0.21</f>
        <v>0</v>
      </c>
    </row>
    <row r="10" spans="1:16" ht="15" thickBot="1" x14ac:dyDescent="0.35">
      <c r="G10" s="21"/>
      <c r="H10" s="34" t="s">
        <v>103</v>
      </c>
      <c r="I10" s="33"/>
      <c r="J10" s="20">
        <f>J9+J8</f>
        <v>0</v>
      </c>
    </row>
    <row r="12" spans="1:16" x14ac:dyDescent="0.3">
      <c r="C12" s="25" t="s">
        <v>104</v>
      </c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t="15" customHeight="1" x14ac:dyDescent="0.3">
      <c r="C13" s="25" t="s">
        <v>105</v>
      </c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</row>
    <row r="14" spans="1:16" ht="14.4" customHeight="1" x14ac:dyDescent="0.3">
      <c r="C14" s="25" t="s">
        <v>106</v>
      </c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</row>
    <row r="15" spans="1:16" ht="15" customHeight="1" x14ac:dyDescent="0.3"/>
  </sheetData>
  <sheetProtection algorithmName="SHA-512" hashValue="nkR6CzwNCgeespKhpXw1ArIn38842d3hM5VfzX1aX8gPMKYHwdBD7Y4QFsWlRLgX+xOCGJY81g/zNgiqLWpFiw==" saltValue="DqcjM3V+qFdVbjbqCysMWA==" spinCount="100000" sheet="1" objects="1" scenarios="1"/>
  <sortState ref="A4:J7">
    <sortCondition ref="B4:B7"/>
  </sortState>
  <mergeCells count="8">
    <mergeCell ref="C13:P13"/>
    <mergeCell ref="C14:P14"/>
    <mergeCell ref="C1:I1"/>
    <mergeCell ref="G3:H3"/>
    <mergeCell ref="H8:I8"/>
    <mergeCell ref="H9:I9"/>
    <mergeCell ref="H10:I10"/>
    <mergeCell ref="C12:P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H9" sqref="H9"/>
    </sheetView>
  </sheetViews>
  <sheetFormatPr baseColWidth="10" defaultColWidth="11.5546875" defaultRowHeight="14.4" x14ac:dyDescent="0.3"/>
  <cols>
    <col min="1" max="1" width="4.5546875" style="1" bestFit="1" customWidth="1"/>
    <col min="2" max="2" width="11.5546875" style="1" bestFit="1" customWidth="1"/>
    <col min="3" max="3" width="39.6640625" style="1" bestFit="1" customWidth="1"/>
    <col min="4" max="4" width="32.6640625" style="1" customWidth="1"/>
    <col min="5" max="5" width="6.5546875" style="1" customWidth="1"/>
    <col min="6" max="6" width="6.6640625" style="1" customWidth="1"/>
    <col min="7" max="7" width="18" style="1" customWidth="1"/>
    <col min="8" max="8" width="16.33203125" style="1" customWidth="1"/>
    <col min="9" max="16384" width="11.5546875" style="1"/>
  </cols>
  <sheetData>
    <row r="1" spans="1:8" ht="15" thickBot="1" x14ac:dyDescent="0.35">
      <c r="C1" s="26" t="s">
        <v>163</v>
      </c>
      <c r="D1" s="26"/>
      <c r="E1" s="26"/>
      <c r="F1" s="26"/>
      <c r="G1" s="27"/>
    </row>
    <row r="2" spans="1:8" ht="15" thickBot="1" x14ac:dyDescent="0.35"/>
    <row r="3" spans="1:8" ht="53.4" thickBot="1" x14ac:dyDescent="0.35">
      <c r="A3" s="4" t="s">
        <v>1</v>
      </c>
      <c r="B3" s="4" t="s">
        <v>2</v>
      </c>
      <c r="C3" s="24" t="s">
        <v>3</v>
      </c>
      <c r="D3" s="24" t="s">
        <v>164</v>
      </c>
      <c r="E3" s="35" t="s">
        <v>165</v>
      </c>
      <c r="F3" s="36"/>
      <c r="G3" s="6" t="s">
        <v>166</v>
      </c>
      <c r="H3" s="7" t="s">
        <v>9</v>
      </c>
    </row>
    <row r="4" spans="1:8" ht="15" thickBot="1" x14ac:dyDescent="0.35">
      <c r="A4" s="8">
        <v>1</v>
      </c>
      <c r="B4" s="9">
        <v>19448</v>
      </c>
      <c r="C4" s="10" t="s">
        <v>187</v>
      </c>
      <c r="D4" s="8" t="s">
        <v>176</v>
      </c>
      <c r="E4" s="11">
        <v>5</v>
      </c>
      <c r="F4" s="12" t="s">
        <v>170</v>
      </c>
      <c r="G4" s="13"/>
      <c r="H4" s="14">
        <f>G4*E4</f>
        <v>0</v>
      </c>
    </row>
    <row r="5" spans="1:8" ht="15" thickBot="1" x14ac:dyDescent="0.35">
      <c r="A5" s="8">
        <v>2</v>
      </c>
      <c r="B5" s="9">
        <v>31905</v>
      </c>
      <c r="C5" s="10" t="s">
        <v>169</v>
      </c>
      <c r="D5" s="8" t="s">
        <v>176</v>
      </c>
      <c r="E5" s="11">
        <v>65</v>
      </c>
      <c r="F5" s="12" t="s">
        <v>170</v>
      </c>
      <c r="G5" s="13"/>
      <c r="H5" s="14">
        <f>G5*E5</f>
        <v>0</v>
      </c>
    </row>
    <row r="6" spans="1:8" ht="15" thickBot="1" x14ac:dyDescent="0.35">
      <c r="A6" s="8">
        <v>3</v>
      </c>
      <c r="B6" s="9">
        <v>31914</v>
      </c>
      <c r="C6" s="10" t="s">
        <v>171</v>
      </c>
      <c r="D6" s="8" t="s">
        <v>172</v>
      </c>
      <c r="E6" s="11">
        <v>25</v>
      </c>
      <c r="F6" s="12" t="s">
        <v>170</v>
      </c>
      <c r="G6" s="13"/>
      <c r="H6" s="14">
        <f>G6*E6</f>
        <v>0</v>
      </c>
    </row>
    <row r="7" spans="1:8" ht="15" thickBot="1" x14ac:dyDescent="0.35">
      <c r="A7" s="8">
        <v>4</v>
      </c>
      <c r="B7" s="9">
        <v>31936</v>
      </c>
      <c r="C7" s="10" t="s">
        <v>177</v>
      </c>
      <c r="D7" s="8" t="s">
        <v>176</v>
      </c>
      <c r="E7" s="11">
        <v>500</v>
      </c>
      <c r="F7" s="12" t="s">
        <v>168</v>
      </c>
      <c r="G7" s="13"/>
      <c r="H7" s="14">
        <f>G7*E7</f>
        <v>0</v>
      </c>
    </row>
    <row r="8" spans="1:8" ht="15" thickBot="1" x14ac:dyDescent="0.35">
      <c r="A8" s="8">
        <v>5</v>
      </c>
      <c r="B8" s="9">
        <v>31939</v>
      </c>
      <c r="C8" s="10" t="s">
        <v>181</v>
      </c>
      <c r="D8" s="8" t="s">
        <v>176</v>
      </c>
      <c r="E8" s="11">
        <v>10</v>
      </c>
      <c r="F8" s="12" t="s">
        <v>170</v>
      </c>
      <c r="G8" s="13"/>
      <c r="H8" s="14">
        <f>G8*E8</f>
        <v>0</v>
      </c>
    </row>
    <row r="9" spans="1:8" ht="15" thickBot="1" x14ac:dyDescent="0.35">
      <c r="A9" s="8">
        <v>6</v>
      </c>
      <c r="B9" s="9">
        <v>31947</v>
      </c>
      <c r="C9" s="10" t="s">
        <v>182</v>
      </c>
      <c r="D9" s="8" t="s">
        <v>176</v>
      </c>
      <c r="E9" s="11">
        <v>2</v>
      </c>
      <c r="F9" s="12" t="s">
        <v>170</v>
      </c>
      <c r="G9" s="13"/>
      <c r="H9" s="14">
        <f>G9*E9</f>
        <v>0</v>
      </c>
    </row>
    <row r="10" spans="1:8" ht="15" thickBot="1" x14ac:dyDescent="0.35">
      <c r="A10" s="8">
        <v>7</v>
      </c>
      <c r="B10" s="9">
        <v>31958</v>
      </c>
      <c r="C10" s="10" t="s">
        <v>167</v>
      </c>
      <c r="D10" s="8" t="s">
        <v>216</v>
      </c>
      <c r="E10" s="11">
        <v>6000</v>
      </c>
      <c r="F10" s="12" t="s">
        <v>168</v>
      </c>
      <c r="G10" s="13"/>
      <c r="H10" s="14">
        <f>G10*E10</f>
        <v>0</v>
      </c>
    </row>
    <row r="11" spans="1:8" ht="15" thickBot="1" x14ac:dyDescent="0.35">
      <c r="A11" s="8">
        <v>8</v>
      </c>
      <c r="B11" s="9">
        <v>31970</v>
      </c>
      <c r="C11" s="10" t="s">
        <v>186</v>
      </c>
      <c r="D11" s="8" t="s">
        <v>176</v>
      </c>
      <c r="E11" s="11">
        <v>5</v>
      </c>
      <c r="F11" s="12" t="s">
        <v>170</v>
      </c>
      <c r="G11" s="13"/>
      <c r="H11" s="14">
        <f>G11*E11</f>
        <v>0</v>
      </c>
    </row>
    <row r="12" spans="1:8" ht="15" thickBot="1" x14ac:dyDescent="0.35">
      <c r="A12" s="8">
        <v>9</v>
      </c>
      <c r="B12" s="9">
        <v>31973</v>
      </c>
      <c r="C12" s="10" t="s">
        <v>188</v>
      </c>
      <c r="D12" s="8" t="s">
        <v>176</v>
      </c>
      <c r="E12" s="11">
        <v>5</v>
      </c>
      <c r="F12" s="12" t="s">
        <v>170</v>
      </c>
      <c r="G12" s="13"/>
      <c r="H12" s="14">
        <f>G12*E12</f>
        <v>0</v>
      </c>
    </row>
    <row r="13" spans="1:8" ht="15" thickBot="1" x14ac:dyDescent="0.35">
      <c r="A13" s="8">
        <v>10</v>
      </c>
      <c r="B13" s="9">
        <v>31979</v>
      </c>
      <c r="C13" s="10" t="s">
        <v>174</v>
      </c>
      <c r="D13" s="8" t="s">
        <v>172</v>
      </c>
      <c r="E13" s="11">
        <v>5</v>
      </c>
      <c r="F13" s="12" t="s">
        <v>170</v>
      </c>
      <c r="G13" s="13"/>
      <c r="H13" s="14">
        <f>G13*E13</f>
        <v>0</v>
      </c>
    </row>
    <row r="14" spans="1:8" ht="15" thickBot="1" x14ac:dyDescent="0.35">
      <c r="A14" s="8">
        <v>11</v>
      </c>
      <c r="B14" s="9">
        <v>32012</v>
      </c>
      <c r="C14" s="10" t="s">
        <v>173</v>
      </c>
      <c r="D14" s="8" t="s">
        <v>176</v>
      </c>
      <c r="E14" s="11">
        <v>250</v>
      </c>
      <c r="F14" s="12" t="s">
        <v>168</v>
      </c>
      <c r="G14" s="13"/>
      <c r="H14" s="14">
        <f>G14*E14</f>
        <v>0</v>
      </c>
    </row>
    <row r="15" spans="1:8" ht="15" thickBot="1" x14ac:dyDescent="0.35">
      <c r="A15" s="8">
        <v>12</v>
      </c>
      <c r="B15" s="9">
        <v>32018</v>
      </c>
      <c r="C15" s="10" t="s">
        <v>185</v>
      </c>
      <c r="D15" s="8" t="s">
        <v>176</v>
      </c>
      <c r="E15" s="11">
        <v>30</v>
      </c>
      <c r="F15" s="12" t="s">
        <v>170</v>
      </c>
      <c r="G15" s="13"/>
      <c r="H15" s="14">
        <f>G15*E15</f>
        <v>0</v>
      </c>
    </row>
    <row r="16" spans="1:8" ht="15" thickBot="1" x14ac:dyDescent="0.35">
      <c r="A16" s="8">
        <v>13</v>
      </c>
      <c r="B16" s="9">
        <v>32028</v>
      </c>
      <c r="C16" s="10" t="s">
        <v>178</v>
      </c>
      <c r="D16" s="8" t="s">
        <v>176</v>
      </c>
      <c r="E16" s="11">
        <v>6</v>
      </c>
      <c r="F16" s="12" t="s">
        <v>170</v>
      </c>
      <c r="G16" s="13"/>
      <c r="H16" s="14">
        <f>G16*E16</f>
        <v>0</v>
      </c>
    </row>
    <row r="17" spans="1:14" ht="15" thickBot="1" x14ac:dyDescent="0.35">
      <c r="A17" s="8">
        <v>14</v>
      </c>
      <c r="B17" s="9">
        <v>32035</v>
      </c>
      <c r="C17" s="10" t="s">
        <v>179</v>
      </c>
      <c r="D17" s="8" t="s">
        <v>180</v>
      </c>
      <c r="E17" s="11">
        <v>5</v>
      </c>
      <c r="F17" s="12" t="s">
        <v>170</v>
      </c>
      <c r="G17" s="13"/>
      <c r="H17" s="14">
        <f>G17*E17</f>
        <v>0</v>
      </c>
    </row>
    <row r="18" spans="1:14" ht="15" thickBot="1" x14ac:dyDescent="0.35">
      <c r="A18" s="8">
        <v>15</v>
      </c>
      <c r="B18" s="9">
        <v>32070</v>
      </c>
      <c r="C18" s="10" t="s">
        <v>183</v>
      </c>
      <c r="D18" s="8" t="s">
        <v>176</v>
      </c>
      <c r="E18" s="11">
        <v>1</v>
      </c>
      <c r="F18" s="12" t="s">
        <v>170</v>
      </c>
      <c r="G18" s="13"/>
      <c r="H18" s="14">
        <f>G18*E18</f>
        <v>0</v>
      </c>
    </row>
    <row r="19" spans="1:14" ht="15" thickBot="1" x14ac:dyDescent="0.35">
      <c r="A19" s="8">
        <v>16</v>
      </c>
      <c r="B19" s="9">
        <v>110969</v>
      </c>
      <c r="C19" s="10" t="s">
        <v>175</v>
      </c>
      <c r="D19" s="8" t="s">
        <v>176</v>
      </c>
      <c r="E19" s="11">
        <v>2</v>
      </c>
      <c r="F19" s="12" t="s">
        <v>170</v>
      </c>
      <c r="G19" s="13"/>
      <c r="H19" s="14">
        <f>G19*E19</f>
        <v>0</v>
      </c>
    </row>
    <row r="20" spans="1:14" ht="15" thickBot="1" x14ac:dyDescent="0.35">
      <c r="A20" s="8">
        <v>17</v>
      </c>
      <c r="B20" s="9">
        <v>118145</v>
      </c>
      <c r="C20" s="10" t="s">
        <v>184</v>
      </c>
      <c r="D20" s="8" t="s">
        <v>176</v>
      </c>
      <c r="E20" s="11">
        <v>2</v>
      </c>
      <c r="F20" s="12" t="s">
        <v>170</v>
      </c>
      <c r="G20" s="13"/>
      <c r="H20" s="14">
        <f>G20*E20</f>
        <v>0</v>
      </c>
    </row>
    <row r="21" spans="1:14" ht="15" thickBot="1" x14ac:dyDescent="0.35">
      <c r="F21" s="30" t="s">
        <v>101</v>
      </c>
      <c r="G21" s="31"/>
      <c r="H21" s="20">
        <f>SUM(H4:H20)</f>
        <v>0</v>
      </c>
    </row>
    <row r="22" spans="1:14" ht="15" thickBot="1" x14ac:dyDescent="0.35">
      <c r="F22" s="32" t="s">
        <v>102</v>
      </c>
      <c r="G22" s="33"/>
      <c r="H22" s="20">
        <f>H21*0.21</f>
        <v>0</v>
      </c>
    </row>
    <row r="23" spans="1:14" ht="15" thickBot="1" x14ac:dyDescent="0.35">
      <c r="E23" s="21"/>
      <c r="F23" s="34" t="s">
        <v>103</v>
      </c>
      <c r="G23" s="33"/>
      <c r="H23" s="20">
        <f>H22+H21</f>
        <v>0</v>
      </c>
    </row>
    <row r="25" spans="1:14" x14ac:dyDescent="0.3">
      <c r="C25" s="25" t="s">
        <v>104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</row>
    <row r="26" spans="1:14" ht="15" customHeight="1" x14ac:dyDescent="0.3">
      <c r="C26" s="25" t="s">
        <v>105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spans="1:14" ht="14.4" customHeight="1" x14ac:dyDescent="0.3">
      <c r="C27" s="25" t="s">
        <v>106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</row>
    <row r="28" spans="1:14" ht="15" customHeight="1" x14ac:dyDescent="0.3"/>
  </sheetData>
  <sheetProtection algorithmName="SHA-512" hashValue="2xjWNH/E4s6FIqw+hZdtIRq1Zhg3dKpCwVgKHiQXEx2w487aOyWH5zoC3nEyTYFjkq0TeZ8TJn4FKMDtLVdPPg==" saltValue="juTkaJDV0IiRNqOpxTEjDQ==" spinCount="100000" sheet="1" objects="1" scenarios="1"/>
  <sortState ref="A4:H20">
    <sortCondition ref="B4:B20"/>
  </sortState>
  <mergeCells count="8">
    <mergeCell ref="C26:N26"/>
    <mergeCell ref="C27:N27"/>
    <mergeCell ref="C1:G1"/>
    <mergeCell ref="E3:F3"/>
    <mergeCell ref="F21:G21"/>
    <mergeCell ref="F22:G22"/>
    <mergeCell ref="F23:G23"/>
    <mergeCell ref="C25:N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activeCell="I4" sqref="I4:I10"/>
    </sheetView>
  </sheetViews>
  <sheetFormatPr baseColWidth="10" defaultColWidth="11.5546875" defaultRowHeight="14.4" x14ac:dyDescent="0.3"/>
  <cols>
    <col min="1" max="1" width="4.5546875" style="1" bestFit="1" customWidth="1"/>
    <col min="2" max="2" width="11.5546875" style="1" bestFit="1" customWidth="1"/>
    <col min="3" max="3" width="39.6640625" style="1" bestFit="1" customWidth="1"/>
    <col min="4" max="4" width="19.33203125" style="22" customWidth="1"/>
    <col min="5" max="5" width="39.6640625" style="22" customWidth="1"/>
    <col min="6" max="6" width="32.6640625" style="22" customWidth="1"/>
    <col min="7" max="7" width="6.5546875" style="1" customWidth="1"/>
    <col min="8" max="8" width="6.6640625" style="1" customWidth="1"/>
    <col min="9" max="9" width="18" style="1" customWidth="1"/>
    <col min="10" max="10" width="16.33203125" style="1" customWidth="1"/>
    <col min="11" max="16384" width="11.5546875" style="1"/>
  </cols>
  <sheetData>
    <row r="1" spans="1:16" ht="15" thickBot="1" x14ac:dyDescent="0.35">
      <c r="C1" s="26" t="s">
        <v>189</v>
      </c>
      <c r="D1" s="26"/>
      <c r="E1" s="26"/>
      <c r="F1" s="26"/>
      <c r="G1" s="26"/>
      <c r="H1" s="26"/>
      <c r="I1" s="27"/>
    </row>
    <row r="2" spans="1:16" ht="15" thickBot="1" x14ac:dyDescent="0.35"/>
    <row r="3" spans="1:16" ht="43.8" thickBot="1" x14ac:dyDescent="0.35">
      <c r="A3" s="4" t="s">
        <v>1</v>
      </c>
      <c r="B3" s="4" t="s">
        <v>2</v>
      </c>
      <c r="C3" s="24" t="s">
        <v>3</v>
      </c>
      <c r="D3" s="5" t="s">
        <v>4</v>
      </c>
      <c r="E3" s="5" t="s">
        <v>5</v>
      </c>
      <c r="F3" s="5" t="s">
        <v>6</v>
      </c>
      <c r="G3" s="28" t="s">
        <v>7</v>
      </c>
      <c r="H3" s="29"/>
      <c r="I3" s="6" t="s">
        <v>8</v>
      </c>
      <c r="J3" s="7" t="s">
        <v>9</v>
      </c>
    </row>
    <row r="4" spans="1:16" s="39" customFormat="1" ht="15" thickBot="1" x14ac:dyDescent="0.35">
      <c r="A4" s="16">
        <v>1</v>
      </c>
      <c r="B4" s="9">
        <v>13218</v>
      </c>
      <c r="C4" s="10" t="s">
        <v>196</v>
      </c>
      <c r="D4" s="8" t="s">
        <v>197</v>
      </c>
      <c r="E4" s="8" t="s">
        <v>198</v>
      </c>
      <c r="F4" s="8"/>
      <c r="G4" s="12">
        <v>5</v>
      </c>
      <c r="H4" s="12" t="s">
        <v>13</v>
      </c>
      <c r="I4" s="13"/>
      <c r="J4" s="14">
        <f>I4*G4</f>
        <v>0</v>
      </c>
    </row>
    <row r="5" spans="1:16" ht="15" thickBot="1" x14ac:dyDescent="0.35">
      <c r="A5" s="16">
        <v>2</v>
      </c>
      <c r="B5" s="17">
        <v>13269</v>
      </c>
      <c r="C5" s="18" t="s">
        <v>213</v>
      </c>
      <c r="D5" s="16" t="s">
        <v>22</v>
      </c>
      <c r="E5" s="16" t="s">
        <v>212</v>
      </c>
      <c r="F5" s="16"/>
      <c r="G5" s="37">
        <v>10</v>
      </c>
      <c r="H5" s="37" t="s">
        <v>13</v>
      </c>
      <c r="I5" s="13"/>
      <c r="J5" s="38">
        <f>I5*G5</f>
        <v>0</v>
      </c>
    </row>
    <row r="6" spans="1:16" s="39" customFormat="1" ht="15" thickBot="1" x14ac:dyDescent="0.35">
      <c r="A6" s="16">
        <v>3</v>
      </c>
      <c r="B6" s="9">
        <v>19962</v>
      </c>
      <c r="C6" s="10" t="s">
        <v>199</v>
      </c>
      <c r="D6" s="8" t="s">
        <v>11</v>
      </c>
      <c r="E6" s="8" t="s">
        <v>200</v>
      </c>
      <c r="F6" s="8"/>
      <c r="G6" s="12">
        <v>1</v>
      </c>
      <c r="H6" s="12" t="s">
        <v>13</v>
      </c>
      <c r="I6" s="13"/>
      <c r="J6" s="14">
        <f>I6*G6</f>
        <v>0</v>
      </c>
    </row>
    <row r="7" spans="1:16" ht="15" thickBot="1" x14ac:dyDescent="0.35">
      <c r="A7" s="16">
        <v>4</v>
      </c>
      <c r="B7" s="9">
        <v>87294</v>
      </c>
      <c r="C7" s="10" t="s">
        <v>201</v>
      </c>
      <c r="D7" s="8" t="s">
        <v>202</v>
      </c>
      <c r="E7" s="8" t="s">
        <v>203</v>
      </c>
      <c r="F7" s="8"/>
      <c r="G7" s="12">
        <v>5</v>
      </c>
      <c r="H7" s="12" t="s">
        <v>13</v>
      </c>
      <c r="I7" s="13"/>
      <c r="J7" s="14">
        <f>I7*G7</f>
        <v>0</v>
      </c>
    </row>
    <row r="8" spans="1:16" ht="15" thickBot="1" x14ac:dyDescent="0.35">
      <c r="A8" s="16">
        <v>5</v>
      </c>
      <c r="B8" s="17">
        <v>116303</v>
      </c>
      <c r="C8" s="18" t="s">
        <v>215</v>
      </c>
      <c r="D8" s="16" t="s">
        <v>22</v>
      </c>
      <c r="E8" s="16" t="s">
        <v>214</v>
      </c>
      <c r="F8" s="16"/>
      <c r="G8" s="37">
        <v>32</v>
      </c>
      <c r="H8" s="37" t="s">
        <v>13</v>
      </c>
      <c r="I8" s="13"/>
      <c r="J8" s="38">
        <f>I8*G8</f>
        <v>0</v>
      </c>
    </row>
    <row r="9" spans="1:16" ht="55.8" thickBot="1" x14ac:dyDescent="0.35">
      <c r="A9" s="16">
        <v>6</v>
      </c>
      <c r="B9" s="9">
        <v>272830</v>
      </c>
      <c r="C9" s="10" t="s">
        <v>190</v>
      </c>
      <c r="D9" s="8" t="s">
        <v>191</v>
      </c>
      <c r="E9" s="8" t="s">
        <v>192</v>
      </c>
      <c r="F9" s="8" t="s">
        <v>193</v>
      </c>
      <c r="G9" s="12">
        <v>25</v>
      </c>
      <c r="H9" s="12" t="s">
        <v>13</v>
      </c>
      <c r="I9" s="13"/>
      <c r="J9" s="14">
        <f>I9*G9</f>
        <v>0</v>
      </c>
    </row>
    <row r="10" spans="1:16" ht="15" thickBot="1" x14ac:dyDescent="0.35">
      <c r="A10" s="16">
        <v>7</v>
      </c>
      <c r="B10" s="9">
        <v>282429</v>
      </c>
      <c r="C10" s="10" t="s">
        <v>204</v>
      </c>
      <c r="D10" s="8" t="s">
        <v>194</v>
      </c>
      <c r="E10" s="8" t="s">
        <v>195</v>
      </c>
      <c r="F10" s="8"/>
      <c r="G10" s="12">
        <v>15</v>
      </c>
      <c r="H10" s="12" t="s">
        <v>13</v>
      </c>
      <c r="I10" s="13"/>
      <c r="J10" s="14">
        <f>I10*G10</f>
        <v>0</v>
      </c>
    </row>
    <row r="11" spans="1:16" ht="15" thickBot="1" x14ac:dyDescent="0.35">
      <c r="H11" s="30" t="s">
        <v>101</v>
      </c>
      <c r="I11" s="31"/>
      <c r="J11" s="20">
        <f>SUM(J4:J10)</f>
        <v>0</v>
      </c>
    </row>
    <row r="12" spans="1:16" ht="15" thickBot="1" x14ac:dyDescent="0.35">
      <c r="H12" s="32" t="s">
        <v>102</v>
      </c>
      <c r="I12" s="33"/>
      <c r="J12" s="20">
        <f>J11*0.21</f>
        <v>0</v>
      </c>
    </row>
    <row r="13" spans="1:16" ht="15" thickBot="1" x14ac:dyDescent="0.35">
      <c r="G13" s="21"/>
      <c r="H13" s="34" t="s">
        <v>103</v>
      </c>
      <c r="I13" s="33"/>
      <c r="J13" s="20">
        <f>J12+J11</f>
        <v>0</v>
      </c>
    </row>
    <row r="15" spans="1:16" x14ac:dyDescent="0.3">
      <c r="C15" s="25" t="s">
        <v>104</v>
      </c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</row>
    <row r="16" spans="1:16" ht="15" customHeight="1" x14ac:dyDescent="0.3">
      <c r="C16" s="25" t="s">
        <v>105</v>
      </c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</row>
    <row r="17" spans="3:16" ht="14.4" customHeight="1" x14ac:dyDescent="0.3">
      <c r="C17" s="25" t="s">
        <v>106</v>
      </c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3:16" ht="15" customHeight="1" x14ac:dyDescent="0.3"/>
  </sheetData>
  <sheetProtection algorithmName="SHA-512" hashValue="NgxH+RHcXayeVdgiZbwpkbmMOFzkx+5GYgDLFunNaCp+EaduXvqAT1jN7bDgOpIiCDXZgLREvBh0ZhZMOs11rQ==" saltValue="mzphEvOCcE/Be3p7qrZKnQ==" spinCount="100000" sheet="1" objects="1" scenarios="1"/>
  <sortState ref="A4:J10">
    <sortCondition ref="B4:B10"/>
  </sortState>
  <mergeCells count="8">
    <mergeCell ref="C16:P16"/>
    <mergeCell ref="C17:P17"/>
    <mergeCell ref="C1:I1"/>
    <mergeCell ref="G3:H3"/>
    <mergeCell ref="H11:I11"/>
    <mergeCell ref="H12:I12"/>
    <mergeCell ref="H13:I13"/>
    <mergeCell ref="C15:P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OFERTA ECO. LOTE 1</vt:lpstr>
      <vt:lpstr>OFERTA ECO. LOTE 2</vt:lpstr>
      <vt:lpstr>OFERTA ECO. LOTE 3</vt:lpstr>
      <vt:lpstr>OFERTA ECO. LOTE 4</vt:lpstr>
      <vt:lpstr>OFERTA ECO. LOTE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2019-10-17T10:20:47Z</dcterms:modified>
</cp:coreProperties>
</file>