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52_6000008910_SuO_Suministr de materiales plásticos y vinilos adhesivos\2. Licitacion\A_publicar\"/>
    </mc:Choice>
  </mc:AlternateContent>
  <xr:revisionPtr revIDLastSave="0" documentId="8_{41650156-AA28-4330-BDCE-B2F9D690CE22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INSTRUCCIONES" sheetId="14" r:id="rId1"/>
    <sheet name="IMPORTE TOTAL DE LA OFERTA" sheetId="13" r:id="rId2"/>
    <sheet name="PRORRATEO" sheetId="12" r:id="rId3"/>
    <sheet name="OFERTA_VINILOS" sheetId="10" r:id="rId4"/>
  </sheets>
  <calcPr calcId="191029"/>
</workbook>
</file>

<file path=xl/calcChain.xml><?xml version="1.0" encoding="utf-8"?>
<calcChain xmlns="http://schemas.openxmlformats.org/spreadsheetml/2006/main">
  <c r="D43" i="10" l="1"/>
  <c r="E43" i="10" l="1"/>
  <c r="D115" i="10" l="1"/>
  <c r="C102" i="10"/>
  <c r="D93" i="10"/>
  <c r="E85" i="10"/>
  <c r="D57" i="10"/>
  <c r="E115" i="10" l="1"/>
  <c r="D102" i="10"/>
  <c r="E93" i="10"/>
  <c r="F85" i="10"/>
  <c r="C8" i="12" s="1"/>
  <c r="E8" i="12" s="1"/>
  <c r="E57" i="10"/>
  <c r="C7" i="12" s="1"/>
  <c r="E7" i="12" s="1"/>
  <c r="C6" i="12"/>
  <c r="E6" i="12" s="1"/>
  <c r="D10" i="12"/>
  <c r="C9" i="12" l="1"/>
  <c r="E9" i="12" s="1"/>
  <c r="E10" i="12" s="1"/>
  <c r="G6" i="13" s="1"/>
</calcChain>
</file>

<file path=xl/sharedStrings.xml><?xml version="1.0" encoding="utf-8"?>
<sst xmlns="http://schemas.openxmlformats.org/spreadsheetml/2006/main" count="199" uniqueCount="112">
  <si>
    <t>TOTAL</t>
  </si>
  <si>
    <t>FORMATO</t>
  </si>
  <si>
    <t>Lonas impresas</t>
  </si>
  <si>
    <t>Vinilo adhesivo para solados</t>
  </si>
  <si>
    <t>VINILO ETCHED-GLASS</t>
  </si>
  <si>
    <t>Metacrilato</t>
  </si>
  <si>
    <t>4 mm</t>
  </si>
  <si>
    <t>5 mm</t>
  </si>
  <si>
    <t>PVC Espumado</t>
  </si>
  <si>
    <t>3 mm</t>
  </si>
  <si>
    <t>Poliestireno</t>
  </si>
  <si>
    <t>1 mm</t>
  </si>
  <si>
    <t>NOTA. Todos los precios se refieren a PBL (incluidos G.G. y B.I.), sin IVA</t>
  </si>
  <si>
    <t>VINILOS ADHESIVOS</t>
  </si>
  <si>
    <t xml:space="preserve">IMPRESIÓN </t>
  </si>
  <si>
    <t xml:space="preserve">PRECIO UNITARIO, </t>
  </si>
  <si>
    <r>
      <t>para tamaños &lt; 1 dm</t>
    </r>
    <r>
      <rPr>
        <vertAlign val="superscript"/>
        <sz val="11"/>
        <color theme="1"/>
        <rFont val="Calibri"/>
        <family val="2"/>
      </rPr>
      <t>2</t>
    </r>
  </si>
  <si>
    <r>
      <t>PRECIO POR 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, </t>
    </r>
  </si>
  <si>
    <r>
      <t>para tamaños &gt; 1 dm</t>
    </r>
    <r>
      <rPr>
        <vertAlign val="superscript"/>
        <sz val="11"/>
        <color theme="1"/>
        <rFont val="Calibri"/>
        <family val="2"/>
      </rPr>
      <t>2</t>
    </r>
  </si>
  <si>
    <r>
      <t>PRECIO POR m</t>
    </r>
    <r>
      <rPr>
        <vertAlign val="superscript"/>
        <sz val="11"/>
        <color theme="1"/>
        <rFont val="Calibri"/>
        <family val="2"/>
      </rPr>
      <t>2</t>
    </r>
  </si>
  <si>
    <t>PAPEL IMPRESO</t>
  </si>
  <si>
    <t>PRECIO POR UNIDAD</t>
  </si>
  <si>
    <t>Papel 1000 x 700 mm con impresión a color (campañas, avisos, etc…)</t>
  </si>
  <si>
    <t>Papel estucado laminado a dos caras con impresión a color (planos zonales y planos informativos de la Red, …)</t>
  </si>
  <si>
    <t>Papel A4 con impresión a color 
(campañas, avisos, etc…)</t>
  </si>
  <si>
    <t>Papel para impresión a color 
(otros tamaños)</t>
  </si>
  <si>
    <r>
      <t>PRECIO UNITARIO, para tamaños &lt; 1 dm</t>
    </r>
    <r>
      <rPr>
        <vertAlign val="superscript"/>
        <sz val="11"/>
        <color theme="1"/>
        <rFont val="Calibri"/>
        <family val="2"/>
      </rPr>
      <t>2</t>
    </r>
  </si>
  <si>
    <r>
      <t>PRECIO POR 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, para tamaños &gt; 1 dm</t>
    </r>
    <r>
      <rPr>
        <vertAlign val="superscript"/>
        <sz val="11"/>
        <color theme="1"/>
        <rFont val="Calibri"/>
        <family val="2"/>
      </rPr>
      <t>2</t>
    </r>
  </si>
  <si>
    <t>PANELES PLÁSTICOS</t>
  </si>
  <si>
    <t>LONAS IMPRESAS</t>
  </si>
  <si>
    <t>Vinilo Etched-Glass en masa</t>
  </si>
  <si>
    <t>Vinilo Etched-Glass troquelado</t>
  </si>
  <si>
    <t>VINILO ETCHED GLASS</t>
  </si>
  <si>
    <t xml:space="preserve">“Chelines” </t>
  </si>
  <si>
    <t>1000 unidades</t>
  </si>
  <si>
    <t xml:space="preserve">Directorios de oficina </t>
  </si>
  <si>
    <t>1 unidad</t>
  </si>
  <si>
    <t>Roll-up (dimensiones 2000 mm x 1000 mm)</t>
  </si>
  <si>
    <t xml:space="preserve">Enmarcado de imágenes (lámina + marco) </t>
  </si>
  <si>
    <t>OTROS</t>
  </si>
  <si>
    <t>PRECIO POR UNIDAD
de juego completo (1.200 ud)</t>
  </si>
  <si>
    <t xml:space="preserve">Papel estucado laminado a dos caras con impresión a color (1 juego completo para Red de Metro Madrid – 3 modelos-, compuesto por un mínimo de 1200 unidades de carteles de medidas máximas 1220 mm x 850 mm) </t>
  </si>
  <si>
    <t>TOTAL (I)</t>
  </si>
  <si>
    <t>% de repercusión según años anteriores</t>
  </si>
  <si>
    <t>SUMA  I DE UNIDADES DE LOS CAPÍTULOS</t>
  </si>
  <si>
    <t>Σ UNIDADES CAPÍTULO
Antes de repercusión</t>
  </si>
  <si>
    <t>Σ UNIDADES CAPÍTULO
Después de repercusión</t>
  </si>
  <si>
    <t xml:space="preserve">Vinilos Adhesivos </t>
  </si>
  <si>
    <t>Papel impreso</t>
  </si>
  <si>
    <t xml:space="preserve">Paneles plásticos </t>
  </si>
  <si>
    <t>Lonas + Etched Glass + Otros</t>
  </si>
  <si>
    <t>IMPORTE TOTAL DE LA OFERTA
(SIN IVA)</t>
  </si>
  <si>
    <t>NOTA: Todos los precios son PBL (incluidos G.G. y B.I., sin IVA)</t>
  </si>
  <si>
    <t>Nombre de Empresa</t>
  </si>
  <si>
    <t>Domicilio Fiscal</t>
  </si>
  <si>
    <t>CIF:</t>
  </si>
  <si>
    <t>Sello</t>
  </si>
  <si>
    <t>TOTAL (G)</t>
  </si>
  <si>
    <t>TOTAL (H)</t>
  </si>
  <si>
    <r>
      <t>TOTAL (J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>)</t>
    </r>
  </si>
  <si>
    <r>
      <t>TOTAL (J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</si>
  <si>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TOTAL (J</t>
    </r>
    <r>
      <rPr>
        <b/>
        <vertAlign val="sub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)</t>
    </r>
  </si>
  <si>
    <t>INSTRUCCIONES</t>
  </si>
  <si>
    <t>El licitador deberá atender a las siguientes instrucciones para proponer su oferta de contratación.</t>
  </si>
  <si>
    <t>Descripción del contenido del fichero:</t>
  </si>
  <si>
    <t>Importe total de la oferta</t>
  </si>
  <si>
    <t>Prorratéo</t>
  </si>
  <si>
    <t>se rellenerán automáticamente con los datos insertados anteriormente, con los precios unitarios ofertados.</t>
  </si>
  <si>
    <t>Nombre de la empresa</t>
  </si>
  <si>
    <t>Domicilio fiscal</t>
  </si>
  <si>
    <t>CIF</t>
  </si>
  <si>
    <t>Fecha</t>
  </si>
  <si>
    <t>Firma</t>
  </si>
  <si>
    <t xml:space="preserve">Hoja 1) Instrucciones </t>
  </si>
  <si>
    <t>Hoja 3) Prorrateo</t>
  </si>
  <si>
    <t>Las hojas,</t>
  </si>
  <si>
    <t>PROYECTO</t>
  </si>
  <si>
    <t>OFERTA</t>
  </si>
  <si>
    <t>en las casillas habilitadas al efecto (sombreadas en gris).</t>
  </si>
  <si>
    <t>(Ningún precio unitario ofertado podrá ser superior al precio unitario  de proyecto).</t>
  </si>
  <si>
    <r>
      <t>En la hoja "</t>
    </r>
    <r>
      <rPr>
        <b/>
        <i/>
        <sz val="11"/>
        <color theme="1"/>
        <rFont val="Calibri"/>
        <family val="2"/>
        <scheme val="minor"/>
      </rPr>
      <t>importe total de la oferta</t>
    </r>
    <r>
      <rPr>
        <sz val="11"/>
        <color theme="1"/>
        <rFont val="Calibri"/>
        <family val="2"/>
        <scheme val="minor"/>
      </rPr>
      <t>", se rellenará el cuadro con lo datos donde figura el:</t>
    </r>
  </si>
  <si>
    <t>Hoja 2) Importe total de la oferta</t>
  </si>
  <si>
    <t>Se deberan rellenar los precios unitarios ofertados en la hoja denominada:</t>
  </si>
  <si>
    <t>EL IMPORTE TOTAL DE LA OFERTA DEBE DE COINCIDIR CON EL REALIZADO EN LA PROPOSICIÓN ECONÓMICA</t>
  </si>
  <si>
    <r>
      <t xml:space="preserve">Vinilo adhesivo impreso
</t>
    </r>
    <r>
      <rPr>
        <b/>
        <u/>
        <sz val="11"/>
        <color theme="1"/>
        <rFont val="Calibri"/>
        <family val="2"/>
      </rPr>
      <t>a una cara</t>
    </r>
  </si>
  <si>
    <r>
      <t xml:space="preserve">Vinilo adhesivo impreso
</t>
    </r>
    <r>
      <rPr>
        <b/>
        <u/>
        <sz val="11"/>
        <color theme="1"/>
        <rFont val="Calibri"/>
        <family val="2"/>
      </rPr>
      <t>a doble cara</t>
    </r>
  </si>
  <si>
    <r>
      <t xml:space="preserve">Vinilo adhesivo impreso
</t>
    </r>
    <r>
      <rPr>
        <b/>
        <u/>
        <sz val="11"/>
        <color theme="1"/>
        <rFont val="Calibri"/>
        <family val="2"/>
      </rPr>
      <t>a una cara y troquelado</t>
    </r>
  </si>
  <si>
    <r>
      <t xml:space="preserve">Vinilo adhesivo impreso
</t>
    </r>
    <r>
      <rPr>
        <b/>
        <u/>
        <sz val="11"/>
        <color theme="1"/>
        <rFont val="Calibri"/>
        <family val="2"/>
      </rPr>
      <t>a doble cara y troquelado</t>
    </r>
  </si>
  <si>
    <r>
      <t xml:space="preserve">Vinilo adhesivo impreso 
</t>
    </r>
    <r>
      <rPr>
        <b/>
        <u/>
        <sz val="11"/>
        <color theme="1"/>
        <rFont val="Calibri"/>
        <family val="2"/>
      </rPr>
      <t>a una cara y laminado</t>
    </r>
  </si>
  <si>
    <r>
      <t xml:space="preserve">Vinilo adhesivo impreso
</t>
    </r>
    <r>
      <rPr>
        <b/>
        <u/>
        <sz val="11"/>
        <color theme="1"/>
        <rFont val="Calibri"/>
        <family val="2"/>
      </rPr>
      <t>a doble cara y laminado</t>
    </r>
  </si>
  <si>
    <r>
      <t xml:space="preserve">Vinilo adhesivo impreso
</t>
    </r>
    <r>
      <rPr>
        <b/>
        <u/>
        <sz val="11"/>
        <color theme="1"/>
        <rFont val="Calibri"/>
        <family val="2"/>
      </rPr>
      <t>a una cara, troquelado y laminado</t>
    </r>
  </si>
  <si>
    <r>
      <t xml:space="preserve">Vinilo adhesivo impreso
</t>
    </r>
    <r>
      <rPr>
        <b/>
        <u/>
        <sz val="11"/>
        <color theme="1"/>
        <rFont val="Calibri"/>
        <family val="2"/>
      </rPr>
      <t>a doble cara, troquelado y laminado</t>
    </r>
  </si>
  <si>
    <r>
      <t xml:space="preserve">Vinilo adhesivo para solados </t>
    </r>
    <r>
      <rPr>
        <b/>
        <u/>
        <sz val="11"/>
        <color theme="1"/>
        <rFont val="Calibri"/>
        <family val="2"/>
        <scheme val="minor"/>
      </rPr>
      <t>troquelado</t>
    </r>
  </si>
  <si>
    <t xml:space="preserve">Papel de dimensiones 500 x 720 mm ó 420 x 620 mm con impresión a color (horarios, tarifas, reglamento, …) </t>
  </si>
  <si>
    <r>
      <t xml:space="preserve">PVC Espumado
</t>
    </r>
    <r>
      <rPr>
        <b/>
        <u/>
        <sz val="11"/>
        <color theme="1"/>
        <rFont val="Calibri"/>
        <family val="2"/>
      </rPr>
      <t>troquelado</t>
    </r>
  </si>
  <si>
    <r>
      <t xml:space="preserve">Poliestireno
</t>
    </r>
    <r>
      <rPr>
        <b/>
        <u/>
        <sz val="11"/>
        <color theme="1"/>
        <rFont val="Calibri"/>
        <family val="2"/>
      </rPr>
      <t>troquelado</t>
    </r>
  </si>
  <si>
    <t>El presente fichero contiene 4 hojas:</t>
  </si>
  <si>
    <t>Hoja 4) Oferta_Vinilos</t>
  </si>
  <si>
    <t>Oferta_Vinilos</t>
  </si>
  <si>
    <t>ADHESIVOS Y PANELES PLÁSTICOS.</t>
  </si>
  <si>
    <t xml:space="preserve">SUMINISTROS DE MATERIALES PLÁSTICOS Y VINILOS NECESARIOS PARA EL MANTENIMIENTO DE LA SEÑALÉTICA DE ESTACIONES DE LA RED DE METRO DE MADRID </t>
  </si>
  <si>
    <t>VINILOS ADHESIVOS, PAPEL PARA IMPRESIÓN  Y PANELES PLÁSTICOS</t>
  </si>
  <si>
    <t xml:space="preserve">Precio unitario ofertado </t>
  </si>
  <si>
    <t xml:space="preserve">Precio máximo de referencia </t>
  </si>
  <si>
    <t>Precio unitario ofertado</t>
  </si>
  <si>
    <t>Precio máximo de referencia</t>
  </si>
  <si>
    <r>
      <t>Precio máximo de referencia 
(€/m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 xml:space="preserve">) </t>
    </r>
  </si>
  <si>
    <r>
      <t>Precio unitario ofertado
 (€/m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</si>
  <si>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Precio máximo de referencia 
(€/m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</si>
  <si>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t>Precio ofertado</t>
  </si>
  <si>
    <r>
      <t xml:space="preserve">Vinilo adhesivo troquelado, impreso
</t>
    </r>
    <r>
      <rPr>
        <b/>
        <u/>
        <sz val="11"/>
        <color theme="1"/>
        <rFont val="Calibri"/>
        <family val="2"/>
        <scheme val="minor"/>
      </rPr>
      <t>a una cara, laminado y con papel transportador</t>
    </r>
  </si>
  <si>
    <t>PVC Espumado y laminado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</si>
</sst>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8" fontId="4" fillId="0" borderId="10" xfId="0" applyNumberFormat="1" applyFont="1" applyBorder="1" applyAlignment="1">
      <alignment horizontal="right" vertical="center"/>
    </xf>
    <xf numFmtId="8" fontId="4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vertical="center"/>
    </xf>
    <xf numFmtId="0" fontId="0" fillId="3" borderId="0" xfId="0" applyFill="1"/>
    <xf numFmtId="0" fontId="0" fillId="0" borderId="0" xfId="0" applyAlignment="1">
      <alignment vertical="center"/>
    </xf>
    <xf numFmtId="0" fontId="5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8" fontId="4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center" wrapText="1"/>
    </xf>
    <xf numFmtId="0" fontId="9" fillId="3" borderId="0" xfId="0" applyFont="1" applyFill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4" fillId="0" borderId="0" xfId="1" applyFont="1" applyAlignment="1">
      <alignment wrapText="1"/>
    </xf>
    <xf numFmtId="0" fontId="0" fillId="0" borderId="0" xfId="0" applyAlignment="1" applyProtection="1">
      <alignment wrapText="1"/>
      <protection locked="0"/>
    </xf>
    <xf numFmtId="4" fontId="6" fillId="3" borderId="0" xfId="0" applyNumberFormat="1" applyFont="1" applyFill="1" applyAlignment="1">
      <alignment vertical="center"/>
    </xf>
    <xf numFmtId="4" fontId="0" fillId="0" borderId="0" xfId="0" applyNumberFormat="1"/>
    <xf numFmtId="4" fontId="5" fillId="0" borderId="10" xfId="0" applyNumberFormat="1" applyFont="1" applyBorder="1" applyAlignment="1">
      <alignment horizontal="center" vertical="center" wrapText="1"/>
    </xf>
    <xf numFmtId="164" fontId="0" fillId="3" borderId="0" xfId="0" applyNumberFormat="1" applyFill="1"/>
    <xf numFmtId="164" fontId="0" fillId="0" borderId="0" xfId="0" applyNumberFormat="1"/>
    <xf numFmtId="164" fontId="5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0" fontId="6" fillId="3" borderId="0" xfId="0" applyNumberFormat="1" applyFont="1" applyFill="1" applyAlignment="1">
      <alignment vertical="center"/>
    </xf>
    <xf numFmtId="10" fontId="0" fillId="0" borderId="0" xfId="0" applyNumberFormat="1"/>
    <xf numFmtId="10" fontId="5" fillId="0" borderId="10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Protection="1"/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indent="3"/>
    </xf>
    <xf numFmtId="0" fontId="19" fillId="0" borderId="0" xfId="0" applyFont="1" applyAlignment="1">
      <alignment vertical="center"/>
    </xf>
    <xf numFmtId="0" fontId="18" fillId="3" borderId="0" xfId="0" applyFont="1" applyFill="1" applyAlignment="1">
      <alignment horizontal="center" vertical="center"/>
    </xf>
    <xf numFmtId="8" fontId="5" fillId="3" borderId="10" xfId="0" applyNumberFormat="1" applyFont="1" applyFill="1" applyBorder="1" applyAlignment="1" applyProtection="1">
      <alignment horizontal="right" vertical="center"/>
      <protection locked="0"/>
    </xf>
    <xf numFmtId="8" fontId="5" fillId="3" borderId="5" xfId="0" applyNumberFormat="1" applyFont="1" applyFill="1" applyBorder="1" applyAlignment="1" applyProtection="1">
      <alignment horizontal="right" vertical="center"/>
      <protection locked="0"/>
    </xf>
    <xf numFmtId="0" fontId="0" fillId="4" borderId="0" xfId="0" applyFill="1"/>
    <xf numFmtId="0" fontId="8" fillId="4" borderId="0" xfId="0" applyFont="1" applyFill="1" applyAlignment="1">
      <alignment vertical="center"/>
    </xf>
    <xf numFmtId="0" fontId="0" fillId="0" borderId="8" xfId="0" applyBorder="1"/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20" fillId="4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3" fillId="5" borderId="8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8" fontId="5" fillId="3" borderId="5" xfId="0" applyNumberFormat="1" applyFont="1" applyFill="1" applyBorder="1" applyAlignment="1" applyProtection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0" fillId="0" borderId="4" xfId="0" applyBorder="1" applyAlignment="1">
      <alignment wrapText="1"/>
    </xf>
    <xf numFmtId="0" fontId="23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12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8" fontId="4" fillId="6" borderId="5" xfId="0" applyNumberFormat="1" applyFont="1" applyFill="1" applyBorder="1" applyAlignment="1" applyProtection="1">
      <alignment horizontal="right" vertical="center"/>
    </xf>
    <xf numFmtId="8" fontId="4" fillId="6" borderId="10" xfId="0" applyNumberFormat="1" applyFont="1" applyFill="1" applyBorder="1" applyAlignment="1" applyProtection="1">
      <alignment horizontal="right" vertical="center"/>
    </xf>
    <xf numFmtId="0" fontId="16" fillId="0" borderId="14" xfId="1" applyFont="1" applyBorder="1" applyAlignment="1" applyProtection="1">
      <alignment horizontal="left" wrapText="1"/>
      <protection locked="0"/>
    </xf>
    <xf numFmtId="0" fontId="16" fillId="0" borderId="15" xfId="1" applyFont="1" applyBorder="1" applyAlignment="1" applyProtection="1">
      <alignment horizontal="left" wrapText="1"/>
      <protection locked="0"/>
    </xf>
    <xf numFmtId="0" fontId="16" fillId="0" borderId="16" xfId="1" applyFont="1" applyBorder="1" applyAlignment="1" applyProtection="1">
      <alignment horizontal="left" wrapText="1"/>
      <protection locked="0"/>
    </xf>
    <xf numFmtId="0" fontId="16" fillId="0" borderId="21" xfId="1" applyFont="1" applyBorder="1" applyAlignment="1" applyProtection="1">
      <alignment horizontal="left" wrapText="1"/>
      <protection locked="0"/>
    </xf>
    <xf numFmtId="0" fontId="16" fillId="0" borderId="0" xfId="1" applyFont="1" applyBorder="1" applyAlignment="1" applyProtection="1">
      <alignment horizontal="left" wrapText="1"/>
      <protection locked="0"/>
    </xf>
    <xf numFmtId="0" fontId="16" fillId="0" borderId="20" xfId="1" applyFont="1" applyBorder="1" applyAlignment="1" applyProtection="1">
      <alignment horizontal="left" wrapText="1"/>
      <protection locked="0"/>
    </xf>
    <xf numFmtId="0" fontId="16" fillId="0" borderId="17" xfId="1" applyFont="1" applyBorder="1" applyAlignment="1" applyProtection="1">
      <alignment horizontal="left" wrapText="1"/>
      <protection locked="0"/>
    </xf>
    <xf numFmtId="0" fontId="16" fillId="0" borderId="18" xfId="1" applyFont="1" applyBorder="1" applyAlignment="1" applyProtection="1">
      <alignment horizontal="left" wrapText="1"/>
      <protection locked="0"/>
    </xf>
    <xf numFmtId="0" fontId="16" fillId="0" borderId="19" xfId="1" applyFont="1" applyBorder="1" applyAlignment="1" applyProtection="1">
      <alignment horizontal="left" wrapText="1"/>
      <protection locked="0"/>
    </xf>
    <xf numFmtId="0" fontId="15" fillId="0" borderId="0" xfId="1" applyFont="1" applyBorder="1" applyAlignment="1" applyProtection="1">
      <alignment horizontal="left" wrapText="1"/>
      <protection locked="0"/>
    </xf>
    <xf numFmtId="0" fontId="15" fillId="0" borderId="20" xfId="1" applyFont="1" applyBorder="1" applyAlignment="1" applyProtection="1">
      <alignment horizontal="left" wrapText="1"/>
      <protection locked="0"/>
    </xf>
    <xf numFmtId="0" fontId="15" fillId="0" borderId="18" xfId="1" applyFont="1" applyBorder="1" applyAlignment="1" applyProtection="1">
      <alignment horizontal="left" wrapText="1"/>
      <protection locked="0"/>
    </xf>
    <xf numFmtId="0" fontId="15" fillId="0" borderId="19" xfId="1" applyFont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left" vertical="top" wrapText="1"/>
    </xf>
    <xf numFmtId="0" fontId="16" fillId="0" borderId="14" xfId="1" applyFont="1" applyFill="1" applyBorder="1" applyAlignment="1">
      <alignment horizontal="left" wrapText="1"/>
    </xf>
    <xf numFmtId="0" fontId="16" fillId="0" borderId="15" xfId="1" applyFont="1" applyFill="1" applyBorder="1" applyAlignment="1">
      <alignment horizontal="left" wrapText="1"/>
    </xf>
    <xf numFmtId="0" fontId="16" fillId="0" borderId="17" xfId="1" applyFont="1" applyFill="1" applyBorder="1" applyAlignment="1">
      <alignment horizontal="left" wrapText="1"/>
    </xf>
    <xf numFmtId="0" fontId="16" fillId="0" borderId="18" xfId="1" applyFont="1" applyFill="1" applyBorder="1" applyAlignment="1">
      <alignment horizontal="left" wrapText="1"/>
    </xf>
    <xf numFmtId="0" fontId="15" fillId="0" borderId="14" xfId="1" applyFont="1" applyFill="1" applyBorder="1" applyAlignment="1" applyProtection="1">
      <alignment horizontal="left" wrapText="1"/>
      <protection locked="0"/>
    </xf>
    <xf numFmtId="0" fontId="15" fillId="0" borderId="15" xfId="1" applyFont="1" applyFill="1" applyBorder="1" applyAlignment="1" applyProtection="1">
      <alignment horizontal="left" wrapText="1"/>
      <protection locked="0"/>
    </xf>
    <xf numFmtId="0" fontId="15" fillId="0" borderId="16" xfId="1" applyFont="1" applyFill="1" applyBorder="1" applyAlignment="1" applyProtection="1">
      <alignment horizontal="left" wrapText="1"/>
      <protection locked="0"/>
    </xf>
    <xf numFmtId="0" fontId="15" fillId="0" borderId="17" xfId="1" applyFont="1" applyFill="1" applyBorder="1" applyAlignment="1" applyProtection="1">
      <alignment horizontal="left" wrapText="1"/>
      <protection locked="0"/>
    </xf>
    <xf numFmtId="0" fontId="15" fillId="0" borderId="18" xfId="1" applyFont="1" applyFill="1" applyBorder="1" applyAlignment="1" applyProtection="1">
      <alignment horizontal="left" wrapText="1"/>
      <protection locked="0"/>
    </xf>
    <xf numFmtId="0" fontId="15" fillId="0" borderId="19" xfId="1" applyFont="1" applyFill="1" applyBorder="1" applyAlignment="1" applyProtection="1">
      <alignment horizontal="left" wrapText="1"/>
      <protection locked="0"/>
    </xf>
    <xf numFmtId="0" fontId="16" fillId="0" borderId="14" xfId="1" applyFont="1" applyFill="1" applyBorder="1" applyAlignment="1" applyProtection="1">
      <alignment horizontal="left" wrapText="1"/>
      <protection locked="0"/>
    </xf>
    <xf numFmtId="0" fontId="16" fillId="0" borderId="15" xfId="1" applyFont="1" applyFill="1" applyBorder="1" applyAlignment="1" applyProtection="1">
      <alignment horizontal="left" wrapText="1"/>
      <protection locked="0"/>
    </xf>
    <xf numFmtId="0" fontId="16" fillId="0" borderId="16" xfId="1" applyFont="1" applyFill="1" applyBorder="1" applyAlignment="1" applyProtection="1">
      <alignment horizontal="left" wrapText="1"/>
      <protection locked="0"/>
    </xf>
    <xf numFmtId="0" fontId="16" fillId="0" borderId="17" xfId="1" applyFont="1" applyFill="1" applyBorder="1" applyAlignment="1" applyProtection="1">
      <alignment horizontal="left" wrapText="1"/>
      <protection locked="0"/>
    </xf>
    <xf numFmtId="0" fontId="16" fillId="0" borderId="18" xfId="1" applyFont="1" applyFill="1" applyBorder="1" applyAlignment="1" applyProtection="1">
      <alignment horizontal="left" wrapText="1"/>
      <protection locked="0"/>
    </xf>
    <xf numFmtId="0" fontId="16" fillId="0" borderId="19" xfId="1" applyFont="1" applyFill="1" applyBorder="1" applyAlignment="1" applyProtection="1">
      <alignment horizontal="left" wrapText="1"/>
      <protection locked="0"/>
    </xf>
    <xf numFmtId="0" fontId="13" fillId="3" borderId="0" xfId="0" applyFont="1" applyFill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8" fontId="4" fillId="6" borderId="2" xfId="0" applyNumberFormat="1" applyFont="1" applyFill="1" applyBorder="1" applyAlignment="1" applyProtection="1">
      <alignment horizontal="right" vertical="center"/>
    </xf>
    <xf numFmtId="8" fontId="4" fillId="6" borderId="5" xfId="0" applyNumberFormat="1" applyFont="1" applyFill="1" applyBorder="1" applyAlignment="1" applyProtection="1">
      <alignment horizontal="right" vertical="center"/>
    </xf>
    <xf numFmtId="8" fontId="5" fillId="3" borderId="2" xfId="0" applyNumberFormat="1" applyFont="1" applyFill="1" applyBorder="1" applyAlignment="1" applyProtection="1">
      <alignment horizontal="right" vertical="center"/>
      <protection locked="0"/>
    </xf>
    <xf numFmtId="8" fontId="5" fillId="3" borderId="5" xfId="0" applyNumberFormat="1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6"/>
  <sheetViews>
    <sheetView zoomScale="90" zoomScaleNormal="90" workbookViewId="0">
      <selection activeCell="B20" sqref="B20"/>
    </sheetView>
  </sheetViews>
  <sheetFormatPr baseColWidth="10" defaultRowHeight="15" x14ac:dyDescent="0.25"/>
  <cols>
    <col min="1" max="1" width="7.85546875" style="42" customWidth="1"/>
    <col min="2" max="2" width="111.42578125" customWidth="1"/>
  </cols>
  <sheetData>
    <row r="2" spans="1:2" s="10" customFormat="1" ht="18.75" x14ac:dyDescent="0.25">
      <c r="A2" s="42"/>
      <c r="B2" s="44" t="s">
        <v>62</v>
      </c>
    </row>
    <row r="3" spans="1:2" s="10" customFormat="1" x14ac:dyDescent="0.25">
      <c r="A3" s="42"/>
    </row>
    <row r="4" spans="1:2" s="10" customFormat="1" x14ac:dyDescent="0.25">
      <c r="A4" s="42"/>
      <c r="B4" s="10" t="s">
        <v>63</v>
      </c>
    </row>
    <row r="5" spans="1:2" s="10" customFormat="1" ht="9.9499999999999993" customHeight="1" x14ac:dyDescent="0.25">
      <c r="A5" s="42"/>
    </row>
    <row r="6" spans="1:2" s="10" customFormat="1" x14ac:dyDescent="0.25">
      <c r="A6" s="42"/>
      <c r="B6" s="10" t="s">
        <v>64</v>
      </c>
    </row>
    <row r="7" spans="1:2" s="10" customFormat="1" ht="20.100000000000001" customHeight="1" x14ac:dyDescent="0.25">
      <c r="A7" s="42"/>
    </row>
    <row r="8" spans="1:2" s="10" customFormat="1" ht="18.75" x14ac:dyDescent="0.25">
      <c r="A8" s="45">
        <v>1</v>
      </c>
      <c r="B8" s="10" t="s">
        <v>96</v>
      </c>
    </row>
    <row r="9" spans="1:2" s="10" customFormat="1" ht="9.9499999999999993" customHeight="1" x14ac:dyDescent="0.25">
      <c r="A9" s="42"/>
    </row>
    <row r="10" spans="1:2" s="10" customFormat="1" x14ac:dyDescent="0.25">
      <c r="A10" s="42"/>
      <c r="B10" s="43" t="s">
        <v>73</v>
      </c>
    </row>
    <row r="11" spans="1:2" s="10" customFormat="1" x14ac:dyDescent="0.25">
      <c r="A11" s="42"/>
      <c r="B11" s="43" t="s">
        <v>81</v>
      </c>
    </row>
    <row r="12" spans="1:2" s="10" customFormat="1" x14ac:dyDescent="0.25">
      <c r="A12" s="42"/>
      <c r="B12" s="43" t="s">
        <v>74</v>
      </c>
    </row>
    <row r="13" spans="1:2" s="10" customFormat="1" x14ac:dyDescent="0.25">
      <c r="A13" s="42"/>
      <c r="B13" s="43" t="s">
        <v>97</v>
      </c>
    </row>
    <row r="14" spans="1:2" s="10" customFormat="1" ht="20.100000000000001" customHeight="1" x14ac:dyDescent="0.25">
      <c r="A14" s="42"/>
    </row>
    <row r="15" spans="1:2" s="10" customFormat="1" ht="18.75" x14ac:dyDescent="0.25">
      <c r="A15" s="45">
        <v>2</v>
      </c>
      <c r="B15" s="10" t="s">
        <v>82</v>
      </c>
    </row>
    <row r="16" spans="1:2" s="10" customFormat="1" ht="9.9499999999999993" customHeight="1" x14ac:dyDescent="0.25">
      <c r="A16" s="42"/>
    </row>
    <row r="17" spans="1:2" s="10" customFormat="1" x14ac:dyDescent="0.25">
      <c r="A17" s="42"/>
      <c r="B17" s="43" t="s">
        <v>98</v>
      </c>
    </row>
    <row r="18" spans="1:2" s="10" customFormat="1" ht="9.9499999999999993" customHeight="1" x14ac:dyDescent="0.25">
      <c r="A18" s="42"/>
    </row>
    <row r="19" spans="1:2" s="10" customFormat="1" x14ac:dyDescent="0.25">
      <c r="A19" s="42"/>
      <c r="B19" s="10" t="s">
        <v>78</v>
      </c>
    </row>
    <row r="20" spans="1:2" s="10" customFormat="1" x14ac:dyDescent="0.25">
      <c r="A20" s="42"/>
      <c r="B20" s="57" t="s">
        <v>79</v>
      </c>
    </row>
    <row r="21" spans="1:2" s="10" customFormat="1" ht="20.100000000000001" customHeight="1" x14ac:dyDescent="0.25">
      <c r="A21" s="42"/>
    </row>
    <row r="22" spans="1:2" s="10" customFormat="1" ht="18.75" x14ac:dyDescent="0.25">
      <c r="A22" s="45">
        <v>3</v>
      </c>
      <c r="B22" s="10" t="s">
        <v>75</v>
      </c>
    </row>
    <row r="23" spans="1:2" s="10" customFormat="1" ht="9.9499999999999993" customHeight="1" x14ac:dyDescent="0.25">
      <c r="A23" s="42"/>
    </row>
    <row r="24" spans="1:2" s="10" customFormat="1" x14ac:dyDescent="0.25">
      <c r="A24" s="42"/>
      <c r="B24" s="43" t="s">
        <v>65</v>
      </c>
    </row>
    <row r="25" spans="1:2" s="10" customFormat="1" x14ac:dyDescent="0.25">
      <c r="A25" s="42"/>
      <c r="B25" s="43" t="s">
        <v>66</v>
      </c>
    </row>
    <row r="26" spans="1:2" s="10" customFormat="1" ht="9.9499999999999993" customHeight="1" x14ac:dyDescent="0.25">
      <c r="A26" s="42"/>
    </row>
    <row r="27" spans="1:2" s="10" customFormat="1" x14ac:dyDescent="0.25">
      <c r="A27" s="42"/>
      <c r="B27" s="10" t="s">
        <v>67</v>
      </c>
    </row>
    <row r="28" spans="1:2" s="10" customFormat="1" ht="20.100000000000001" customHeight="1" x14ac:dyDescent="0.25">
      <c r="A28" s="42"/>
    </row>
    <row r="29" spans="1:2" s="10" customFormat="1" ht="18.75" x14ac:dyDescent="0.25">
      <c r="A29" s="45">
        <v>4</v>
      </c>
      <c r="B29" s="10" t="s">
        <v>80</v>
      </c>
    </row>
    <row r="30" spans="1:2" ht="9.9499999999999993" customHeight="1" x14ac:dyDescent="0.25"/>
    <row r="31" spans="1:2" s="10" customFormat="1" x14ac:dyDescent="0.25">
      <c r="A31" s="42"/>
      <c r="B31" s="43" t="s">
        <v>68</v>
      </c>
    </row>
    <row r="32" spans="1:2" s="10" customFormat="1" x14ac:dyDescent="0.25">
      <c r="A32" s="42"/>
      <c r="B32" s="43" t="s">
        <v>69</v>
      </c>
    </row>
    <row r="33" spans="1:2" s="10" customFormat="1" x14ac:dyDescent="0.25">
      <c r="A33" s="42"/>
      <c r="B33" s="43" t="s">
        <v>70</v>
      </c>
    </row>
    <row r="34" spans="1:2" s="10" customFormat="1" x14ac:dyDescent="0.25">
      <c r="A34" s="42"/>
      <c r="B34" s="43" t="s">
        <v>71</v>
      </c>
    </row>
    <row r="35" spans="1:2" s="10" customFormat="1" x14ac:dyDescent="0.25">
      <c r="A35" s="42"/>
      <c r="B35" s="43" t="s">
        <v>56</v>
      </c>
    </row>
    <row r="36" spans="1:2" s="10" customFormat="1" x14ac:dyDescent="0.25">
      <c r="A36" s="42"/>
      <c r="B36" s="43" t="s">
        <v>72</v>
      </c>
    </row>
  </sheetData>
  <sheetProtection algorithmName="SHA-512" hashValue="HF+UeAx3g5UGeq3xB/2xkR1XN7gLCCv0zdHK/fz7gluBf1dZ/1DYfHwcgGRyFKwu0oUXgSeLT6T9EaeW5hFc8g==" saltValue="qjTcGp4w+JtCIL8WbUxzzg==" spinCount="100000" sheet="1" selectLockedCells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workbookViewId="0">
      <selection activeCell="C12" sqref="C12:G13"/>
    </sheetView>
  </sheetViews>
  <sheetFormatPr baseColWidth="10" defaultRowHeight="15" x14ac:dyDescent="0.25"/>
  <cols>
    <col min="7" max="7" width="38.42578125" customWidth="1"/>
    <col min="8" max="8" width="20.7109375" customWidth="1"/>
  </cols>
  <sheetData>
    <row r="1" spans="1:11" x14ac:dyDescent="0.25">
      <c r="A1" s="37"/>
    </row>
    <row r="2" spans="1:11" ht="50.1" customHeight="1" x14ac:dyDescent="0.25">
      <c r="A2" s="7"/>
      <c r="B2" s="105" t="s">
        <v>100</v>
      </c>
      <c r="C2" s="105"/>
      <c r="D2" s="105"/>
      <c r="E2" s="105"/>
      <c r="F2" s="105"/>
      <c r="G2" s="105"/>
    </row>
    <row r="3" spans="1:11" ht="20.100000000000001" customHeight="1" thickBot="1" x14ac:dyDescent="0.3"/>
    <row r="4" spans="1:11" ht="39.950000000000003" customHeight="1" thickBot="1" x14ac:dyDescent="0.3">
      <c r="B4" s="107"/>
      <c r="C4" s="107"/>
      <c r="D4" s="107"/>
      <c r="E4" s="107"/>
      <c r="F4" s="107"/>
      <c r="G4" s="21" t="s">
        <v>51</v>
      </c>
    </row>
    <row r="5" spans="1:11" ht="9.9499999999999993" customHeight="1" thickBot="1" x14ac:dyDescent="0.3">
      <c r="B5" s="108"/>
      <c r="C5" s="108"/>
      <c r="D5" s="108"/>
      <c r="E5" s="108"/>
      <c r="F5" s="108"/>
      <c r="G5" s="108"/>
      <c r="H5" s="10"/>
    </row>
    <row r="6" spans="1:11" ht="20.100000000000001" customHeight="1" thickBot="1" x14ac:dyDescent="0.3">
      <c r="A6" s="7"/>
      <c r="B6" s="106" t="s">
        <v>99</v>
      </c>
      <c r="C6" s="106"/>
      <c r="D6" s="106"/>
      <c r="E6" s="106"/>
      <c r="F6" s="106"/>
      <c r="G6" s="36">
        <f>PRORRATEO!E10</f>
        <v>0</v>
      </c>
      <c r="H6" s="10"/>
    </row>
    <row r="8" spans="1:11" ht="30" customHeight="1" x14ac:dyDescent="0.25">
      <c r="B8" s="109" t="s">
        <v>83</v>
      </c>
      <c r="C8" s="109"/>
      <c r="D8" s="109"/>
      <c r="E8" s="109"/>
      <c r="F8" s="109"/>
      <c r="G8" s="109"/>
    </row>
    <row r="9" spans="1:11" ht="15" customHeight="1" x14ac:dyDescent="0.25"/>
    <row r="10" spans="1:11" s="23" customFormat="1" ht="15" customHeight="1" x14ac:dyDescent="0.25">
      <c r="A10" s="22"/>
      <c r="B10" s="88" t="s">
        <v>52</v>
      </c>
      <c r="C10" s="88"/>
      <c r="D10" s="88"/>
      <c r="E10" s="88"/>
      <c r="F10" s="88"/>
      <c r="G10" s="88"/>
    </row>
    <row r="11" spans="1:11" s="23" customFormat="1" ht="15" customHeight="1" x14ac:dyDescent="0.25">
      <c r="A11" s="24"/>
      <c r="B11" s="24"/>
      <c r="C11" s="24"/>
      <c r="D11" s="24"/>
      <c r="E11" s="24"/>
      <c r="F11" s="24"/>
      <c r="G11" s="24"/>
    </row>
    <row r="12" spans="1:11" s="23" customFormat="1" ht="15" customHeight="1" x14ac:dyDescent="0.25">
      <c r="A12" s="89" t="s">
        <v>53</v>
      </c>
      <c r="B12" s="90"/>
      <c r="C12" s="93"/>
      <c r="D12" s="94"/>
      <c r="E12" s="94"/>
      <c r="F12" s="94"/>
      <c r="G12" s="95"/>
    </row>
    <row r="13" spans="1:11" s="23" customFormat="1" ht="15" customHeight="1" x14ac:dyDescent="0.25">
      <c r="A13" s="91"/>
      <c r="B13" s="92"/>
      <c r="C13" s="96"/>
      <c r="D13" s="97"/>
      <c r="E13" s="97"/>
      <c r="F13" s="97"/>
      <c r="G13" s="98"/>
    </row>
    <row r="14" spans="1:11" s="23" customFormat="1" ht="15" customHeight="1" x14ac:dyDescent="0.25">
      <c r="A14" s="89" t="s">
        <v>54</v>
      </c>
      <c r="B14" s="90"/>
      <c r="C14" s="93"/>
      <c r="D14" s="94"/>
      <c r="E14" s="94"/>
      <c r="F14" s="94"/>
      <c r="G14" s="95"/>
    </row>
    <row r="15" spans="1:11" s="23" customFormat="1" ht="15" customHeight="1" x14ac:dyDescent="0.25">
      <c r="A15" s="91"/>
      <c r="B15" s="92"/>
      <c r="C15" s="96"/>
      <c r="D15" s="97"/>
      <c r="E15" s="97"/>
      <c r="F15" s="97"/>
      <c r="G15" s="98"/>
    </row>
    <row r="16" spans="1:11" s="23" customFormat="1" ht="15" customHeight="1" x14ac:dyDescent="0.25">
      <c r="A16" s="99" t="s">
        <v>55</v>
      </c>
      <c r="B16" s="100"/>
      <c r="C16" s="101"/>
      <c r="D16" s="93"/>
      <c r="E16" s="94"/>
      <c r="F16" s="94"/>
      <c r="G16" s="95"/>
      <c r="K16" s="25"/>
    </row>
    <row r="17" spans="1:7" s="23" customFormat="1" ht="15" customHeight="1" x14ac:dyDescent="0.25">
      <c r="A17" s="102"/>
      <c r="B17" s="103"/>
      <c r="C17" s="104"/>
      <c r="D17" s="96"/>
      <c r="E17" s="97"/>
      <c r="F17" s="97"/>
      <c r="G17" s="98"/>
    </row>
    <row r="18" spans="1:7" s="23" customFormat="1" ht="15" customHeight="1" x14ac:dyDescent="0.25">
      <c r="A18" s="75" t="s">
        <v>56</v>
      </c>
      <c r="B18" s="76"/>
      <c r="C18" s="77"/>
      <c r="D18" s="84"/>
      <c r="E18" s="84"/>
      <c r="F18" s="84"/>
      <c r="G18" s="85"/>
    </row>
    <row r="19" spans="1:7" s="23" customFormat="1" ht="15" customHeight="1" x14ac:dyDescent="0.25">
      <c r="A19" s="78"/>
      <c r="B19" s="79"/>
      <c r="C19" s="80"/>
      <c r="D19" s="84"/>
      <c r="E19" s="84"/>
      <c r="F19" s="84"/>
      <c r="G19" s="85"/>
    </row>
    <row r="20" spans="1:7" s="23" customFormat="1" ht="15" customHeight="1" x14ac:dyDescent="0.25">
      <c r="A20" s="78"/>
      <c r="B20" s="79"/>
      <c r="C20" s="80"/>
      <c r="D20" s="84"/>
      <c r="E20" s="84"/>
      <c r="F20" s="84"/>
      <c r="G20" s="85"/>
    </row>
    <row r="21" spans="1:7" s="23" customFormat="1" ht="15" customHeight="1" x14ac:dyDescent="0.25">
      <c r="A21" s="81"/>
      <c r="B21" s="82"/>
      <c r="C21" s="83"/>
      <c r="D21" s="86"/>
      <c r="E21" s="86"/>
      <c r="F21" s="86"/>
      <c r="G21" s="87"/>
    </row>
  </sheetData>
  <sheetProtection algorithmName="SHA-512" hashValue="kiAUsZy81TpG3Zjl2Qbg7LWQhix319M8ywPIYPKALJwCU82i/0n115R47vE6Ucysiv0HnDh8UgEtI6uARpFmXw==" saltValue="xCdEVU+NjzEn42nXendzZQ==" spinCount="100000" sheet="1" selectLockedCells="1"/>
  <mergeCells count="14">
    <mergeCell ref="B2:G2"/>
    <mergeCell ref="B6:F6"/>
    <mergeCell ref="B4:F4"/>
    <mergeCell ref="B5:G5"/>
    <mergeCell ref="B8:G8"/>
    <mergeCell ref="A18:C21"/>
    <mergeCell ref="D18:G21"/>
    <mergeCell ref="B10:G10"/>
    <mergeCell ref="A12:B13"/>
    <mergeCell ref="C12:G13"/>
    <mergeCell ref="A14:B15"/>
    <mergeCell ref="C14:G15"/>
    <mergeCell ref="A16:C17"/>
    <mergeCell ref="D16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0"/>
  <sheetViews>
    <sheetView workbookViewId="0">
      <selection activeCell="C7" sqref="C7"/>
    </sheetView>
  </sheetViews>
  <sheetFormatPr baseColWidth="10" defaultRowHeight="15" x14ac:dyDescent="0.25"/>
  <cols>
    <col min="2" max="2" width="38.5703125" customWidth="1"/>
    <col min="3" max="3" width="20.7109375" style="27" customWidth="1"/>
    <col min="4" max="4" width="20.7109375" style="34" customWidth="1"/>
    <col min="5" max="5" width="23.5703125" style="30" customWidth="1"/>
  </cols>
  <sheetData>
    <row r="2" spans="1:5" ht="21" x14ac:dyDescent="0.25">
      <c r="A2" s="9"/>
      <c r="B2" s="20" t="s">
        <v>99</v>
      </c>
      <c r="C2" s="26"/>
      <c r="D2" s="33"/>
      <c r="E2" s="29"/>
    </row>
    <row r="3" spans="1:5" ht="15.75" thickBot="1" x14ac:dyDescent="0.3"/>
    <row r="4" spans="1:5" ht="30" customHeight="1" x14ac:dyDescent="0.25">
      <c r="B4" s="112" t="s">
        <v>101</v>
      </c>
      <c r="C4" s="114" t="s">
        <v>45</v>
      </c>
      <c r="D4" s="110" t="s">
        <v>43</v>
      </c>
      <c r="E4" s="116" t="s">
        <v>46</v>
      </c>
    </row>
    <row r="5" spans="1:5" ht="30" customHeight="1" thickBot="1" x14ac:dyDescent="0.3">
      <c r="B5" s="113"/>
      <c r="C5" s="115"/>
      <c r="D5" s="111"/>
      <c r="E5" s="117"/>
    </row>
    <row r="6" spans="1:5" ht="30" customHeight="1" thickBot="1" x14ac:dyDescent="0.3">
      <c r="B6" s="19" t="s">
        <v>47</v>
      </c>
      <c r="C6" s="28">
        <f>OFERTA_VINILOS!E43</f>
        <v>0</v>
      </c>
      <c r="D6" s="35">
        <v>0.7</v>
      </c>
      <c r="E6" s="31">
        <f>C6*D6</f>
        <v>0</v>
      </c>
    </row>
    <row r="7" spans="1:5" ht="30" customHeight="1" thickBot="1" x14ac:dyDescent="0.3">
      <c r="B7" s="19" t="s">
        <v>48</v>
      </c>
      <c r="C7" s="28">
        <f>OFERTA_VINILOS!E57</f>
        <v>0</v>
      </c>
      <c r="D7" s="35">
        <v>0.22</v>
      </c>
      <c r="E7" s="31">
        <f>C7*D7</f>
        <v>0</v>
      </c>
    </row>
    <row r="8" spans="1:5" ht="30" customHeight="1" thickBot="1" x14ac:dyDescent="0.3">
      <c r="B8" s="19" t="s">
        <v>49</v>
      </c>
      <c r="C8" s="28">
        <f>OFERTA_VINILOS!F85</f>
        <v>0</v>
      </c>
      <c r="D8" s="35">
        <v>7.0000000000000007E-2</v>
      </c>
      <c r="E8" s="31">
        <f>C8*D8</f>
        <v>0</v>
      </c>
    </row>
    <row r="9" spans="1:5" ht="30" customHeight="1" thickBot="1" x14ac:dyDescent="0.3">
      <c r="B9" s="19" t="s">
        <v>50</v>
      </c>
      <c r="C9" s="28">
        <f>OFERTA_VINILOS!E93+OFERTA_VINILOS!D102+OFERTA_VINILOS!E115</f>
        <v>0</v>
      </c>
      <c r="D9" s="35">
        <v>0.01</v>
      </c>
      <c r="E9" s="31">
        <f>C9*D9</f>
        <v>0</v>
      </c>
    </row>
    <row r="10" spans="1:5" ht="39.950000000000003" customHeight="1" thickBot="1" x14ac:dyDescent="0.3">
      <c r="B10" s="19" t="s">
        <v>0</v>
      </c>
      <c r="C10" s="28" t="s">
        <v>44</v>
      </c>
      <c r="D10" s="35">
        <f>SUM(D6:D9)</f>
        <v>1</v>
      </c>
      <c r="E10" s="32">
        <f>SUM(E6:E9)</f>
        <v>0</v>
      </c>
    </row>
  </sheetData>
  <sheetProtection algorithmName="SHA-512" hashValue="CyDcgn9pBso/xOdZCj2f43F2JPMYCqx85sd+fmfd4wo4BUADIw5E6A5ixMrxQmJWiMYcqA6kYBR+iCTmawDnZA==" saltValue="IOoNAh4THTuhPq0H2mJY3g==" spinCount="100000" sheet="1" selectLockedCells="1"/>
  <mergeCells count="4">
    <mergeCell ref="D4:D5"/>
    <mergeCell ref="B4:B5"/>
    <mergeCell ref="C4:C5"/>
    <mergeCell ref="E4:E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7"/>
  <sheetViews>
    <sheetView topLeftCell="A65" zoomScaleNormal="100" workbookViewId="0">
      <selection activeCell="E92" sqref="E92"/>
    </sheetView>
  </sheetViews>
  <sheetFormatPr baseColWidth="10" defaultRowHeight="15" x14ac:dyDescent="0.25"/>
  <cols>
    <col min="1" max="1" width="6.7109375" customWidth="1"/>
    <col min="2" max="2" width="45.7109375" style="23" customWidth="1"/>
    <col min="3" max="6" width="36.7109375" customWidth="1"/>
  </cols>
  <sheetData>
    <row r="1" spans="1:5" x14ac:dyDescent="0.25">
      <c r="A1" s="38"/>
    </row>
    <row r="2" spans="1:5" ht="42" customHeight="1" x14ac:dyDescent="0.25">
      <c r="B2" s="124" t="s">
        <v>99</v>
      </c>
      <c r="C2" s="124"/>
      <c r="D2" s="8"/>
    </row>
    <row r="3" spans="1:5" ht="18.75" x14ac:dyDescent="0.25">
      <c r="B3" s="60"/>
      <c r="C3" s="8"/>
      <c r="D3" s="8"/>
    </row>
    <row r="5" spans="1:5" s="55" customFormat="1" ht="20.100000000000001" customHeight="1" x14ac:dyDescent="0.25">
      <c r="A5" s="54"/>
      <c r="B5" s="61" t="s">
        <v>13</v>
      </c>
      <c r="C5" s="49"/>
      <c r="D5" s="56" t="s">
        <v>76</v>
      </c>
      <c r="E5" s="56" t="s">
        <v>77</v>
      </c>
    </row>
    <row r="6" spans="1:5" ht="15.75" thickBot="1" x14ac:dyDescent="0.3">
      <c r="D6" s="50"/>
      <c r="E6" s="50"/>
    </row>
    <row r="7" spans="1:5" ht="39.950000000000003" customHeight="1" thickBot="1" x14ac:dyDescent="0.3">
      <c r="B7" s="16" t="s">
        <v>14</v>
      </c>
      <c r="C7" s="51" t="s">
        <v>1</v>
      </c>
      <c r="D7" s="16" t="s">
        <v>103</v>
      </c>
      <c r="E7" s="16" t="s">
        <v>102</v>
      </c>
    </row>
    <row r="8" spans="1:5" ht="20.100000000000001" customHeight="1" x14ac:dyDescent="0.25">
      <c r="B8" s="125" t="s">
        <v>84</v>
      </c>
      <c r="C8" s="52" t="s">
        <v>15</v>
      </c>
      <c r="D8" s="130">
        <v>1.35</v>
      </c>
      <c r="E8" s="132"/>
    </row>
    <row r="9" spans="1:5" ht="20.100000000000001" customHeight="1" thickBot="1" x14ac:dyDescent="0.3">
      <c r="B9" s="126"/>
      <c r="C9" s="53" t="s">
        <v>16</v>
      </c>
      <c r="D9" s="131"/>
      <c r="E9" s="133"/>
    </row>
    <row r="10" spans="1:5" ht="20.100000000000001" customHeight="1" x14ac:dyDescent="0.25">
      <c r="B10" s="126"/>
      <c r="C10" s="52" t="s">
        <v>17</v>
      </c>
      <c r="D10" s="130">
        <v>13.65</v>
      </c>
      <c r="E10" s="132"/>
    </row>
    <row r="11" spans="1:5" ht="20.100000000000001" customHeight="1" thickBot="1" x14ac:dyDescent="0.3">
      <c r="B11" s="127"/>
      <c r="C11" s="53" t="s">
        <v>18</v>
      </c>
      <c r="D11" s="131"/>
      <c r="E11" s="133"/>
    </row>
    <row r="12" spans="1:5" ht="20.100000000000001" customHeight="1" x14ac:dyDescent="0.25">
      <c r="B12" s="125" t="s">
        <v>85</v>
      </c>
      <c r="C12" s="52" t="s">
        <v>15</v>
      </c>
      <c r="D12" s="130">
        <v>2.71</v>
      </c>
      <c r="E12" s="132"/>
    </row>
    <row r="13" spans="1:5" ht="20.100000000000001" customHeight="1" thickBot="1" x14ac:dyDescent="0.3">
      <c r="B13" s="126"/>
      <c r="C13" s="53" t="s">
        <v>16</v>
      </c>
      <c r="D13" s="131"/>
      <c r="E13" s="133"/>
    </row>
    <row r="14" spans="1:5" ht="20.100000000000001" customHeight="1" x14ac:dyDescent="0.25">
      <c r="B14" s="126"/>
      <c r="C14" s="52" t="s">
        <v>17</v>
      </c>
      <c r="D14" s="130">
        <v>27.3</v>
      </c>
      <c r="E14" s="132"/>
    </row>
    <row r="15" spans="1:5" ht="20.100000000000001" customHeight="1" thickBot="1" x14ac:dyDescent="0.3">
      <c r="B15" s="127"/>
      <c r="C15" s="53" t="s">
        <v>18</v>
      </c>
      <c r="D15" s="131"/>
      <c r="E15" s="133"/>
    </row>
    <row r="16" spans="1:5" ht="20.100000000000001" customHeight="1" x14ac:dyDescent="0.25">
      <c r="B16" s="125" t="s">
        <v>86</v>
      </c>
      <c r="C16" s="52" t="s">
        <v>15</v>
      </c>
      <c r="D16" s="130">
        <v>1.71</v>
      </c>
      <c r="E16" s="132"/>
    </row>
    <row r="17" spans="2:5" ht="20.100000000000001" customHeight="1" thickBot="1" x14ac:dyDescent="0.3">
      <c r="B17" s="126"/>
      <c r="C17" s="53" t="s">
        <v>16</v>
      </c>
      <c r="D17" s="131"/>
      <c r="E17" s="133"/>
    </row>
    <row r="18" spans="2:5" ht="20.100000000000001" customHeight="1" x14ac:dyDescent="0.25">
      <c r="B18" s="126"/>
      <c r="C18" s="52" t="s">
        <v>17</v>
      </c>
      <c r="D18" s="130">
        <v>16.8</v>
      </c>
      <c r="E18" s="132"/>
    </row>
    <row r="19" spans="2:5" ht="20.100000000000001" customHeight="1" thickBot="1" x14ac:dyDescent="0.3">
      <c r="B19" s="127"/>
      <c r="C19" s="53" t="s">
        <v>18</v>
      </c>
      <c r="D19" s="131"/>
      <c r="E19" s="133"/>
    </row>
    <row r="20" spans="2:5" ht="20.100000000000001" customHeight="1" x14ac:dyDescent="0.25">
      <c r="B20" s="125" t="s">
        <v>87</v>
      </c>
      <c r="C20" s="52" t="s">
        <v>15</v>
      </c>
      <c r="D20" s="130">
        <v>3.41</v>
      </c>
      <c r="E20" s="132"/>
    </row>
    <row r="21" spans="2:5" ht="20.100000000000001" customHeight="1" thickBot="1" x14ac:dyDescent="0.3">
      <c r="B21" s="126"/>
      <c r="C21" s="53" t="s">
        <v>16</v>
      </c>
      <c r="D21" s="131"/>
      <c r="E21" s="133"/>
    </row>
    <row r="22" spans="2:5" ht="20.100000000000001" customHeight="1" x14ac:dyDescent="0.25">
      <c r="B22" s="126"/>
      <c r="C22" s="52" t="s">
        <v>17</v>
      </c>
      <c r="D22" s="130">
        <v>32.549999999999997</v>
      </c>
      <c r="E22" s="132"/>
    </row>
    <row r="23" spans="2:5" ht="20.100000000000001" customHeight="1" thickBot="1" x14ac:dyDescent="0.3">
      <c r="B23" s="127"/>
      <c r="C23" s="53" t="s">
        <v>18</v>
      </c>
      <c r="D23" s="131"/>
      <c r="E23" s="133"/>
    </row>
    <row r="24" spans="2:5" ht="20.100000000000001" customHeight="1" x14ac:dyDescent="0.25">
      <c r="B24" s="125" t="s">
        <v>88</v>
      </c>
      <c r="C24" s="52" t="s">
        <v>15</v>
      </c>
      <c r="D24" s="130">
        <v>2.73</v>
      </c>
      <c r="E24" s="132"/>
    </row>
    <row r="25" spans="2:5" ht="20.100000000000001" customHeight="1" thickBot="1" x14ac:dyDescent="0.3">
      <c r="B25" s="126"/>
      <c r="C25" s="53" t="s">
        <v>16</v>
      </c>
      <c r="D25" s="131"/>
      <c r="E25" s="133"/>
    </row>
    <row r="26" spans="2:5" ht="20.100000000000001" customHeight="1" x14ac:dyDescent="0.25">
      <c r="B26" s="126"/>
      <c r="C26" s="52" t="s">
        <v>17</v>
      </c>
      <c r="D26" s="130">
        <v>27.3</v>
      </c>
      <c r="E26" s="132"/>
    </row>
    <row r="27" spans="2:5" ht="20.100000000000001" customHeight="1" thickBot="1" x14ac:dyDescent="0.3">
      <c r="B27" s="127"/>
      <c r="C27" s="53" t="s">
        <v>18</v>
      </c>
      <c r="D27" s="131"/>
      <c r="E27" s="133"/>
    </row>
    <row r="28" spans="2:5" ht="20.100000000000001" customHeight="1" x14ac:dyDescent="0.25">
      <c r="B28" s="125" t="s">
        <v>89</v>
      </c>
      <c r="C28" s="52" t="s">
        <v>15</v>
      </c>
      <c r="D28" s="130">
        <v>3.9</v>
      </c>
      <c r="E28" s="132"/>
    </row>
    <row r="29" spans="2:5" ht="20.100000000000001" customHeight="1" thickBot="1" x14ac:dyDescent="0.3">
      <c r="B29" s="126"/>
      <c r="C29" s="53" t="s">
        <v>16</v>
      </c>
      <c r="D29" s="131"/>
      <c r="E29" s="133"/>
    </row>
    <row r="30" spans="2:5" ht="20.100000000000001" customHeight="1" x14ac:dyDescent="0.25">
      <c r="B30" s="126"/>
      <c r="C30" s="52" t="s">
        <v>17</v>
      </c>
      <c r="D30" s="130">
        <v>38.35</v>
      </c>
      <c r="E30" s="132"/>
    </row>
    <row r="31" spans="2:5" ht="20.100000000000001" customHeight="1" thickBot="1" x14ac:dyDescent="0.3">
      <c r="B31" s="127"/>
      <c r="C31" s="53" t="s">
        <v>18</v>
      </c>
      <c r="D31" s="131"/>
      <c r="E31" s="133"/>
    </row>
    <row r="32" spans="2:5" ht="20.100000000000001" customHeight="1" x14ac:dyDescent="0.25">
      <c r="B32" s="125" t="s">
        <v>90</v>
      </c>
      <c r="C32" s="52" t="s">
        <v>15</v>
      </c>
      <c r="D32" s="130">
        <v>3.9</v>
      </c>
      <c r="E32" s="132"/>
    </row>
    <row r="33" spans="1:5" ht="20.100000000000001" customHeight="1" thickBot="1" x14ac:dyDescent="0.3">
      <c r="B33" s="126"/>
      <c r="C33" s="53" t="s">
        <v>16</v>
      </c>
      <c r="D33" s="131"/>
      <c r="E33" s="133"/>
    </row>
    <row r="34" spans="1:5" ht="20.100000000000001" customHeight="1" x14ac:dyDescent="0.25">
      <c r="B34" s="126"/>
      <c r="C34" s="52" t="s">
        <v>17</v>
      </c>
      <c r="D34" s="130">
        <v>32.76</v>
      </c>
      <c r="E34" s="132"/>
    </row>
    <row r="35" spans="1:5" ht="20.100000000000001" customHeight="1" thickBot="1" x14ac:dyDescent="0.3">
      <c r="B35" s="127"/>
      <c r="C35" s="53" t="s">
        <v>18</v>
      </c>
      <c r="D35" s="131"/>
      <c r="E35" s="133"/>
    </row>
    <row r="36" spans="1:5" ht="20.100000000000001" customHeight="1" x14ac:dyDescent="0.25">
      <c r="B36" s="125" t="s">
        <v>91</v>
      </c>
      <c r="C36" s="52" t="s">
        <v>15</v>
      </c>
      <c r="D36" s="130">
        <v>5.57</v>
      </c>
      <c r="E36" s="132"/>
    </row>
    <row r="37" spans="1:5" ht="20.100000000000001" customHeight="1" thickBot="1" x14ac:dyDescent="0.3">
      <c r="B37" s="126"/>
      <c r="C37" s="53" t="s">
        <v>16</v>
      </c>
      <c r="D37" s="131"/>
      <c r="E37" s="133"/>
    </row>
    <row r="38" spans="1:5" ht="20.100000000000001" customHeight="1" x14ac:dyDescent="0.25">
      <c r="B38" s="126"/>
      <c r="C38" s="52" t="s">
        <v>17</v>
      </c>
      <c r="D38" s="130">
        <v>47.25</v>
      </c>
      <c r="E38" s="132"/>
    </row>
    <row r="39" spans="1:5" ht="20.100000000000001" customHeight="1" thickBot="1" x14ac:dyDescent="0.3">
      <c r="B39" s="127"/>
      <c r="C39" s="53" t="s">
        <v>18</v>
      </c>
      <c r="D39" s="131"/>
      <c r="E39" s="133"/>
    </row>
    <row r="40" spans="1:5" ht="20.100000000000001" customHeight="1" thickBot="1" x14ac:dyDescent="0.3">
      <c r="B40" s="62" t="s">
        <v>3</v>
      </c>
      <c r="C40" s="53" t="s">
        <v>19</v>
      </c>
      <c r="D40" s="73">
        <v>55</v>
      </c>
      <c r="E40" s="47"/>
    </row>
    <row r="41" spans="1:5" ht="39.950000000000003" customHeight="1" thickBot="1" x14ac:dyDescent="0.3">
      <c r="B41" s="13" t="s">
        <v>92</v>
      </c>
      <c r="C41" s="53" t="s">
        <v>19</v>
      </c>
      <c r="D41" s="73">
        <v>85</v>
      </c>
      <c r="E41" s="47"/>
    </row>
    <row r="42" spans="1:5" ht="39.950000000000003" customHeight="1" thickBot="1" x14ac:dyDescent="0.3">
      <c r="B42" s="13" t="s">
        <v>110</v>
      </c>
      <c r="C42" s="53" t="s">
        <v>19</v>
      </c>
      <c r="D42" s="73">
        <v>25.2</v>
      </c>
      <c r="E42" s="58"/>
    </row>
    <row r="43" spans="1:5" ht="20.100000000000001" customHeight="1" thickBot="1" x14ac:dyDescent="0.3">
      <c r="B43" s="63"/>
      <c r="C43" s="41" t="s">
        <v>57</v>
      </c>
      <c r="D43" s="17">
        <f>SUM(D8:D42)</f>
        <v>426.44</v>
      </c>
      <c r="E43" s="17">
        <f>SUM(E8:E42)</f>
        <v>0</v>
      </c>
    </row>
    <row r="45" spans="1:5" ht="30" x14ac:dyDescent="0.25">
      <c r="B45" s="64" t="s">
        <v>12</v>
      </c>
    </row>
    <row r="47" spans="1:5" s="55" customFormat="1" ht="15.75" x14ac:dyDescent="0.25">
      <c r="A47" s="54"/>
      <c r="B47" s="61" t="s">
        <v>20</v>
      </c>
      <c r="C47" s="49"/>
      <c r="D47" s="56" t="s">
        <v>76</v>
      </c>
      <c r="E47" s="56" t="s">
        <v>77</v>
      </c>
    </row>
    <row r="48" spans="1:5" ht="15.75" thickBot="1" x14ac:dyDescent="0.3">
      <c r="D48" s="50"/>
      <c r="E48" s="50"/>
    </row>
    <row r="49" spans="1:6" ht="39.950000000000003" customHeight="1" thickBot="1" x14ac:dyDescent="0.3">
      <c r="B49" s="65"/>
      <c r="C49" s="1" t="s">
        <v>1</v>
      </c>
      <c r="D49" s="16" t="s">
        <v>105</v>
      </c>
      <c r="E49" s="16" t="s">
        <v>104</v>
      </c>
    </row>
    <row r="50" spans="1:6" ht="20.100000000000001" customHeight="1" x14ac:dyDescent="0.25">
      <c r="B50" s="125" t="s">
        <v>24</v>
      </c>
      <c r="C50" s="128" t="s">
        <v>21</v>
      </c>
      <c r="D50" s="130">
        <v>0.1</v>
      </c>
      <c r="E50" s="132"/>
    </row>
    <row r="51" spans="1:6" ht="20.100000000000001" customHeight="1" thickBot="1" x14ac:dyDescent="0.3">
      <c r="B51" s="127"/>
      <c r="C51" s="129"/>
      <c r="D51" s="131"/>
      <c r="E51" s="133"/>
    </row>
    <row r="52" spans="1:6" ht="50.1" customHeight="1" thickBot="1" x14ac:dyDescent="0.3">
      <c r="B52" s="14" t="s">
        <v>22</v>
      </c>
      <c r="C52" s="12" t="s">
        <v>21</v>
      </c>
      <c r="D52" s="74">
        <v>2.1</v>
      </c>
      <c r="E52" s="46"/>
    </row>
    <row r="53" spans="1:6" ht="50.1" customHeight="1" thickBot="1" x14ac:dyDescent="0.3">
      <c r="B53" s="14" t="s">
        <v>93</v>
      </c>
      <c r="C53" s="12" t="s">
        <v>21</v>
      </c>
      <c r="D53" s="74">
        <v>1.6</v>
      </c>
      <c r="E53" s="46"/>
    </row>
    <row r="54" spans="1:6" ht="50.1" customHeight="1" thickBot="1" x14ac:dyDescent="0.3">
      <c r="B54" s="14" t="s">
        <v>23</v>
      </c>
      <c r="C54" s="12" t="s">
        <v>19</v>
      </c>
      <c r="D54" s="74">
        <v>13.25</v>
      </c>
      <c r="E54" s="46"/>
    </row>
    <row r="55" spans="1:6" ht="20.100000000000001" customHeight="1" x14ac:dyDescent="0.25">
      <c r="B55" s="125" t="s">
        <v>25</v>
      </c>
      <c r="C55" s="128" t="s">
        <v>19</v>
      </c>
      <c r="D55" s="130">
        <v>4.2</v>
      </c>
      <c r="E55" s="132"/>
    </row>
    <row r="56" spans="1:6" ht="20.100000000000001" customHeight="1" thickBot="1" x14ac:dyDescent="0.3">
      <c r="B56" s="127"/>
      <c r="C56" s="129"/>
      <c r="D56" s="131"/>
      <c r="E56" s="133"/>
    </row>
    <row r="57" spans="1:6" ht="20.100000000000001" customHeight="1" thickBot="1" x14ac:dyDescent="0.3">
      <c r="B57" s="66"/>
      <c r="C57" s="4" t="s">
        <v>58</v>
      </c>
      <c r="D57" s="5">
        <f>SUM(D50:D56)</f>
        <v>21.25</v>
      </c>
      <c r="E57" s="5">
        <f>SUM(E50:E56)</f>
        <v>0</v>
      </c>
    </row>
    <row r="59" spans="1:6" ht="30" x14ac:dyDescent="0.25">
      <c r="B59" s="64" t="s">
        <v>12</v>
      </c>
    </row>
    <row r="60" spans="1:6" x14ac:dyDescent="0.25">
      <c r="B60" s="64"/>
    </row>
    <row r="61" spans="1:6" s="55" customFormat="1" ht="15.75" x14ac:dyDescent="0.25">
      <c r="A61" s="54"/>
      <c r="B61" s="61" t="s">
        <v>28</v>
      </c>
      <c r="C61" s="49"/>
      <c r="D61" s="54"/>
      <c r="E61" s="56" t="s">
        <v>76</v>
      </c>
      <c r="F61" s="56" t="s">
        <v>77</v>
      </c>
    </row>
    <row r="62" spans="1:6" ht="15.75" thickBot="1" x14ac:dyDescent="0.3">
      <c r="E62" s="50"/>
      <c r="F62" s="50"/>
    </row>
    <row r="63" spans="1:6" ht="20.100000000000001" customHeight="1" x14ac:dyDescent="0.25">
      <c r="B63" s="67"/>
      <c r="C63" s="3"/>
      <c r="D63" s="136" t="s">
        <v>1</v>
      </c>
      <c r="E63" s="134" t="s">
        <v>105</v>
      </c>
      <c r="F63" s="134" t="s">
        <v>104</v>
      </c>
    </row>
    <row r="64" spans="1:6" ht="20.100000000000001" customHeight="1" thickBot="1" x14ac:dyDescent="0.3">
      <c r="B64" s="67"/>
      <c r="C64" s="3"/>
      <c r="D64" s="137"/>
      <c r="E64" s="135"/>
      <c r="F64" s="135"/>
    </row>
    <row r="65" spans="2:6" ht="20.100000000000001" customHeight="1" thickBot="1" x14ac:dyDescent="0.3">
      <c r="B65" s="125" t="s">
        <v>5</v>
      </c>
      <c r="C65" s="120" t="s">
        <v>6</v>
      </c>
      <c r="D65" s="11" t="s">
        <v>26</v>
      </c>
      <c r="E65" s="74">
        <v>3</v>
      </c>
      <c r="F65" s="46"/>
    </row>
    <row r="66" spans="2:6" ht="20.100000000000001" customHeight="1" thickBot="1" x14ac:dyDescent="0.3">
      <c r="B66" s="126"/>
      <c r="C66" s="119"/>
      <c r="D66" s="11" t="s">
        <v>27</v>
      </c>
      <c r="E66" s="74">
        <v>52.5</v>
      </c>
      <c r="F66" s="46"/>
    </row>
    <row r="67" spans="2:6" ht="20.100000000000001" customHeight="1" thickBot="1" x14ac:dyDescent="0.3">
      <c r="B67" s="126"/>
      <c r="C67" s="120" t="s">
        <v>7</v>
      </c>
      <c r="D67" s="11" t="s">
        <v>26</v>
      </c>
      <c r="E67" s="74">
        <v>4.5999999999999996</v>
      </c>
      <c r="F67" s="46"/>
    </row>
    <row r="68" spans="2:6" ht="20.100000000000001" customHeight="1" thickBot="1" x14ac:dyDescent="0.3">
      <c r="B68" s="123"/>
      <c r="C68" s="121"/>
      <c r="D68" s="11" t="s">
        <v>27</v>
      </c>
      <c r="E68" s="74">
        <v>63</v>
      </c>
      <c r="F68" s="46"/>
    </row>
    <row r="69" spans="2:6" ht="20.100000000000001" customHeight="1" thickBot="1" x14ac:dyDescent="0.3">
      <c r="B69" s="122" t="s">
        <v>8</v>
      </c>
      <c r="C69" s="118" t="s">
        <v>9</v>
      </c>
      <c r="D69" s="11" t="s">
        <v>26</v>
      </c>
      <c r="E69" s="74">
        <v>2.52</v>
      </c>
      <c r="F69" s="46"/>
    </row>
    <row r="70" spans="2:6" ht="20.100000000000001" customHeight="1" thickBot="1" x14ac:dyDescent="0.3">
      <c r="B70" s="126"/>
      <c r="C70" s="119"/>
      <c r="D70" s="11" t="s">
        <v>27</v>
      </c>
      <c r="E70" s="74">
        <v>29.4</v>
      </c>
      <c r="F70" s="46"/>
    </row>
    <row r="71" spans="2:6" ht="20.100000000000001" customHeight="1" thickBot="1" x14ac:dyDescent="0.3">
      <c r="B71" s="126"/>
      <c r="C71" s="120" t="s">
        <v>7</v>
      </c>
      <c r="D71" s="11" t="s">
        <v>26</v>
      </c>
      <c r="E71" s="74">
        <v>3.05</v>
      </c>
      <c r="F71" s="46"/>
    </row>
    <row r="72" spans="2:6" ht="20.100000000000001" customHeight="1" thickBot="1" x14ac:dyDescent="0.3">
      <c r="B72" s="123"/>
      <c r="C72" s="121"/>
      <c r="D72" s="11" t="s">
        <v>27</v>
      </c>
      <c r="E72" s="74">
        <v>32.549999999999997</v>
      </c>
      <c r="F72" s="46"/>
    </row>
    <row r="73" spans="2:6" ht="20.100000000000001" customHeight="1" thickBot="1" x14ac:dyDescent="0.3">
      <c r="B73" s="122" t="s">
        <v>111</v>
      </c>
      <c r="C73" s="118" t="s">
        <v>9</v>
      </c>
      <c r="D73" s="11" t="s">
        <v>26</v>
      </c>
      <c r="E73" s="74">
        <v>3.52</v>
      </c>
      <c r="F73" s="46"/>
    </row>
    <row r="74" spans="2:6" ht="20.100000000000001" customHeight="1" thickBot="1" x14ac:dyDescent="0.3">
      <c r="B74" s="126"/>
      <c r="C74" s="119"/>
      <c r="D74" s="11" t="s">
        <v>27</v>
      </c>
      <c r="E74" s="74">
        <v>35.4</v>
      </c>
      <c r="F74" s="46"/>
    </row>
    <row r="75" spans="2:6" ht="20.100000000000001" customHeight="1" thickBot="1" x14ac:dyDescent="0.3">
      <c r="B75" s="126"/>
      <c r="C75" s="120" t="s">
        <v>7</v>
      </c>
      <c r="D75" s="11" t="s">
        <v>26</v>
      </c>
      <c r="E75" s="74">
        <v>4.05</v>
      </c>
      <c r="F75" s="46"/>
    </row>
    <row r="76" spans="2:6" ht="20.100000000000001" customHeight="1" thickBot="1" x14ac:dyDescent="0.3">
      <c r="B76" s="123"/>
      <c r="C76" s="121"/>
      <c r="D76" s="11" t="s">
        <v>27</v>
      </c>
      <c r="E76" s="74">
        <v>38.549999999999997</v>
      </c>
      <c r="F76" s="46"/>
    </row>
    <row r="77" spans="2:6" ht="20.100000000000001" customHeight="1" thickBot="1" x14ac:dyDescent="0.3">
      <c r="B77" s="122" t="s">
        <v>10</v>
      </c>
      <c r="C77" s="118" t="s">
        <v>11</v>
      </c>
      <c r="D77" s="11" t="s">
        <v>26</v>
      </c>
      <c r="E77" s="74">
        <v>2.52</v>
      </c>
      <c r="F77" s="46"/>
    </row>
    <row r="78" spans="2:6" ht="20.100000000000001" customHeight="1" thickBot="1" x14ac:dyDescent="0.3">
      <c r="B78" s="123"/>
      <c r="C78" s="121"/>
      <c r="D78" s="11" t="s">
        <v>27</v>
      </c>
      <c r="E78" s="74">
        <v>21</v>
      </c>
      <c r="F78" s="46"/>
    </row>
    <row r="79" spans="2:6" ht="20.100000000000001" customHeight="1" thickBot="1" x14ac:dyDescent="0.3">
      <c r="B79" s="122" t="s">
        <v>94</v>
      </c>
      <c r="C79" s="118" t="s">
        <v>9</v>
      </c>
      <c r="D79" s="11" t="s">
        <v>26</v>
      </c>
      <c r="E79" s="74">
        <v>3.15</v>
      </c>
      <c r="F79" s="46"/>
    </row>
    <row r="80" spans="2:6" ht="20.100000000000001" customHeight="1" thickBot="1" x14ac:dyDescent="0.3">
      <c r="B80" s="126"/>
      <c r="C80" s="119"/>
      <c r="D80" s="11" t="s">
        <v>27</v>
      </c>
      <c r="E80" s="74">
        <v>36.75</v>
      </c>
      <c r="F80" s="46"/>
    </row>
    <row r="81" spans="1:6" ht="20.100000000000001" customHeight="1" thickBot="1" x14ac:dyDescent="0.3">
      <c r="B81" s="126"/>
      <c r="C81" s="120" t="s">
        <v>7</v>
      </c>
      <c r="D81" s="11" t="s">
        <v>26</v>
      </c>
      <c r="E81" s="74">
        <v>3.82</v>
      </c>
      <c r="F81" s="46"/>
    </row>
    <row r="82" spans="1:6" ht="20.100000000000001" customHeight="1" thickBot="1" x14ac:dyDescent="0.3">
      <c r="B82" s="123"/>
      <c r="C82" s="121"/>
      <c r="D82" s="11" t="s">
        <v>27</v>
      </c>
      <c r="E82" s="74">
        <v>40.700000000000003</v>
      </c>
      <c r="F82" s="46"/>
    </row>
    <row r="83" spans="1:6" ht="20.100000000000001" customHeight="1" thickBot="1" x14ac:dyDescent="0.3">
      <c r="B83" s="122" t="s">
        <v>95</v>
      </c>
      <c r="C83" s="118" t="s">
        <v>11</v>
      </c>
      <c r="D83" s="11" t="s">
        <v>26</v>
      </c>
      <c r="E83" s="74">
        <v>3.15</v>
      </c>
      <c r="F83" s="46"/>
    </row>
    <row r="84" spans="1:6" ht="20.100000000000001" customHeight="1" thickBot="1" x14ac:dyDescent="0.3">
      <c r="B84" s="123"/>
      <c r="C84" s="121"/>
      <c r="D84" s="11" t="s">
        <v>27</v>
      </c>
      <c r="E84" s="74">
        <v>26.25</v>
      </c>
      <c r="F84" s="46"/>
    </row>
    <row r="85" spans="1:6" ht="20.100000000000001" customHeight="1" thickBot="1" x14ac:dyDescent="0.3">
      <c r="B85" s="67"/>
      <c r="C85" s="3"/>
      <c r="D85" s="4" t="s">
        <v>42</v>
      </c>
      <c r="E85" s="5">
        <f>SUM(E65:E84)</f>
        <v>409.47999999999996</v>
      </c>
      <c r="F85" s="5">
        <f>SUM(F65:F84)</f>
        <v>0</v>
      </c>
    </row>
    <row r="87" spans="1:6" ht="30" x14ac:dyDescent="0.25">
      <c r="B87" s="64" t="s">
        <v>12</v>
      </c>
    </row>
    <row r="89" spans="1:6" ht="15.75" x14ac:dyDescent="0.25">
      <c r="A89" s="48"/>
      <c r="B89" s="61" t="s">
        <v>29</v>
      </c>
      <c r="C89" s="49"/>
      <c r="D89" s="56" t="s">
        <v>76</v>
      </c>
      <c r="E89" s="56" t="s">
        <v>77</v>
      </c>
    </row>
    <row r="90" spans="1:6" ht="15.75" thickBot="1" x14ac:dyDescent="0.3">
      <c r="D90" s="50"/>
      <c r="E90" s="50"/>
    </row>
    <row r="91" spans="1:6" ht="39.950000000000003" customHeight="1" thickBot="1" x14ac:dyDescent="0.3">
      <c r="B91" s="65"/>
      <c r="C91" s="1" t="s">
        <v>1</v>
      </c>
      <c r="D91" s="40" t="s">
        <v>106</v>
      </c>
      <c r="E91" s="2" t="s">
        <v>107</v>
      </c>
    </row>
    <row r="92" spans="1:6" ht="20.100000000000001" customHeight="1" thickBot="1" x14ac:dyDescent="0.3">
      <c r="B92" s="59" t="s">
        <v>2</v>
      </c>
      <c r="C92" s="11" t="s">
        <v>19</v>
      </c>
      <c r="D92" s="74">
        <v>52.5</v>
      </c>
      <c r="E92" s="46"/>
    </row>
    <row r="93" spans="1:6" ht="20.100000000000001" customHeight="1" thickBot="1" x14ac:dyDescent="0.3">
      <c r="B93" s="68"/>
      <c r="C93" s="15" t="s">
        <v>59</v>
      </c>
      <c r="D93" s="5">
        <f>SUM(D92)</f>
        <v>52.5</v>
      </c>
      <c r="E93" s="5">
        <f>SUM(E92)</f>
        <v>0</v>
      </c>
    </row>
    <row r="95" spans="1:6" ht="30" x14ac:dyDescent="0.25">
      <c r="B95" s="64" t="s">
        <v>12</v>
      </c>
    </row>
    <row r="97" spans="1:5" ht="15.75" x14ac:dyDescent="0.25">
      <c r="A97" s="48"/>
      <c r="B97" s="61" t="s">
        <v>32</v>
      </c>
      <c r="C97" s="56" t="s">
        <v>76</v>
      </c>
      <c r="D97" s="56" t="s">
        <v>77</v>
      </c>
    </row>
    <row r="98" spans="1:5" ht="15.75" thickBot="1" x14ac:dyDescent="0.3">
      <c r="C98" s="50"/>
      <c r="D98" s="50"/>
    </row>
    <row r="99" spans="1:5" ht="60" customHeight="1" thickBot="1" x14ac:dyDescent="0.3">
      <c r="B99" s="69" t="s">
        <v>4</v>
      </c>
      <c r="C99" s="16" t="s">
        <v>108</v>
      </c>
      <c r="D99" s="16" t="s">
        <v>107</v>
      </c>
    </row>
    <row r="100" spans="1:5" ht="20.100000000000001" customHeight="1" thickBot="1" x14ac:dyDescent="0.3">
      <c r="B100" s="70" t="s">
        <v>30</v>
      </c>
      <c r="C100" s="73">
        <v>14.7</v>
      </c>
      <c r="D100" s="47"/>
    </row>
    <row r="101" spans="1:5" ht="20.100000000000001" customHeight="1" thickBot="1" x14ac:dyDescent="0.3">
      <c r="B101" s="14" t="s">
        <v>31</v>
      </c>
      <c r="C101" s="73">
        <v>24.95</v>
      </c>
      <c r="D101" s="47"/>
    </row>
    <row r="102" spans="1:5" ht="20.100000000000001" customHeight="1" thickBot="1" x14ac:dyDescent="0.3">
      <c r="B102" s="71" t="s">
        <v>60</v>
      </c>
      <c r="C102" s="5">
        <f>SUM(C100:C101)</f>
        <v>39.65</v>
      </c>
      <c r="D102" s="5">
        <f>SUM(D100:D101)</f>
        <v>0</v>
      </c>
    </row>
    <row r="104" spans="1:5" ht="30" x14ac:dyDescent="0.25">
      <c r="B104" s="64" t="s">
        <v>12</v>
      </c>
    </row>
    <row r="106" spans="1:5" ht="15.75" x14ac:dyDescent="0.25">
      <c r="A106" s="48"/>
      <c r="B106" s="61" t="s">
        <v>39</v>
      </c>
      <c r="C106" s="49"/>
      <c r="D106" s="56" t="s">
        <v>76</v>
      </c>
      <c r="E106" s="56" t="s">
        <v>77</v>
      </c>
    </row>
    <row r="107" spans="1:5" ht="15.75" thickBot="1" x14ac:dyDescent="0.3">
      <c r="D107" s="50"/>
      <c r="E107" s="50"/>
    </row>
    <row r="108" spans="1:5" ht="39.950000000000003" customHeight="1" thickBot="1" x14ac:dyDescent="0.3">
      <c r="B108" s="72"/>
      <c r="C108" s="16" t="s">
        <v>1</v>
      </c>
      <c r="D108" s="39" t="s">
        <v>105</v>
      </c>
      <c r="E108" s="1" t="s">
        <v>109</v>
      </c>
    </row>
    <row r="109" spans="1:5" ht="20.100000000000001" customHeight="1" thickBot="1" x14ac:dyDescent="0.3">
      <c r="B109" s="70" t="s">
        <v>33</v>
      </c>
      <c r="C109" s="18" t="s">
        <v>34</v>
      </c>
      <c r="D109" s="74">
        <v>94.5</v>
      </c>
      <c r="E109" s="46"/>
    </row>
    <row r="110" spans="1:5" ht="20.100000000000001" customHeight="1" thickBot="1" x14ac:dyDescent="0.3">
      <c r="B110" s="14" t="s">
        <v>35</v>
      </c>
      <c r="C110" s="18" t="s">
        <v>36</v>
      </c>
      <c r="D110" s="74">
        <v>26.25</v>
      </c>
      <c r="E110" s="46"/>
    </row>
    <row r="111" spans="1:5" ht="20.100000000000001" customHeight="1" thickBot="1" x14ac:dyDescent="0.3">
      <c r="B111" s="14" t="s">
        <v>37</v>
      </c>
      <c r="C111" s="18" t="s">
        <v>36</v>
      </c>
      <c r="D111" s="74">
        <v>126</v>
      </c>
      <c r="E111" s="46"/>
    </row>
    <row r="112" spans="1:5" ht="20.100000000000001" customHeight="1" thickBot="1" x14ac:dyDescent="0.3">
      <c r="B112" s="14" t="s">
        <v>38</v>
      </c>
      <c r="C112" s="18" t="s">
        <v>19</v>
      </c>
      <c r="D112" s="74">
        <v>147</v>
      </c>
      <c r="E112" s="46"/>
    </row>
    <row r="113" spans="2:5" ht="39.950000000000003" customHeight="1" x14ac:dyDescent="0.25">
      <c r="B113" s="125" t="s">
        <v>41</v>
      </c>
      <c r="C113" s="125" t="s">
        <v>40</v>
      </c>
      <c r="D113" s="130">
        <v>7140</v>
      </c>
      <c r="E113" s="132"/>
    </row>
    <row r="114" spans="2:5" ht="39.950000000000003" customHeight="1" thickBot="1" x14ac:dyDescent="0.3">
      <c r="B114" s="127"/>
      <c r="C114" s="127"/>
      <c r="D114" s="131"/>
      <c r="E114" s="133"/>
    </row>
    <row r="115" spans="2:5" ht="20.100000000000001" customHeight="1" thickBot="1" x14ac:dyDescent="0.3">
      <c r="B115" s="71" t="s">
        <v>61</v>
      </c>
      <c r="C115" s="6">
        <v>235</v>
      </c>
      <c r="D115" s="5">
        <f>SUM(D109:D114)</f>
        <v>7533.75</v>
      </c>
      <c r="E115" s="5">
        <f>SUM(E109:E114)</f>
        <v>0</v>
      </c>
    </row>
    <row r="117" spans="2:5" ht="30" x14ac:dyDescent="0.25">
      <c r="B117" s="64" t="s">
        <v>12</v>
      </c>
    </row>
  </sheetData>
  <sheetProtection algorithmName="SHA-512" hashValue="Vj77T6UmselJ80+77zzTpx2pxKKZRsPHM+dG2VfDjLnxJia+g/wYCoJIrtMG5Qnp47PanmAMPWBGXFCcEaMZxQ==" saltValue="N1xcIOEx1LtGeQcD+/lUtg==" spinCount="100000" sheet="1" selectLockedCells="1"/>
  <dataConsolidate/>
  <mergeCells count="72">
    <mergeCell ref="E36:E37"/>
    <mergeCell ref="E38:E39"/>
    <mergeCell ref="B8:B11"/>
    <mergeCell ref="B12:B15"/>
    <mergeCell ref="B16:B19"/>
    <mergeCell ref="B20:B23"/>
    <mergeCell ref="E8:E9"/>
    <mergeCell ref="E10:E11"/>
    <mergeCell ref="E12:E13"/>
    <mergeCell ref="E14:E15"/>
    <mergeCell ref="E16:E17"/>
    <mergeCell ref="E30:E31"/>
    <mergeCell ref="D28:D29"/>
    <mergeCell ref="D30:D31"/>
    <mergeCell ref="E18:E19"/>
    <mergeCell ref="B32:B35"/>
    <mergeCell ref="E32:E33"/>
    <mergeCell ref="E34:E35"/>
    <mergeCell ref="E20:E21"/>
    <mergeCell ref="E22:E23"/>
    <mergeCell ref="E24:E25"/>
    <mergeCell ref="E26:E27"/>
    <mergeCell ref="E28:E29"/>
    <mergeCell ref="E50:E51"/>
    <mergeCell ref="C55:C56"/>
    <mergeCell ref="E55:E56"/>
    <mergeCell ref="B50:B51"/>
    <mergeCell ref="B55:B56"/>
    <mergeCell ref="D55:D56"/>
    <mergeCell ref="D50:D51"/>
    <mergeCell ref="E113:E114"/>
    <mergeCell ref="C113:C114"/>
    <mergeCell ref="B113:B114"/>
    <mergeCell ref="F63:F64"/>
    <mergeCell ref="B65:B68"/>
    <mergeCell ref="C65:C66"/>
    <mergeCell ref="C67:C68"/>
    <mergeCell ref="B83:B84"/>
    <mergeCell ref="C83:C84"/>
    <mergeCell ref="B79:B82"/>
    <mergeCell ref="C79:C80"/>
    <mergeCell ref="C81:C82"/>
    <mergeCell ref="D63:D64"/>
    <mergeCell ref="D113:D114"/>
    <mergeCell ref="E63:E64"/>
    <mergeCell ref="B73:B76"/>
    <mergeCell ref="D32:D33"/>
    <mergeCell ref="D34:D35"/>
    <mergeCell ref="D36:D37"/>
    <mergeCell ref="D38:D39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C73:C74"/>
    <mergeCell ref="C75:C76"/>
    <mergeCell ref="B77:B78"/>
    <mergeCell ref="C77:C78"/>
    <mergeCell ref="B2:C2"/>
    <mergeCell ref="B24:B27"/>
    <mergeCell ref="B28:B31"/>
    <mergeCell ref="B36:B39"/>
    <mergeCell ref="C50:C51"/>
    <mergeCell ref="B69:B72"/>
    <mergeCell ref="C69:C70"/>
    <mergeCell ref="C71:C72"/>
  </mergeCells>
  <dataValidations count="1">
    <dataValidation type="decimal" allowBlank="1" showInputMessage="1" showErrorMessage="1" error="El precio unitario tiene que ser menor o igual que el de proyecto" sqref="E92 D100:D101 E8:E42 E50:E56 E109:E114 F65:F84" xr:uid="{00000000-0002-0000-0400-000000000000}">
      <formula1>0</formula1>
      <formula2>C8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IMPORTE TOTAL DE LA OFERTA</vt:lpstr>
      <vt:lpstr>PRORRATEO</vt:lpstr>
      <vt:lpstr>OFERTA_VINILOS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Marroquín Romojaro, Amor</dc:creator>
  <cp:lastModifiedBy>Cañete Mora, Francisco José</cp:lastModifiedBy>
  <cp:lastPrinted>2015-11-13T07:21:52Z</cp:lastPrinted>
  <dcterms:created xsi:type="dcterms:W3CDTF">2015-01-23T09:04:03Z</dcterms:created>
  <dcterms:modified xsi:type="dcterms:W3CDTF">2020-11-17T08:17:09Z</dcterms:modified>
</cp:coreProperties>
</file>