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248_2000003491_SeO_Puertas Serie 2000A\2. Licitacion\A_publicar\"/>
    </mc:Choice>
  </mc:AlternateContent>
  <xr:revisionPtr revIDLastSave="0" documentId="8_{50DC8BAC-5597-4D66-82ED-508668C9C1A5}" xr6:coauthVersionLast="36" xr6:coauthVersionMax="36" xr10:uidLastSave="{00000000-0000-0000-0000-000000000000}"/>
  <workbookProtection workbookAlgorithmName="SHA-512" workbookHashValue="1r7yH7kATI38khkp/F53DHw5OyewZs3lJAGeLiAJQGW/pFV2CMWNNmltgSRI5fNhj1ZgRWjYOONv7kOkft2gPw==" workbookSaltValue="wesC13k5LGL/Z6W6UbKn6g==" workbookSpinCount="100000" lockStructure="1"/>
  <bookViews>
    <workbookView xWindow="0" yWindow="0" windowWidth="26085" windowHeight="10875" xr2:uid="{B5445525-CA4D-477B-9485-5C62CB30AAF3}"/>
  </bookViews>
  <sheets>
    <sheet name="Plantilla_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G9" i="1" l="1"/>
  <c r="F9" i="1"/>
  <c r="G8" i="1" l="1"/>
  <c r="F8" i="1"/>
  <c r="G7" i="1"/>
  <c r="F7" i="1"/>
  <c r="G5" i="1"/>
  <c r="F5" i="1"/>
  <c r="G10" i="1" l="1"/>
  <c r="G11" i="1" s="1"/>
  <c r="G12" i="1" l="1"/>
  <c r="G13" i="1" s="1"/>
  <c r="G14" i="1" s="1"/>
  <c r="G15" i="1" s="1"/>
</calcChain>
</file>

<file path=xl/sharedStrings.xml><?xml version="1.0" encoding="utf-8"?>
<sst xmlns="http://schemas.openxmlformats.org/spreadsheetml/2006/main" count="29" uniqueCount="29">
  <si>
    <t>EMPRESA LICITANTE</t>
  </si>
  <si>
    <t>CIF / NIF</t>
  </si>
  <si>
    <t>PARTIDA</t>
  </si>
  <si>
    <t>CONCEPTO</t>
  </si>
  <si>
    <t>Nº UDS.</t>
  </si>
  <si>
    <t>COSTE UNITARIO</t>
  </si>
  <si>
    <t>Nº COCHES</t>
  </si>
  <si>
    <t>COSTE POR COCHE</t>
  </si>
  <si>
    <t>TOTAL PARTIDA</t>
  </si>
  <si>
    <t>Importe de la oferta (IVA no incluido)</t>
  </si>
  <si>
    <t>IMPORTE TOTAL DE LA OFERTA (IVA INCLUIDO)</t>
  </si>
  <si>
    <t>INSTRUCCIONES</t>
  </si>
  <si>
    <t>Cumplimentar el importe correspondiente de cada partida en la casilla de color amarillo (IVA no incluido).</t>
  </si>
  <si>
    <t>Suministro</t>
  </si>
  <si>
    <t>Revisión integral, reforma e instalación</t>
  </si>
  <si>
    <t>Coste de la revisión integral, reforma e instalación por puerta.</t>
  </si>
  <si>
    <t>Reforma e instalación de Pletinas PLP2000</t>
  </si>
  <si>
    <t>Coste de la reforma e instalación por puerta de la pletina PLP2000 e interruptor ICP. (Materiales proporcionados por METRO)</t>
  </si>
  <si>
    <t>Presupuesto de ejecución material</t>
  </si>
  <si>
    <t>Gastos generales</t>
  </si>
  <si>
    <t>Beneficio industrial</t>
  </si>
  <si>
    <t>Cumplimentar los gastos generales y el beneficio industrial. El tanto por ciento indicado se ofrece a modo de ejemplo. Indicar el que proceda en cada caso.</t>
  </si>
  <si>
    <r>
      <t xml:space="preserve">El </t>
    </r>
    <r>
      <rPr>
        <b/>
        <i/>
        <sz val="11"/>
        <color theme="4" tint="-0.249977111117893"/>
        <rFont val="Calibri"/>
        <family val="2"/>
        <scheme val="minor"/>
      </rPr>
      <t>Importe de la oferta (IVA no incluido)</t>
    </r>
    <r>
      <rPr>
        <sz val="11"/>
        <color theme="4" tint="-0.249977111117893"/>
        <rFont val="Calibri"/>
        <family val="2"/>
        <scheme val="minor"/>
      </rPr>
      <t xml:space="preserve"> en ningún caso podrá superar la </t>
    </r>
    <r>
      <rPr>
        <b/>
        <i/>
        <sz val="11"/>
        <color theme="4" tint="-0.249977111117893"/>
        <rFont val="Calibri"/>
        <family val="2"/>
        <scheme val="minor"/>
      </rPr>
      <t>Base imponible:</t>
    </r>
  </si>
  <si>
    <t>Importe del IVA</t>
  </si>
  <si>
    <t>Ingeniería</t>
  </si>
  <si>
    <t>Coste de las labores y desarrollos de ingeniería del proyecto</t>
  </si>
  <si>
    <t>Coste de los materiales suministrados, por puerta, para la reparación y/o sustitución de elementos completos de las mismas. Se deberán desglosar en un anexo a este documento los materiales a suministrar.</t>
  </si>
  <si>
    <t>Documentación y seguimiento</t>
  </si>
  <si>
    <t xml:space="preserve">Coste de las labores de documentación del proyecto (memorias, planos, informes técnicos, normas técnicas, manuales de mantenimiento, etc.) y del servicio de seguimiento de la implantación, fiabilidad y garantía y de la documentación asociada (reportes mensuales e informes trimestrales)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</si>
</sst>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0" fillId="2" borderId="0" xfId="1" applyNumberFormat="1" applyFont="1" applyFill="1" applyAlignment="1" applyProtection="1">
      <alignment horizontal="center" vertical="center"/>
      <protection locked="0"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horizontal="justify" vertical="center" wrapText="1"/>
      <protection hidden="1"/>
    </xf>
    <xf numFmtId="0" fontId="6" fillId="3" borderId="0" xfId="0" applyFont="1" applyFill="1" applyAlignment="1" applyProtection="1">
      <alignment horizontal="center" vertical="center" wrapText="1"/>
      <protection hidden="1"/>
    </xf>
    <xf numFmtId="0" fontId="0" fillId="3" borderId="0" xfId="0" applyFill="1" applyProtection="1">
      <protection hidden="1"/>
    </xf>
    <xf numFmtId="0" fontId="4" fillId="3" borderId="0" xfId="0" applyFont="1" applyFill="1" applyAlignment="1" applyProtection="1">
      <alignment horizontal="center" vertical="center" wrapText="1"/>
      <protection hidden="1"/>
    </xf>
    <xf numFmtId="0" fontId="4" fillId="3" borderId="0" xfId="0" applyFont="1" applyFill="1" applyProtection="1">
      <protection hidden="1"/>
    </xf>
    <xf numFmtId="16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164" fontId="0" fillId="0" borderId="0" xfId="0" applyNumberFormat="1" applyFont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locked="0" hidden="1"/>
    </xf>
    <xf numFmtId="0" fontId="9" fillId="3" borderId="0" xfId="0" applyFont="1" applyFill="1" applyProtection="1">
      <protection hidden="1"/>
    </xf>
    <xf numFmtId="165" fontId="2" fillId="3" borderId="0" xfId="1" applyNumberFormat="1" applyFont="1" applyFill="1" applyAlignment="1" applyProtection="1">
      <alignment horizontal="left" vertical="top"/>
      <protection hidden="1"/>
    </xf>
    <xf numFmtId="0" fontId="5" fillId="0" borderId="0" xfId="0" applyFont="1" applyProtection="1">
      <protection hidden="1"/>
    </xf>
    <xf numFmtId="0" fontId="5" fillId="3" borderId="0" xfId="0" applyFont="1" applyFill="1" applyAlignment="1" applyProtection="1">
      <alignment vertical="top"/>
      <protection hidden="1"/>
    </xf>
    <xf numFmtId="164" fontId="5" fillId="4" borderId="1" xfId="0" applyNumberFormat="1" applyFont="1" applyFill="1" applyBorder="1" applyAlignment="1" applyProtection="1">
      <alignment horizontal="center" vertical="center"/>
      <protection hidden="1"/>
    </xf>
    <xf numFmtId="164" fontId="10" fillId="5" borderId="1" xfId="0" applyNumberFormat="1" applyFont="1" applyFill="1" applyBorder="1" applyAlignment="1" applyProtection="1">
      <alignment horizontal="center" vertical="center"/>
      <protection hidden="1"/>
    </xf>
    <xf numFmtId="9" fontId="7" fillId="0" borderId="0" xfId="0" applyNumberFormat="1" applyFont="1" applyProtection="1">
      <protection hidden="1"/>
    </xf>
    <xf numFmtId="10" fontId="5" fillId="2" borderId="1" xfId="2" applyNumberFormat="1" applyFont="1" applyFill="1" applyBorder="1" applyAlignment="1" applyProtection="1">
      <alignment horizontal="right" vertical="center"/>
      <protection locked="0" hidden="1"/>
    </xf>
    <xf numFmtId="0" fontId="0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horizontal="justify" vertical="center" wrapText="1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164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Font="1" applyFill="1" applyAlignment="1" applyProtection="1">
      <alignment horizontal="justify" vertical="center" wrapText="1"/>
      <protection hidden="1"/>
    </xf>
    <xf numFmtId="0" fontId="5" fillId="3" borderId="0" xfId="0" applyFont="1" applyFill="1" applyAlignment="1" applyProtection="1">
      <alignment horizontal="left" vertical="top"/>
      <protection hidden="1"/>
    </xf>
    <xf numFmtId="0" fontId="2" fillId="3" borderId="1" xfId="0" applyFont="1" applyFill="1" applyBorder="1" applyAlignment="1" applyProtection="1">
      <alignment horizontal="right" vertical="center"/>
      <protection hidden="1"/>
    </xf>
    <xf numFmtId="0" fontId="2" fillId="4" borderId="1" xfId="0" applyFont="1" applyFill="1" applyBorder="1" applyAlignment="1" applyProtection="1">
      <alignment horizontal="right" vertical="center"/>
      <protection hidden="1"/>
    </xf>
    <xf numFmtId="0" fontId="8" fillId="3" borderId="1" xfId="0" applyFont="1" applyFill="1" applyBorder="1" applyAlignment="1" applyProtection="1">
      <alignment horizontal="right" vertical="center"/>
      <protection hidden="1"/>
    </xf>
    <xf numFmtId="0" fontId="10" fillId="5" borderId="1" xfId="0" applyFont="1" applyFill="1" applyBorder="1" applyAlignment="1" applyProtection="1">
      <alignment horizontal="right" vertical="center"/>
      <protection hidden="1"/>
    </xf>
  </cellXfs>
  <cellStyles count="3">
    <cellStyle name="Moneda" xfId="1" builtinId="4"/>
    <cellStyle name="Normal" xfId="0" builtinId="0"/>
    <cellStyle name="Porcentaje" xfId="2" builtinId="5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-* #,##0.00\ [$€-C0A]_-;\-* #,##0.00\ [$€-C0A]_-;_-* &quot;-&quot;??\ [$€-C0A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_-* #,##0.00\ [$€-C0A]_-;\-* #,##0.00\ [$€-C0A]_-;_-* &quot;-&quot;??\ [$€-C0A]_-;_-@_-"/>
      <protection locked="1" hidden="1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_-* #,##0.00\ [$€-C0A]_-;\-* #,##0.00\ [$€-C0A]_-;_-* &quot;-&quot;??\ [$€-C0A]_-;_-@_-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4" formatCode="_-* #,##0.00\ [$€-C0A]_-;\-* #,##0.00\ [$€-C0A]_-;_-* &quot;-&quot;??\ [$€-C0A]_-;_-@_-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justify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justify" vertical="center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alignment horizontal="general" vertical="center" textRotation="0" wrapText="1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protection locked="1" hidden="1"/>
    </dxf>
    <dxf>
      <font>
        <strike val="0"/>
        <outline val="0"/>
        <shadow val="0"/>
        <u val="none"/>
        <vertAlign val="baseline"/>
        <sz val="12"/>
        <color theme="4" tint="-0.249977111117893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1"/>
    </dxf>
    <dxf>
      <font>
        <b/>
        <i val="0"/>
        <color rgb="FFFF0000"/>
      </font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1B63AE-F4BD-409E-A6C0-EDA58E59D80B}" name="Tabla3" displayName="Tabla3" ref="A4:G9" headerRowDxfId="14" dataDxfId="13" totalsRowDxfId="12">
  <autoFilter ref="A4:G9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914D8846-877B-4826-81F0-5331A04A300B}" name="PARTIDA" dataDxfId="11" totalsRowDxfId="10"/>
    <tableColumn id="2" xr3:uid="{CE0E7D84-84E0-4C7C-91FD-0CB59E626A21}" name="CONCEPTO" dataDxfId="9" totalsRowDxfId="8"/>
    <tableColumn id="4" xr3:uid="{D812906C-62F7-44E5-8056-D426DDF5F2C2}" name="Nº UDS." dataDxfId="7" totalsRowDxfId="6"/>
    <tableColumn id="5" xr3:uid="{D2806747-D8E1-48C8-8F8D-B76B8ACDA79B}" name="COSTE UNITARIO" dataDxfId="5" totalsRowDxfId="4" dataCellStyle="Moneda"/>
    <tableColumn id="6" xr3:uid="{34F64CAF-03EA-4CCB-BE79-B90854A4DA53}" name="Nº COCHES" totalsRowLabel="Importe de la oferta (IVA no incluido)" dataDxfId="3"/>
    <tableColumn id="10" xr3:uid="{3CFDC781-A39B-4E37-855E-3E6CD733AA3A}" name="COSTE POR COCHE" dataDxfId="2">
      <calculatedColumnFormula>Tabla3[[#This Row],[Nº UDS.]]*Tabla3[[#This Row],[COSTE UNITARIO]]/Tabla3[[#This Row],[Nº COCHES]]</calculatedColumnFormula>
    </tableColumn>
    <tableColumn id="7" xr3:uid="{73EB1D99-787C-4089-A6A3-08595C70796F}" name="TOTAL PARTIDA" totalsRowFunction="sum" dataDxfId="1" totalsRowDxfId="0">
      <calculatedColumnFormula>Tabla3[[#This Row],[Nº UDS.]]*Tabla3[[#This Row],[COSTE UNITARIO]]</calculatedColumnFormula>
    </tableColumn>
  </tableColumns>
  <tableStyleInfo name="TableStyleLight2" showFirstColumn="1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DD473-3BB6-423B-8982-E6268DF5141C}">
  <dimension ref="A1:T43"/>
  <sheetViews>
    <sheetView tabSelected="1" workbookViewId="0">
      <selection activeCell="B1" sqref="B1"/>
    </sheetView>
  </sheetViews>
  <sheetFormatPr baseColWidth="10" defaultColWidth="11" defaultRowHeight="15" x14ac:dyDescent="0.25"/>
  <cols>
    <col min="1" max="1" width="20.7109375" style="1" customWidth="1"/>
    <col min="2" max="2" width="58.5703125" style="1" customWidth="1"/>
    <col min="3" max="3" width="12.7109375" style="1" customWidth="1"/>
    <col min="4" max="4" width="21.7109375" style="1" customWidth="1"/>
    <col min="5" max="5" width="10.7109375" style="1" customWidth="1"/>
    <col min="6" max="7" width="21.7109375" style="1" customWidth="1"/>
    <col min="8" max="10" width="13.140625" style="1" customWidth="1"/>
    <col min="11" max="16384" width="11" style="1"/>
  </cols>
  <sheetData>
    <row r="1" spans="1:20" ht="16.350000000000001" x14ac:dyDescent="0.25">
      <c r="A1" s="14" t="s">
        <v>0</v>
      </c>
      <c r="B1" s="15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ht="16.350000000000001" x14ac:dyDescent="0.25">
      <c r="A2" s="14" t="s">
        <v>1</v>
      </c>
      <c r="B2" s="15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14.2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s="2" customFormat="1" ht="31.5" x14ac:dyDescent="0.2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x14ac:dyDescent="0.25">
      <c r="A5" s="11" t="s">
        <v>24</v>
      </c>
      <c r="B5" s="5" t="s">
        <v>25</v>
      </c>
      <c r="C5" s="12">
        <v>1</v>
      </c>
      <c r="D5" s="3">
        <v>0</v>
      </c>
      <c r="E5" s="12">
        <v>46</v>
      </c>
      <c r="F5" s="13">
        <f>Tabla3[[#This Row],[Nº UDS.]]*Tabla3[[#This Row],[COSTE UNITARIO]]/Tabla3[[#This Row],[Nº COCHES]]</f>
        <v>0</v>
      </c>
      <c r="G5" s="13">
        <f>Tabla3[[#This Row],[Nº UDS.]]*Tabla3[[#This Row],[COSTE UNITARIO]]</f>
        <v>0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90" x14ac:dyDescent="0.25">
      <c r="A6" s="24" t="s">
        <v>27</v>
      </c>
      <c r="B6" s="25" t="s">
        <v>28</v>
      </c>
      <c r="C6" s="26">
        <v>1</v>
      </c>
      <c r="D6" s="3">
        <v>0</v>
      </c>
      <c r="E6" s="12">
        <v>46</v>
      </c>
      <c r="F6" s="27">
        <f>Tabla3[[#This Row],[Nº UDS.]]*Tabla3[[#This Row],[COSTE UNITARIO]]/Tabla3[[#This Row],[Nº COCHES]]</f>
        <v>0</v>
      </c>
      <c r="G6" s="27">
        <f>Tabla3[[#This Row],[Nº UDS.]]*Tabla3[[#This Row],[COSTE UNITARIO]]</f>
        <v>0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60" x14ac:dyDescent="0.25">
      <c r="A7" s="24" t="s">
        <v>13</v>
      </c>
      <c r="B7" s="28" t="s">
        <v>26</v>
      </c>
      <c r="C7" s="26">
        <v>276</v>
      </c>
      <c r="D7" s="3">
        <v>0</v>
      </c>
      <c r="E7" s="26">
        <v>46</v>
      </c>
      <c r="F7" s="27">
        <f>Tabla3[[#This Row],[Nº UDS.]]*Tabla3[[#This Row],[COSTE UNITARIO]]/Tabla3[[#This Row],[Nº COCHES]]</f>
        <v>0</v>
      </c>
      <c r="G7" s="27">
        <f>Tabla3[[#This Row],[Nº UDS.]]*Tabla3[[#This Row],[COSTE UNITARIO]]</f>
        <v>0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x14ac:dyDescent="0.25">
      <c r="A8" s="24" t="s">
        <v>14</v>
      </c>
      <c r="B8" s="28" t="s">
        <v>15</v>
      </c>
      <c r="C8" s="26">
        <v>276</v>
      </c>
      <c r="D8" s="3">
        <v>0</v>
      </c>
      <c r="E8" s="26">
        <v>46</v>
      </c>
      <c r="F8" s="27">
        <f>Tabla3[[#This Row],[Nº UDS.]]*Tabla3[[#This Row],[COSTE UNITARIO]]/Tabla3[[#This Row],[Nº COCHES]]</f>
        <v>0</v>
      </c>
      <c r="G8" s="27">
        <f>Tabla3[[#This Row],[Nº UDS.]]*Tabla3[[#This Row],[COSTE UNITARIO]]</f>
        <v>0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45" x14ac:dyDescent="0.25">
      <c r="A9" s="24" t="s">
        <v>16</v>
      </c>
      <c r="B9" s="28" t="s">
        <v>17</v>
      </c>
      <c r="C9" s="26">
        <v>156</v>
      </c>
      <c r="D9" s="3">
        <v>0</v>
      </c>
      <c r="E9" s="26">
        <v>26</v>
      </c>
      <c r="F9" s="27">
        <f>Tabla3[[#This Row],[Nº UDS.]]*Tabla3[[#This Row],[COSTE UNITARIO]]/Tabla3[[#This Row],[Nº COCHES]]</f>
        <v>0</v>
      </c>
      <c r="G9" s="27">
        <f>Tabla3[[#This Row],[Nº UDS.]]*Tabla3[[#This Row],[COSTE UNITARIO]]</f>
        <v>0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x14ac:dyDescent="0.25">
      <c r="A10" s="31" t="s">
        <v>18</v>
      </c>
      <c r="B10" s="31"/>
      <c r="C10" s="31"/>
      <c r="D10" s="31"/>
      <c r="E10" s="31"/>
      <c r="F10" s="31"/>
      <c r="G10" s="20">
        <f>SUM(Tabla3[TOTAL PARTIDA])</f>
        <v>0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4.25" x14ac:dyDescent="0.25">
      <c r="A11" s="32" t="s">
        <v>19</v>
      </c>
      <c r="B11" s="32"/>
      <c r="C11" s="32"/>
      <c r="D11" s="32"/>
      <c r="E11" s="32"/>
      <c r="F11" s="23">
        <v>0.09</v>
      </c>
      <c r="G11" s="10">
        <f>G10*F11</f>
        <v>0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14.25" x14ac:dyDescent="0.25">
      <c r="A12" s="32" t="s">
        <v>20</v>
      </c>
      <c r="B12" s="32"/>
      <c r="C12" s="32"/>
      <c r="D12" s="32"/>
      <c r="E12" s="32"/>
      <c r="F12" s="23">
        <v>0.06</v>
      </c>
      <c r="G12" s="10">
        <f>G10*F12</f>
        <v>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s="4" customFormat="1" ht="16.350000000000001" x14ac:dyDescent="0.3">
      <c r="A13" s="31" t="s">
        <v>9</v>
      </c>
      <c r="B13" s="31"/>
      <c r="C13" s="31"/>
      <c r="D13" s="31"/>
      <c r="E13" s="31"/>
      <c r="F13" s="31"/>
      <c r="G13" s="20">
        <f>SUM(G10:G12)</f>
        <v>0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s="4" customFormat="1" ht="16.350000000000001" x14ac:dyDescent="0.3">
      <c r="A14" s="30" t="s">
        <v>23</v>
      </c>
      <c r="B14" s="30"/>
      <c r="C14" s="30"/>
      <c r="D14" s="30"/>
      <c r="E14" s="30"/>
      <c r="F14" s="22">
        <v>0.21</v>
      </c>
      <c r="G14" s="10">
        <f>G13*F14</f>
        <v>0</v>
      </c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 spans="1:20" ht="16.350000000000001" x14ac:dyDescent="0.25">
      <c r="A15" s="33" t="s">
        <v>10</v>
      </c>
      <c r="B15" s="33"/>
      <c r="C15" s="33"/>
      <c r="D15" s="33"/>
      <c r="E15" s="33"/>
      <c r="F15" s="33"/>
      <c r="G15" s="21">
        <f>G13+G14</f>
        <v>0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14.25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19.149999999999999" x14ac:dyDescent="0.35">
      <c r="A17" s="16" t="s">
        <v>11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14.25" x14ac:dyDescent="0.25">
      <c r="A18" s="29" t="s">
        <v>12</v>
      </c>
      <c r="B18" s="29"/>
      <c r="C18" s="29"/>
      <c r="D18" s="29"/>
      <c r="E18" s="29"/>
      <c r="F18" s="29"/>
      <c r="G18" s="29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14.25" x14ac:dyDescent="0.25">
      <c r="A19" s="29" t="s">
        <v>21</v>
      </c>
      <c r="B19" s="29"/>
      <c r="C19" s="29"/>
      <c r="D19" s="29"/>
      <c r="E19" s="29"/>
      <c r="F19" s="29"/>
      <c r="G19" s="29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x14ac:dyDescent="0.25">
      <c r="A20" s="29" t="s">
        <v>22</v>
      </c>
      <c r="B20" s="29"/>
      <c r="C20" s="17">
        <v>250000</v>
      </c>
      <c r="D20" s="18"/>
      <c r="E20" s="19"/>
      <c r="F20" s="19"/>
      <c r="G20" s="19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14.25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14.25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14.25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14.25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14.25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14.25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14.25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14.25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4.2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4.25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14.25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ht="14.25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x14ac:dyDescent="0.25">
      <c r="A43" s="7"/>
      <c r="B43" s="7"/>
      <c r="C43" s="7"/>
      <c r="D43" s="7"/>
      <c r="E43" s="7"/>
      <c r="F43" s="7"/>
      <c r="G43" s="7"/>
    </row>
  </sheetData>
  <sheetProtection algorithmName="SHA-512" hashValue="1iY74WesHFwdIs0JCrMasXpaJKSBp9mGKXfX8Qcw+vc4S7EV3+YkZmg9abTcgJ7tYVD5RU2TI0EMzwJLWxgTSQ==" saltValue="X+m8mhSEZOMnOyj/TGzW1g==" spinCount="100000" sheet="1" selectLockedCells="1"/>
  <mergeCells count="9">
    <mergeCell ref="A20:B20"/>
    <mergeCell ref="A14:E14"/>
    <mergeCell ref="A18:G18"/>
    <mergeCell ref="A19:G19"/>
    <mergeCell ref="A10:F10"/>
    <mergeCell ref="A11:E11"/>
    <mergeCell ref="A12:E12"/>
    <mergeCell ref="A13:F13"/>
    <mergeCell ref="A15:F15"/>
  </mergeCells>
  <conditionalFormatting sqref="G13">
    <cfRule type="cellIs" dxfId="15" priority="1" operator="greaterThan">
      <formula>$C$20</formula>
    </cfRule>
  </conditionalFormatting>
  <dataValidations count="3">
    <dataValidation operator="lessThanOrEqual" allowBlank="1" sqref="G12:G13" xr:uid="{4B4839A3-E631-44A6-A63E-922A46453764}"/>
    <dataValidation type="decimal" operator="greaterThan" showErrorMessage="1" errorTitle="ERROR" error="Introduzca un valor MAYOR que CERO (0)" sqref="F11:F12" xr:uid="{369E11B1-2920-4420-86CB-0F5B5C1CC45F}">
      <formula1>0</formula1>
    </dataValidation>
    <dataValidation type="decimal" operator="greaterThanOrEqual" showInputMessage="1" showErrorMessage="1" errorTitle="ERROR" error="Introduzca un importe MAYOR O IGUAL a CERO EUROS (0 €)" sqref="D5:D9" xr:uid="{85867499-0737-42B2-8C1B-B0CC1E5B35F9}">
      <formula1>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Plantilla_Oferta Económica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Merino Torres, Marcos</dc:creator>
  <cp:lastModifiedBy>Cañete Mora, Francisco José</cp:lastModifiedBy>
  <dcterms:created xsi:type="dcterms:W3CDTF">2019-11-20T08:52:36Z</dcterms:created>
  <dcterms:modified xsi:type="dcterms:W3CDTF">2021-09-10T10:53:07Z</dcterms:modified>
</cp:coreProperties>
</file>