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1"/>
  <workbookPr defaultThemeVersion="166925"/>
  <mc:AlternateContent xmlns:mc="http://schemas.openxmlformats.org/markup-compatibility/2006">
    <mc:Choice Requires="x15">
      <x15ac:absPath xmlns:x15ac="http://schemas.microsoft.com/office/spreadsheetml/2010/11/ac" url="V:\Proyectos y Construcción\001_ASCENSORES\OB.17.090 AVENIDA DE AMÉRICA\"/>
    </mc:Choice>
  </mc:AlternateContent>
  <xr:revisionPtr revIDLastSave="0" documentId="13_ncr:1_{1D76FC8D-64CD-43BD-9905-B9021DBA4986}" xr6:coauthVersionLast="36" xr6:coauthVersionMax="36" xr10:uidLastSave="{00000000-0000-0000-0000-000000000000}"/>
  <bookViews>
    <workbookView xWindow="0" yWindow="0" windowWidth="24035" windowHeight="9465" xr2:uid="{9AD4C3D1-F348-49A1-B1FB-860F9AFC4444}"/>
  </bookViews>
  <sheets>
    <sheet name="Hoja1" sheetId="1" r:id="rId1"/>
  </sheets>
  <definedNames>
    <definedName name="_xlnm._FilterDatabase" localSheetId="0" hidden="1">Hoja1!$C$1:$C$2670</definedName>
  </definedNames>
  <calcPr calcId="191029" fullPrecision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661" i="1" l="1"/>
  <c r="J2658" i="1"/>
  <c r="I2659" i="1" s="1"/>
  <c r="H2657" i="1"/>
  <c r="J2652" i="1"/>
  <c r="J2651" i="1"/>
  <c r="J2650" i="1"/>
  <c r="J2649" i="1"/>
  <c r="J2648" i="1"/>
  <c r="J2647" i="1"/>
  <c r="J2646" i="1"/>
  <c r="J2645" i="1"/>
  <c r="J2644" i="1"/>
  <c r="J2643" i="1"/>
  <c r="H2642" i="1"/>
  <c r="H2641" i="1"/>
  <c r="J2634" i="1"/>
  <c r="J2633" i="1"/>
  <c r="J2632" i="1"/>
  <c r="H2631" i="1"/>
  <c r="J2628" i="1"/>
  <c r="I2629" i="1" s="1"/>
  <c r="H2627" i="1"/>
  <c r="J2624" i="1"/>
  <c r="J2623" i="1"/>
  <c r="J2622" i="1"/>
  <c r="J2621" i="1"/>
  <c r="J2620" i="1"/>
  <c r="J2619" i="1"/>
  <c r="H2618" i="1"/>
  <c r="J2615" i="1"/>
  <c r="J2614" i="1"/>
  <c r="J2613" i="1"/>
  <c r="J2612" i="1"/>
  <c r="J2611" i="1"/>
  <c r="J2610" i="1"/>
  <c r="J2609" i="1"/>
  <c r="J2608" i="1"/>
  <c r="J2607" i="1"/>
  <c r="J2606" i="1"/>
  <c r="J2605" i="1"/>
  <c r="J2604" i="1"/>
  <c r="H2603" i="1"/>
  <c r="H2602" i="1"/>
  <c r="J2597" i="1"/>
  <c r="J2596" i="1"/>
  <c r="J2595" i="1"/>
  <c r="I2598" i="1" s="1"/>
  <c r="H2594" i="1"/>
  <c r="J2591" i="1"/>
  <c r="J2590" i="1"/>
  <c r="J2589" i="1"/>
  <c r="J2588" i="1"/>
  <c r="J2587" i="1"/>
  <c r="J2586" i="1"/>
  <c r="J2585" i="1"/>
  <c r="J2584" i="1"/>
  <c r="J2583" i="1"/>
  <c r="J2582" i="1"/>
  <c r="J2581" i="1"/>
  <c r="J2580" i="1"/>
  <c r="H2579" i="1"/>
  <c r="J2576" i="1"/>
  <c r="J2575" i="1"/>
  <c r="J2574" i="1"/>
  <c r="J2573" i="1"/>
  <c r="J2572" i="1"/>
  <c r="J2571" i="1"/>
  <c r="J2570" i="1"/>
  <c r="J2569" i="1"/>
  <c r="J2568" i="1"/>
  <c r="J2567" i="1"/>
  <c r="J2566" i="1"/>
  <c r="J2565" i="1"/>
  <c r="J2564" i="1"/>
  <c r="J2563" i="1"/>
  <c r="J2562" i="1"/>
  <c r="J2561" i="1"/>
  <c r="J2560" i="1"/>
  <c r="J2559" i="1"/>
  <c r="H2558" i="1"/>
  <c r="J2555" i="1"/>
  <c r="J2554" i="1"/>
  <c r="J2553" i="1"/>
  <c r="J2552" i="1"/>
  <c r="J2551" i="1"/>
  <c r="J2550" i="1"/>
  <c r="J2549" i="1"/>
  <c r="J2548" i="1"/>
  <c r="J2547" i="1"/>
  <c r="J2546" i="1"/>
  <c r="H2545" i="1"/>
  <c r="J2542" i="1"/>
  <c r="J2541" i="1"/>
  <c r="J2540" i="1"/>
  <c r="J2539" i="1"/>
  <c r="J2538" i="1"/>
  <c r="J2537" i="1"/>
  <c r="J2536" i="1"/>
  <c r="H2535" i="1"/>
  <c r="J2532" i="1"/>
  <c r="J2531" i="1"/>
  <c r="J2530" i="1"/>
  <c r="H2529" i="1"/>
  <c r="H2528" i="1"/>
  <c r="J2523" i="1"/>
  <c r="J2522" i="1"/>
  <c r="J2521" i="1"/>
  <c r="J2520" i="1"/>
  <c r="J2519" i="1"/>
  <c r="J2518" i="1"/>
  <c r="J2517" i="1"/>
  <c r="H2516" i="1"/>
  <c r="J2513" i="1"/>
  <c r="J2512" i="1"/>
  <c r="I2514" i="1" s="1"/>
  <c r="H2511" i="1"/>
  <c r="H2510" i="1"/>
  <c r="J2505" i="1"/>
  <c r="I2506" i="1" s="1"/>
  <c r="H2504" i="1"/>
  <c r="J2501" i="1"/>
  <c r="J2500" i="1"/>
  <c r="J2499" i="1"/>
  <c r="J2498" i="1"/>
  <c r="J2497" i="1"/>
  <c r="H2496" i="1"/>
  <c r="J2493" i="1"/>
  <c r="J2492" i="1"/>
  <c r="J2491" i="1"/>
  <c r="J2490" i="1"/>
  <c r="J2489" i="1"/>
  <c r="J2488" i="1"/>
  <c r="J2487" i="1"/>
  <c r="J2486" i="1"/>
  <c r="J2485" i="1"/>
  <c r="J2484" i="1"/>
  <c r="J2483" i="1"/>
  <c r="J2482" i="1"/>
  <c r="J2481" i="1"/>
  <c r="J2480" i="1"/>
  <c r="J2479" i="1"/>
  <c r="J2478" i="1"/>
  <c r="J2477" i="1"/>
  <c r="H2476" i="1"/>
  <c r="J2473" i="1"/>
  <c r="I2474" i="1" s="1"/>
  <c r="J2472" i="1"/>
  <c r="H2471" i="1"/>
  <c r="J2468" i="1"/>
  <c r="J2467" i="1"/>
  <c r="J2466" i="1"/>
  <c r="J2465" i="1"/>
  <c r="J2464" i="1"/>
  <c r="J2463" i="1"/>
  <c r="J2462" i="1"/>
  <c r="J2461" i="1"/>
  <c r="J2460" i="1"/>
  <c r="J2459" i="1"/>
  <c r="J2458" i="1"/>
  <c r="J2457" i="1"/>
  <c r="J2456" i="1"/>
  <c r="H2455" i="1"/>
  <c r="J2452" i="1"/>
  <c r="J2451" i="1"/>
  <c r="J2450" i="1"/>
  <c r="J2449" i="1"/>
  <c r="H2448" i="1"/>
  <c r="J2445" i="1"/>
  <c r="J2444" i="1"/>
  <c r="H2443" i="1"/>
  <c r="J2440" i="1"/>
  <c r="J2439" i="1"/>
  <c r="J2438" i="1"/>
  <c r="J2437" i="1"/>
  <c r="H2436" i="1"/>
  <c r="J2433" i="1"/>
  <c r="J2432" i="1"/>
  <c r="J2431" i="1"/>
  <c r="H2430" i="1"/>
  <c r="J2427" i="1"/>
  <c r="J2426" i="1"/>
  <c r="J2425" i="1"/>
  <c r="J2424" i="1"/>
  <c r="J2423" i="1"/>
  <c r="J2422" i="1"/>
  <c r="J2421" i="1"/>
  <c r="J2420" i="1"/>
  <c r="J2419" i="1"/>
  <c r="J2418" i="1"/>
  <c r="J2417" i="1"/>
  <c r="H2416" i="1"/>
  <c r="J2413" i="1"/>
  <c r="J2412" i="1"/>
  <c r="J2411" i="1"/>
  <c r="J2410" i="1"/>
  <c r="J2409" i="1"/>
  <c r="J2408" i="1"/>
  <c r="J2407" i="1"/>
  <c r="J2406" i="1"/>
  <c r="J2405" i="1"/>
  <c r="H2404" i="1"/>
  <c r="J2399" i="1"/>
  <c r="J2398" i="1"/>
  <c r="J2397" i="1"/>
  <c r="J2396" i="1"/>
  <c r="J2395" i="1"/>
  <c r="H2394" i="1"/>
  <c r="J2391" i="1"/>
  <c r="J2390" i="1"/>
  <c r="J2389" i="1"/>
  <c r="J2388" i="1"/>
  <c r="J2387" i="1"/>
  <c r="J2386" i="1"/>
  <c r="J2385" i="1"/>
  <c r="J2384" i="1"/>
  <c r="J2383" i="1"/>
  <c r="J2382" i="1"/>
  <c r="J2381" i="1"/>
  <c r="H2380" i="1"/>
  <c r="H2379" i="1"/>
  <c r="J2376" i="1"/>
  <c r="J2375" i="1"/>
  <c r="J2374" i="1"/>
  <c r="J2373" i="1"/>
  <c r="J2372" i="1"/>
  <c r="J2371" i="1"/>
  <c r="J2370" i="1"/>
  <c r="J2369" i="1"/>
  <c r="J2368" i="1"/>
  <c r="J2367" i="1"/>
  <c r="J2366" i="1"/>
  <c r="J2365" i="1"/>
  <c r="J2364" i="1"/>
  <c r="J2363" i="1"/>
  <c r="J2362" i="1"/>
  <c r="J2361" i="1"/>
  <c r="J2360" i="1"/>
  <c r="H2359" i="1"/>
  <c r="J2356" i="1"/>
  <c r="J2355" i="1"/>
  <c r="J2354" i="1"/>
  <c r="J2353" i="1"/>
  <c r="J2352" i="1"/>
  <c r="J2351" i="1"/>
  <c r="J2350" i="1"/>
  <c r="H2349" i="1"/>
  <c r="J2346" i="1"/>
  <c r="J2345" i="1"/>
  <c r="J2344" i="1"/>
  <c r="J2343" i="1"/>
  <c r="J2342" i="1"/>
  <c r="J2341" i="1"/>
  <c r="J2340" i="1"/>
  <c r="J2339" i="1"/>
  <c r="J2338" i="1"/>
  <c r="J2337" i="1"/>
  <c r="J2336" i="1"/>
  <c r="J2335" i="1"/>
  <c r="J2334" i="1"/>
  <c r="J2333" i="1"/>
  <c r="J2332" i="1"/>
  <c r="J2331" i="1"/>
  <c r="H2330" i="1"/>
  <c r="J2327" i="1"/>
  <c r="J2326" i="1"/>
  <c r="J2325" i="1"/>
  <c r="J2324" i="1"/>
  <c r="J2323" i="1"/>
  <c r="J2322" i="1"/>
  <c r="J2321" i="1"/>
  <c r="J2320" i="1"/>
  <c r="J2319" i="1"/>
  <c r="H2318" i="1"/>
  <c r="J2315" i="1"/>
  <c r="J2314" i="1"/>
  <c r="J2313" i="1"/>
  <c r="J2312" i="1"/>
  <c r="J2311" i="1"/>
  <c r="J2310" i="1"/>
  <c r="J2309" i="1"/>
  <c r="J2308" i="1"/>
  <c r="J2307" i="1"/>
  <c r="J2306" i="1"/>
  <c r="J2305" i="1"/>
  <c r="J2304" i="1"/>
  <c r="J2303" i="1"/>
  <c r="J2302" i="1"/>
  <c r="J2301" i="1"/>
  <c r="J2300" i="1"/>
  <c r="J2299" i="1"/>
  <c r="J2298" i="1"/>
  <c r="J2297" i="1"/>
  <c r="J2296" i="1"/>
  <c r="J2295" i="1"/>
  <c r="J2294" i="1"/>
  <c r="H2293" i="1"/>
  <c r="J2288" i="1"/>
  <c r="J2287" i="1"/>
  <c r="J2286" i="1"/>
  <c r="H2285" i="1"/>
  <c r="J2282" i="1"/>
  <c r="J2281" i="1"/>
  <c r="J2280" i="1"/>
  <c r="J2279" i="1"/>
  <c r="J2278" i="1"/>
  <c r="J2277" i="1"/>
  <c r="H2276" i="1"/>
  <c r="J2273" i="1"/>
  <c r="J2272" i="1"/>
  <c r="J2271" i="1"/>
  <c r="H2270" i="1"/>
  <c r="J2267" i="1"/>
  <c r="J2266" i="1"/>
  <c r="J2265" i="1"/>
  <c r="J2264" i="1"/>
  <c r="J2263" i="1"/>
  <c r="J2262" i="1"/>
  <c r="J2261" i="1"/>
  <c r="J2260" i="1"/>
  <c r="H2259" i="1"/>
  <c r="H2258" i="1"/>
  <c r="H2257" i="1"/>
  <c r="J2252" i="1"/>
  <c r="J2251" i="1"/>
  <c r="I2253" i="1" s="1"/>
  <c r="H2250" i="1"/>
  <c r="J2247" i="1"/>
  <c r="I2248" i="1" s="1"/>
  <c r="H2246" i="1"/>
  <c r="J2243" i="1"/>
  <c r="J2242" i="1"/>
  <c r="J2241" i="1"/>
  <c r="J2240" i="1"/>
  <c r="J2239" i="1"/>
  <c r="J2238" i="1"/>
  <c r="J2237" i="1"/>
  <c r="J2236" i="1"/>
  <c r="J2235" i="1"/>
  <c r="J2234" i="1"/>
  <c r="J2233" i="1"/>
  <c r="J2232" i="1"/>
  <c r="J2231" i="1"/>
  <c r="J2230" i="1"/>
  <c r="J2229" i="1"/>
  <c r="J2228" i="1"/>
  <c r="J2227" i="1"/>
  <c r="J2226" i="1"/>
  <c r="J2225" i="1"/>
  <c r="J2224" i="1"/>
  <c r="J2223" i="1"/>
  <c r="J2222" i="1"/>
  <c r="J2221" i="1"/>
  <c r="J2220" i="1"/>
  <c r="J2219" i="1"/>
  <c r="J2218" i="1"/>
  <c r="J2217" i="1"/>
  <c r="J2216" i="1"/>
  <c r="H2215" i="1"/>
  <c r="J2212" i="1"/>
  <c r="J2211" i="1"/>
  <c r="J2210" i="1"/>
  <c r="J2209" i="1"/>
  <c r="J2208" i="1"/>
  <c r="J2207" i="1"/>
  <c r="J2206" i="1"/>
  <c r="J2205" i="1"/>
  <c r="J2204" i="1"/>
  <c r="J2203" i="1"/>
  <c r="J2202" i="1"/>
  <c r="J2201" i="1"/>
  <c r="J2200" i="1"/>
  <c r="J2199" i="1"/>
  <c r="J2198" i="1"/>
  <c r="H2197" i="1"/>
  <c r="J2194" i="1"/>
  <c r="J2193" i="1"/>
  <c r="J2192" i="1"/>
  <c r="J2191" i="1"/>
  <c r="J2190" i="1"/>
  <c r="J2189" i="1"/>
  <c r="J2188" i="1"/>
  <c r="J2187" i="1"/>
  <c r="J2186" i="1"/>
  <c r="J2185" i="1"/>
  <c r="J2184" i="1"/>
  <c r="J2183" i="1"/>
  <c r="J2182" i="1"/>
  <c r="H2181" i="1"/>
  <c r="J2178" i="1"/>
  <c r="J2177" i="1"/>
  <c r="J2176" i="1"/>
  <c r="J2175" i="1"/>
  <c r="J2174" i="1"/>
  <c r="J2173" i="1"/>
  <c r="J2172" i="1"/>
  <c r="J2171" i="1"/>
  <c r="J2170" i="1"/>
  <c r="H2169" i="1"/>
  <c r="J2166" i="1"/>
  <c r="J2165" i="1"/>
  <c r="J2164" i="1"/>
  <c r="J2163" i="1"/>
  <c r="J2162" i="1"/>
  <c r="J2161" i="1"/>
  <c r="J2160" i="1"/>
  <c r="J2159" i="1"/>
  <c r="H2158" i="1"/>
  <c r="J2155" i="1"/>
  <c r="J2154" i="1"/>
  <c r="J2153" i="1"/>
  <c r="J2152" i="1"/>
  <c r="J2151" i="1"/>
  <c r="J2150" i="1"/>
  <c r="J2149" i="1"/>
  <c r="J2148" i="1"/>
  <c r="J2147" i="1"/>
  <c r="J2146" i="1"/>
  <c r="J2145" i="1"/>
  <c r="J2144" i="1"/>
  <c r="H2143" i="1"/>
  <c r="J2138" i="1"/>
  <c r="J2137" i="1"/>
  <c r="J2136" i="1"/>
  <c r="J2135" i="1"/>
  <c r="H2134" i="1"/>
  <c r="J2131" i="1"/>
  <c r="J2130" i="1"/>
  <c r="J2129" i="1"/>
  <c r="H2128" i="1"/>
  <c r="J2125" i="1"/>
  <c r="J2124" i="1"/>
  <c r="H2123" i="1"/>
  <c r="J2120" i="1"/>
  <c r="J2119" i="1"/>
  <c r="J2118" i="1"/>
  <c r="H2117" i="1"/>
  <c r="J2114" i="1"/>
  <c r="J2113" i="1"/>
  <c r="J2112" i="1"/>
  <c r="J2111" i="1"/>
  <c r="J2110" i="1"/>
  <c r="J2109" i="1"/>
  <c r="J2108" i="1"/>
  <c r="J2107" i="1"/>
  <c r="H2106" i="1"/>
  <c r="J2103" i="1"/>
  <c r="J2102" i="1"/>
  <c r="J2101" i="1"/>
  <c r="J2100" i="1"/>
  <c r="J2099" i="1"/>
  <c r="J2098" i="1"/>
  <c r="J2097" i="1"/>
  <c r="J2096" i="1"/>
  <c r="J2095" i="1"/>
  <c r="J2094" i="1"/>
  <c r="J2093" i="1"/>
  <c r="J2092" i="1"/>
  <c r="J2091" i="1"/>
  <c r="J2090" i="1"/>
  <c r="J2089" i="1"/>
  <c r="J2088" i="1"/>
  <c r="H2087" i="1"/>
  <c r="J2084" i="1"/>
  <c r="J2083" i="1"/>
  <c r="J2082" i="1"/>
  <c r="J2081" i="1"/>
  <c r="J2080" i="1"/>
  <c r="J2079" i="1"/>
  <c r="H2078" i="1"/>
  <c r="H2077" i="1"/>
  <c r="H2076" i="1"/>
  <c r="J2071" i="1"/>
  <c r="J2070" i="1"/>
  <c r="J2069" i="1"/>
  <c r="H2068" i="1"/>
  <c r="J2065" i="1"/>
  <c r="J2064" i="1"/>
  <c r="J2063" i="1"/>
  <c r="J2062" i="1"/>
  <c r="J2061" i="1"/>
  <c r="H2060" i="1"/>
  <c r="J2057" i="1"/>
  <c r="J2056" i="1"/>
  <c r="J2055" i="1"/>
  <c r="J2054" i="1"/>
  <c r="J2053" i="1"/>
  <c r="J2052" i="1"/>
  <c r="J2051" i="1"/>
  <c r="J2050" i="1"/>
  <c r="J2049" i="1"/>
  <c r="J2048" i="1"/>
  <c r="J2047" i="1"/>
  <c r="J2046" i="1"/>
  <c r="H2045" i="1"/>
  <c r="J2042" i="1"/>
  <c r="J2041" i="1"/>
  <c r="J2040" i="1"/>
  <c r="J2039" i="1"/>
  <c r="H2038" i="1"/>
  <c r="J2035" i="1"/>
  <c r="J2034" i="1"/>
  <c r="J2033" i="1"/>
  <c r="J2032" i="1"/>
  <c r="J2031" i="1"/>
  <c r="J2030" i="1"/>
  <c r="J2029" i="1"/>
  <c r="J2028" i="1"/>
  <c r="J2027" i="1"/>
  <c r="J2026" i="1"/>
  <c r="J2025" i="1"/>
  <c r="J2024" i="1"/>
  <c r="J2023" i="1"/>
  <c r="J2022" i="1"/>
  <c r="J2021" i="1"/>
  <c r="J2020" i="1"/>
  <c r="J2019" i="1"/>
  <c r="J2018" i="1"/>
  <c r="J2017" i="1"/>
  <c r="J2016" i="1"/>
  <c r="J2015" i="1"/>
  <c r="J2014" i="1"/>
  <c r="H2013" i="1"/>
  <c r="J2010" i="1"/>
  <c r="J2009" i="1"/>
  <c r="J2008" i="1"/>
  <c r="J2007" i="1"/>
  <c r="J2006" i="1"/>
  <c r="J2005" i="1"/>
  <c r="J2004" i="1"/>
  <c r="J2003" i="1"/>
  <c r="J2002" i="1"/>
  <c r="J2001" i="1"/>
  <c r="J2000" i="1"/>
  <c r="J1999" i="1"/>
  <c r="J1998" i="1"/>
  <c r="J1997" i="1"/>
  <c r="J1996" i="1"/>
  <c r="H1995" i="1"/>
  <c r="J1992" i="1"/>
  <c r="J1991" i="1"/>
  <c r="J1990" i="1"/>
  <c r="J1989" i="1"/>
  <c r="J1988" i="1"/>
  <c r="J1987" i="1"/>
  <c r="J1986" i="1"/>
  <c r="J1985" i="1"/>
  <c r="J1984" i="1"/>
  <c r="J1983" i="1"/>
  <c r="J1982" i="1"/>
  <c r="H1981" i="1"/>
  <c r="H1980" i="1"/>
  <c r="H1979" i="1"/>
  <c r="J1974" i="1"/>
  <c r="J1973" i="1"/>
  <c r="J1972" i="1"/>
  <c r="H1971" i="1"/>
  <c r="J1966" i="1"/>
  <c r="J1965" i="1"/>
  <c r="J1964" i="1"/>
  <c r="J1963" i="1"/>
  <c r="J1962" i="1"/>
  <c r="J1961" i="1"/>
  <c r="J1960" i="1"/>
  <c r="J1959" i="1"/>
  <c r="J1958" i="1"/>
  <c r="J1957" i="1"/>
  <c r="J1956" i="1"/>
  <c r="J1955" i="1"/>
  <c r="J1954" i="1"/>
  <c r="J1953" i="1"/>
  <c r="J1952" i="1"/>
  <c r="J1951" i="1"/>
  <c r="J1950" i="1"/>
  <c r="J1949" i="1"/>
  <c r="H1948" i="1"/>
  <c r="J1945" i="1"/>
  <c r="J1944" i="1"/>
  <c r="J1943" i="1"/>
  <c r="J1942" i="1"/>
  <c r="J1941" i="1"/>
  <c r="J1940" i="1"/>
  <c r="J1939" i="1"/>
  <c r="J1938" i="1"/>
  <c r="J1937" i="1"/>
  <c r="J1936" i="1"/>
  <c r="J1935" i="1"/>
  <c r="J1934" i="1"/>
  <c r="J1933" i="1"/>
  <c r="J1932" i="1"/>
  <c r="J1931" i="1"/>
  <c r="J1930" i="1"/>
  <c r="J1929" i="1"/>
  <c r="J1928" i="1"/>
  <c r="H1927" i="1"/>
  <c r="J1924" i="1"/>
  <c r="J1923" i="1"/>
  <c r="J1922" i="1"/>
  <c r="J1921" i="1"/>
  <c r="J1920" i="1"/>
  <c r="J1919" i="1"/>
  <c r="J1918" i="1"/>
  <c r="J1917" i="1"/>
  <c r="J1916" i="1"/>
  <c r="J1915" i="1"/>
  <c r="J1914" i="1"/>
  <c r="J1913" i="1"/>
  <c r="J1912" i="1"/>
  <c r="J1911" i="1"/>
  <c r="J1910" i="1"/>
  <c r="J1909" i="1"/>
  <c r="J1908" i="1"/>
  <c r="J1907" i="1"/>
  <c r="H1906" i="1"/>
  <c r="J1903" i="1"/>
  <c r="J1902" i="1"/>
  <c r="J1901" i="1"/>
  <c r="J1900" i="1"/>
  <c r="J1899" i="1"/>
  <c r="J1898" i="1"/>
  <c r="J1897" i="1"/>
  <c r="J1896" i="1"/>
  <c r="J1895" i="1"/>
  <c r="J1894" i="1"/>
  <c r="J1893" i="1"/>
  <c r="J1892" i="1"/>
  <c r="J1891" i="1"/>
  <c r="J1890" i="1"/>
  <c r="J1889" i="1"/>
  <c r="J1888" i="1"/>
  <c r="J1887" i="1"/>
  <c r="J1886" i="1"/>
  <c r="H1885" i="1"/>
  <c r="H1884" i="1"/>
  <c r="J1879" i="1"/>
  <c r="J1878" i="1"/>
  <c r="J1877" i="1"/>
  <c r="J1876" i="1"/>
  <c r="J1875" i="1"/>
  <c r="J1874" i="1"/>
  <c r="J1873" i="1"/>
  <c r="J1872" i="1"/>
  <c r="J1871" i="1"/>
  <c r="J1870" i="1"/>
  <c r="J1869" i="1"/>
  <c r="J1868" i="1"/>
  <c r="J1867" i="1"/>
  <c r="J1866" i="1"/>
  <c r="J1865" i="1"/>
  <c r="J1864" i="1"/>
  <c r="J1863" i="1"/>
  <c r="J1862" i="1"/>
  <c r="J1861" i="1"/>
  <c r="H1860" i="1"/>
  <c r="J1855" i="1"/>
  <c r="J1854" i="1"/>
  <c r="J1853" i="1"/>
  <c r="J1852" i="1"/>
  <c r="J1851" i="1"/>
  <c r="J1850" i="1"/>
  <c r="H1849" i="1"/>
  <c r="J1846" i="1"/>
  <c r="I1847" i="1" s="1"/>
  <c r="J1847" i="1" s="1"/>
  <c r="J1845" i="1" s="1"/>
  <c r="H1845" i="1"/>
  <c r="J1842" i="1"/>
  <c r="J1841" i="1"/>
  <c r="J1840" i="1"/>
  <c r="J1839" i="1"/>
  <c r="J1838" i="1"/>
  <c r="J1837" i="1"/>
  <c r="J1836" i="1"/>
  <c r="J1835" i="1"/>
  <c r="H1834" i="1"/>
  <c r="J1831" i="1"/>
  <c r="I1832" i="1" s="1"/>
  <c r="H1830" i="1"/>
  <c r="J1825" i="1"/>
  <c r="I1826" i="1" s="1"/>
  <c r="H1824" i="1"/>
  <c r="J1821" i="1"/>
  <c r="I1822" i="1" s="1"/>
  <c r="I1820" i="1" s="1"/>
  <c r="H1820" i="1"/>
  <c r="J1817" i="1"/>
  <c r="J1816" i="1"/>
  <c r="J1815" i="1"/>
  <c r="H1814" i="1"/>
  <c r="H1813" i="1"/>
  <c r="J1810" i="1"/>
  <c r="J1809" i="1"/>
  <c r="J1808" i="1"/>
  <c r="H1807" i="1"/>
  <c r="J1804" i="1"/>
  <c r="J1803" i="1"/>
  <c r="J1802" i="1"/>
  <c r="J1801" i="1"/>
  <c r="J1800" i="1"/>
  <c r="J1799" i="1"/>
  <c r="J1798" i="1"/>
  <c r="J1797" i="1"/>
  <c r="J1796" i="1"/>
  <c r="J1795" i="1"/>
  <c r="J1794" i="1"/>
  <c r="J1793" i="1"/>
  <c r="H1792" i="1"/>
  <c r="J1789" i="1"/>
  <c r="J1788" i="1"/>
  <c r="J1787" i="1"/>
  <c r="J1786" i="1"/>
  <c r="H1785" i="1"/>
  <c r="H1784" i="1"/>
  <c r="H1783" i="1"/>
  <c r="J1778" i="1"/>
  <c r="J1777" i="1"/>
  <c r="J1776" i="1"/>
  <c r="J1775" i="1"/>
  <c r="J1774" i="1"/>
  <c r="H1773" i="1"/>
  <c r="H1772" i="1"/>
  <c r="J1769" i="1"/>
  <c r="J1768" i="1"/>
  <c r="J1767" i="1"/>
  <c r="J1766" i="1"/>
  <c r="J1765" i="1"/>
  <c r="J1764" i="1"/>
  <c r="J1763" i="1"/>
  <c r="J1762" i="1"/>
  <c r="J1761" i="1"/>
  <c r="J1760" i="1"/>
  <c r="J1759" i="1"/>
  <c r="J1758" i="1"/>
  <c r="J1757" i="1"/>
  <c r="J1756" i="1"/>
  <c r="J1755" i="1"/>
  <c r="J1754" i="1"/>
  <c r="J1753" i="1"/>
  <c r="J1752" i="1"/>
  <c r="J1751" i="1"/>
  <c r="J1750" i="1"/>
  <c r="J1749" i="1"/>
  <c r="J1748" i="1"/>
  <c r="J1747" i="1"/>
  <c r="J1746" i="1"/>
  <c r="J1745" i="1"/>
  <c r="J1744" i="1"/>
  <c r="J1743" i="1"/>
  <c r="H1742" i="1"/>
  <c r="J1739" i="1"/>
  <c r="J1738" i="1"/>
  <c r="J1737" i="1"/>
  <c r="J1736" i="1"/>
  <c r="J1735" i="1"/>
  <c r="H1734" i="1"/>
  <c r="J1729" i="1"/>
  <c r="J1728" i="1"/>
  <c r="J1727" i="1"/>
  <c r="H1726" i="1"/>
  <c r="J1723" i="1"/>
  <c r="J1722" i="1"/>
  <c r="J1721" i="1"/>
  <c r="J1720" i="1"/>
  <c r="J1719" i="1"/>
  <c r="J1718" i="1"/>
  <c r="J1717" i="1"/>
  <c r="J1716" i="1"/>
  <c r="J1715" i="1"/>
  <c r="J1714" i="1"/>
  <c r="J1713" i="1"/>
  <c r="J1712" i="1"/>
  <c r="J1711" i="1"/>
  <c r="J1710" i="1"/>
  <c r="J1709" i="1"/>
  <c r="J1708" i="1"/>
  <c r="J1707" i="1"/>
  <c r="J1706" i="1"/>
  <c r="J1705" i="1"/>
  <c r="H1704" i="1"/>
  <c r="J1701" i="1"/>
  <c r="J1700" i="1"/>
  <c r="J1699" i="1"/>
  <c r="J1698" i="1"/>
  <c r="J1697" i="1"/>
  <c r="J1696" i="1"/>
  <c r="J1695" i="1"/>
  <c r="J1694" i="1"/>
  <c r="J1693" i="1"/>
  <c r="J1692" i="1"/>
  <c r="J1691" i="1"/>
  <c r="J1690" i="1"/>
  <c r="H1689" i="1"/>
  <c r="H1688" i="1"/>
  <c r="J1683" i="1"/>
  <c r="J1682" i="1"/>
  <c r="J1681" i="1"/>
  <c r="J1680" i="1"/>
  <c r="J1679" i="1"/>
  <c r="J1678" i="1"/>
  <c r="J1677" i="1"/>
  <c r="J1676" i="1"/>
  <c r="H1675" i="1"/>
  <c r="J1672" i="1"/>
  <c r="J1671" i="1"/>
  <c r="J1670" i="1"/>
  <c r="J1669" i="1"/>
  <c r="J1668" i="1"/>
  <c r="J1667" i="1"/>
  <c r="J1666" i="1"/>
  <c r="J1665" i="1"/>
  <c r="J1664" i="1"/>
  <c r="J1663" i="1"/>
  <c r="J1662" i="1"/>
  <c r="J1661" i="1"/>
  <c r="J1660" i="1"/>
  <c r="J1659" i="1"/>
  <c r="J1658" i="1"/>
  <c r="J1657" i="1"/>
  <c r="J1656" i="1"/>
  <c r="J1655" i="1"/>
  <c r="J1654" i="1"/>
  <c r="H1653" i="1"/>
  <c r="J1650" i="1"/>
  <c r="J1649" i="1"/>
  <c r="J1648" i="1"/>
  <c r="J1647" i="1"/>
  <c r="J1646" i="1"/>
  <c r="J1645" i="1"/>
  <c r="J1644" i="1"/>
  <c r="J1643" i="1"/>
  <c r="J1642" i="1"/>
  <c r="J1641" i="1"/>
  <c r="J1640" i="1"/>
  <c r="J1639" i="1"/>
  <c r="J1638" i="1"/>
  <c r="J1637" i="1"/>
  <c r="J1636" i="1"/>
  <c r="J1635" i="1"/>
  <c r="J1634" i="1"/>
  <c r="J1633" i="1"/>
  <c r="J1632" i="1"/>
  <c r="J1631" i="1"/>
  <c r="J1630" i="1"/>
  <c r="J1629" i="1"/>
  <c r="H1628" i="1"/>
  <c r="H1627" i="1"/>
  <c r="J1624" i="1"/>
  <c r="J1623" i="1"/>
  <c r="J1622" i="1"/>
  <c r="J1621" i="1"/>
  <c r="J1620" i="1"/>
  <c r="J1619" i="1"/>
  <c r="J1618" i="1"/>
  <c r="J1617" i="1"/>
  <c r="J1616" i="1"/>
  <c r="J1615" i="1"/>
  <c r="J1614" i="1"/>
  <c r="J1613" i="1"/>
  <c r="J1612" i="1"/>
  <c r="H1611" i="1"/>
  <c r="J1608" i="1"/>
  <c r="J1607" i="1"/>
  <c r="J1606" i="1"/>
  <c r="J1605" i="1"/>
  <c r="J1604" i="1"/>
  <c r="J1603" i="1"/>
  <c r="J1602" i="1"/>
  <c r="J1601" i="1"/>
  <c r="J1600" i="1"/>
  <c r="J1599" i="1"/>
  <c r="J1598" i="1"/>
  <c r="J1597" i="1"/>
  <c r="J1596" i="1"/>
  <c r="J1595" i="1"/>
  <c r="J1594" i="1"/>
  <c r="J1593" i="1"/>
  <c r="J1592" i="1"/>
  <c r="J1591" i="1"/>
  <c r="J1590" i="1"/>
  <c r="J1589" i="1"/>
  <c r="J1588" i="1"/>
  <c r="J1587" i="1"/>
  <c r="J1586" i="1"/>
  <c r="J1585" i="1"/>
  <c r="J1584" i="1"/>
  <c r="J1583" i="1"/>
  <c r="J1582" i="1"/>
  <c r="J1581" i="1"/>
  <c r="J1580" i="1"/>
  <c r="J1579" i="1"/>
  <c r="J1578" i="1"/>
  <c r="J1577" i="1"/>
  <c r="J1576" i="1"/>
  <c r="J1575" i="1"/>
  <c r="J1574" i="1"/>
  <c r="J1573" i="1"/>
  <c r="J1572" i="1"/>
  <c r="J1571" i="1"/>
  <c r="J1570" i="1"/>
  <c r="J1569" i="1"/>
  <c r="J1568" i="1"/>
  <c r="J1567" i="1"/>
  <c r="J1566" i="1"/>
  <c r="J1565" i="1"/>
  <c r="J1564" i="1"/>
  <c r="J1563" i="1"/>
  <c r="J1562" i="1"/>
  <c r="J1561" i="1"/>
  <c r="J1560" i="1"/>
  <c r="J1559" i="1"/>
  <c r="J1558" i="1"/>
  <c r="J1557" i="1"/>
  <c r="J1556" i="1"/>
  <c r="J1555" i="1"/>
  <c r="H1554" i="1"/>
  <c r="J1549" i="1"/>
  <c r="J1548" i="1"/>
  <c r="J1547" i="1"/>
  <c r="J1546" i="1"/>
  <c r="J1545" i="1"/>
  <c r="J1544" i="1"/>
  <c r="J1543" i="1"/>
  <c r="J1542" i="1"/>
  <c r="J1541" i="1"/>
  <c r="J1540" i="1"/>
  <c r="J1539" i="1"/>
  <c r="J1538" i="1"/>
  <c r="J1537" i="1"/>
  <c r="J1536" i="1"/>
  <c r="J1535" i="1"/>
  <c r="J1534" i="1"/>
  <c r="J1533" i="1"/>
  <c r="J1532" i="1"/>
  <c r="J1531" i="1"/>
  <c r="J1530" i="1"/>
  <c r="J1529" i="1"/>
  <c r="J1528" i="1"/>
  <c r="J1527" i="1"/>
  <c r="J1526" i="1"/>
  <c r="J1525" i="1"/>
  <c r="J1524" i="1"/>
  <c r="J1523" i="1"/>
  <c r="J1522" i="1"/>
  <c r="J1521" i="1"/>
  <c r="H1520" i="1"/>
  <c r="J1517" i="1"/>
  <c r="J1516" i="1"/>
  <c r="J1515" i="1"/>
  <c r="J1514" i="1"/>
  <c r="J1513" i="1"/>
  <c r="J1512" i="1"/>
  <c r="J1511" i="1"/>
  <c r="J1510" i="1"/>
  <c r="J1509" i="1"/>
  <c r="J1508" i="1"/>
  <c r="J1507" i="1"/>
  <c r="J1506" i="1"/>
  <c r="J1505" i="1"/>
  <c r="J1504" i="1"/>
  <c r="J1503" i="1"/>
  <c r="J1502" i="1"/>
  <c r="J1501" i="1"/>
  <c r="J1500" i="1"/>
  <c r="J1499" i="1"/>
  <c r="J1498" i="1"/>
  <c r="J1497" i="1"/>
  <c r="J1496" i="1"/>
  <c r="J1495" i="1"/>
  <c r="J1494" i="1"/>
  <c r="J1493" i="1"/>
  <c r="J1492" i="1"/>
  <c r="J1491" i="1"/>
  <c r="J1490" i="1"/>
  <c r="J1489" i="1"/>
  <c r="J1488" i="1"/>
  <c r="J1487" i="1"/>
  <c r="J1486" i="1"/>
  <c r="J1485" i="1"/>
  <c r="J1484" i="1"/>
  <c r="J1483" i="1"/>
  <c r="J1482" i="1"/>
  <c r="J1481" i="1"/>
  <c r="J1480" i="1"/>
  <c r="J1479" i="1"/>
  <c r="J1478" i="1"/>
  <c r="J1477" i="1"/>
  <c r="J1476" i="1"/>
  <c r="J1475" i="1"/>
  <c r="J1474" i="1"/>
  <c r="J1473" i="1"/>
  <c r="J1472" i="1"/>
  <c r="J1471" i="1"/>
  <c r="J1470" i="1"/>
  <c r="J1469" i="1"/>
  <c r="J1468" i="1"/>
  <c r="J1467" i="1"/>
  <c r="J1466" i="1"/>
  <c r="J1465" i="1"/>
  <c r="J1464" i="1"/>
  <c r="J1463" i="1"/>
  <c r="J1462" i="1"/>
  <c r="J1461" i="1"/>
  <c r="J1460" i="1"/>
  <c r="J1459" i="1"/>
  <c r="J1458" i="1"/>
  <c r="J1457" i="1"/>
  <c r="J1456" i="1"/>
  <c r="J1455" i="1"/>
  <c r="J1454" i="1"/>
  <c r="H1453" i="1"/>
  <c r="H1452" i="1"/>
  <c r="H1451" i="1"/>
  <c r="H1450" i="1"/>
  <c r="J1445" i="1"/>
  <c r="J1444" i="1"/>
  <c r="J1443" i="1"/>
  <c r="J1442" i="1"/>
  <c r="J1441" i="1"/>
  <c r="J1440" i="1"/>
  <c r="J1439" i="1"/>
  <c r="H1438" i="1"/>
  <c r="J1437" i="1"/>
  <c r="J1434" i="1"/>
  <c r="J1433" i="1"/>
  <c r="J1432" i="1"/>
  <c r="H1431" i="1"/>
  <c r="J1426" i="1"/>
  <c r="J1425" i="1"/>
  <c r="J1424" i="1"/>
  <c r="J1423" i="1"/>
  <c r="J1422" i="1"/>
  <c r="J1421" i="1"/>
  <c r="J1420" i="1"/>
  <c r="J1419" i="1"/>
  <c r="J1418" i="1"/>
  <c r="J1417" i="1"/>
  <c r="J1416" i="1"/>
  <c r="H1415" i="1"/>
  <c r="J1412" i="1"/>
  <c r="J1411" i="1"/>
  <c r="J1410" i="1"/>
  <c r="J1409" i="1"/>
  <c r="J1408" i="1"/>
  <c r="J1407" i="1"/>
  <c r="J1406" i="1"/>
  <c r="J1405" i="1"/>
  <c r="J1404" i="1"/>
  <c r="J1403" i="1"/>
  <c r="J1402" i="1"/>
  <c r="J1401" i="1"/>
  <c r="J1400" i="1"/>
  <c r="H1399" i="1"/>
  <c r="H1398" i="1"/>
  <c r="J1393" i="1"/>
  <c r="J1392" i="1"/>
  <c r="H1391" i="1"/>
  <c r="J1388" i="1"/>
  <c r="J1387" i="1"/>
  <c r="J1386" i="1"/>
  <c r="J1385" i="1"/>
  <c r="H1384" i="1"/>
  <c r="J1381" i="1"/>
  <c r="J1380" i="1"/>
  <c r="J1379" i="1"/>
  <c r="J1378" i="1"/>
  <c r="J1377" i="1"/>
  <c r="J1376" i="1"/>
  <c r="J1375" i="1"/>
  <c r="J1374" i="1"/>
  <c r="J1373" i="1"/>
  <c r="J1372" i="1"/>
  <c r="J1371" i="1"/>
  <c r="J1370" i="1"/>
  <c r="J1369" i="1"/>
  <c r="J1368" i="1"/>
  <c r="J1367" i="1"/>
  <c r="J1366" i="1"/>
  <c r="H1365" i="1"/>
  <c r="J1362" i="1"/>
  <c r="J1361" i="1"/>
  <c r="J1360" i="1"/>
  <c r="J1359" i="1"/>
  <c r="J1358" i="1"/>
  <c r="J1357" i="1"/>
  <c r="H1356" i="1"/>
  <c r="J1353" i="1"/>
  <c r="J1352" i="1"/>
  <c r="J1351" i="1"/>
  <c r="J1350" i="1"/>
  <c r="J1349" i="1"/>
  <c r="J1348" i="1"/>
  <c r="J1347" i="1"/>
  <c r="H1346" i="1"/>
  <c r="H1345" i="1"/>
  <c r="J1334" i="1"/>
  <c r="J1333" i="1"/>
  <c r="J1332" i="1"/>
  <c r="J1331" i="1"/>
  <c r="H1330" i="1"/>
  <c r="J1327" i="1"/>
  <c r="J1326" i="1"/>
  <c r="H1325" i="1"/>
  <c r="J1322" i="1"/>
  <c r="J1321" i="1"/>
  <c r="J1320" i="1"/>
  <c r="J1319" i="1"/>
  <c r="J1318" i="1"/>
  <c r="J1317" i="1"/>
  <c r="J1316" i="1"/>
  <c r="J1315" i="1"/>
  <c r="J1314" i="1"/>
  <c r="J1313" i="1"/>
  <c r="J1312" i="1"/>
  <c r="J1311" i="1"/>
  <c r="J1310" i="1"/>
  <c r="J1309" i="1"/>
  <c r="J1308" i="1"/>
  <c r="J1307" i="1"/>
  <c r="J1306" i="1"/>
  <c r="J1305" i="1"/>
  <c r="H1304" i="1"/>
  <c r="J1301" i="1"/>
  <c r="J1300" i="1"/>
  <c r="J1299" i="1"/>
  <c r="J1298" i="1"/>
  <c r="H1297" i="1"/>
  <c r="J1294" i="1"/>
  <c r="J1293" i="1"/>
  <c r="J1292" i="1"/>
  <c r="H1291" i="1"/>
  <c r="J1288" i="1"/>
  <c r="J1287" i="1"/>
  <c r="J1286" i="1"/>
  <c r="J1285" i="1"/>
  <c r="J1284" i="1"/>
  <c r="J1283" i="1"/>
  <c r="H1282" i="1"/>
  <c r="H1281" i="1"/>
  <c r="H1280" i="1"/>
  <c r="J1275" i="1"/>
  <c r="J1272" i="1"/>
  <c r="J1271" i="1"/>
  <c r="J1270" i="1"/>
  <c r="J1269" i="1"/>
  <c r="J1268" i="1"/>
  <c r="H1267" i="1"/>
  <c r="J1264" i="1"/>
  <c r="J1263" i="1"/>
  <c r="J1262" i="1"/>
  <c r="J1261" i="1"/>
  <c r="J1260" i="1"/>
  <c r="H1259" i="1"/>
  <c r="J1256" i="1"/>
  <c r="J1255" i="1"/>
  <c r="J1254" i="1"/>
  <c r="J1253" i="1"/>
  <c r="J1252" i="1"/>
  <c r="J1251" i="1"/>
  <c r="J1250" i="1"/>
  <c r="J1249" i="1"/>
  <c r="J1248" i="1"/>
  <c r="J1247" i="1"/>
  <c r="J1246" i="1"/>
  <c r="J1245" i="1"/>
  <c r="J1244" i="1"/>
  <c r="J1243" i="1"/>
  <c r="J1242" i="1"/>
  <c r="H1241" i="1"/>
  <c r="J1238" i="1"/>
  <c r="J1237" i="1"/>
  <c r="J1236" i="1"/>
  <c r="J1235" i="1"/>
  <c r="H1234" i="1"/>
  <c r="J1231" i="1"/>
  <c r="J1230" i="1"/>
  <c r="J1229" i="1"/>
  <c r="H1228" i="1"/>
  <c r="J1225" i="1"/>
  <c r="J1224" i="1"/>
  <c r="J1223" i="1"/>
  <c r="J1222" i="1"/>
  <c r="J1221" i="1"/>
  <c r="J1220" i="1"/>
  <c r="H1219" i="1"/>
  <c r="H1218" i="1"/>
  <c r="H1217" i="1"/>
  <c r="H1216" i="1"/>
  <c r="J1211" i="1"/>
  <c r="J1210" i="1"/>
  <c r="J1209" i="1"/>
  <c r="J1208" i="1"/>
  <c r="J1207" i="1"/>
  <c r="J1206" i="1"/>
  <c r="J1205" i="1"/>
  <c r="J1204" i="1"/>
  <c r="J1203" i="1"/>
  <c r="J1202" i="1"/>
  <c r="J1201" i="1"/>
  <c r="J1200" i="1"/>
  <c r="J1199" i="1"/>
  <c r="J1198" i="1"/>
  <c r="J1197" i="1"/>
  <c r="J1196" i="1"/>
  <c r="J1195" i="1"/>
  <c r="J1194" i="1"/>
  <c r="J1193" i="1"/>
  <c r="J1192" i="1"/>
  <c r="J1191" i="1"/>
  <c r="H1190" i="1"/>
  <c r="J1187" i="1"/>
  <c r="J1186" i="1"/>
  <c r="J1185" i="1"/>
  <c r="J1184" i="1"/>
  <c r="J1183" i="1"/>
  <c r="J1182" i="1"/>
  <c r="J1181" i="1"/>
  <c r="J1180" i="1"/>
  <c r="J1179" i="1"/>
  <c r="J1178" i="1"/>
  <c r="J1177" i="1"/>
  <c r="H1176" i="1"/>
  <c r="H1175" i="1"/>
  <c r="J1170" i="1"/>
  <c r="J1169" i="1"/>
  <c r="J1168" i="1"/>
  <c r="J1167" i="1"/>
  <c r="H1166" i="1"/>
  <c r="J1163" i="1"/>
  <c r="J1162" i="1"/>
  <c r="J1161" i="1"/>
  <c r="J1160" i="1"/>
  <c r="J1159" i="1"/>
  <c r="J1158" i="1"/>
  <c r="J1157" i="1"/>
  <c r="J1156" i="1"/>
  <c r="J1155" i="1"/>
  <c r="J1154" i="1"/>
  <c r="J1153" i="1"/>
  <c r="J1152" i="1"/>
  <c r="J1151" i="1"/>
  <c r="J1150" i="1"/>
  <c r="J1149" i="1"/>
  <c r="H1148" i="1"/>
  <c r="J1145" i="1"/>
  <c r="J1144" i="1"/>
  <c r="J1143" i="1"/>
  <c r="J1142" i="1"/>
  <c r="J1141" i="1"/>
  <c r="J1140" i="1"/>
  <c r="J1139" i="1"/>
  <c r="J1138" i="1"/>
  <c r="J1137" i="1"/>
  <c r="J1136" i="1"/>
  <c r="J1135" i="1"/>
  <c r="J1134" i="1"/>
  <c r="H1133" i="1"/>
  <c r="J1130" i="1"/>
  <c r="J1129" i="1"/>
  <c r="J1128" i="1"/>
  <c r="J1127" i="1"/>
  <c r="J1126" i="1"/>
  <c r="J1125" i="1"/>
  <c r="J1124" i="1"/>
  <c r="J1123" i="1"/>
  <c r="J1122" i="1"/>
  <c r="J1121" i="1"/>
  <c r="J1120" i="1"/>
  <c r="J1119" i="1"/>
  <c r="J1118" i="1"/>
  <c r="J1117" i="1"/>
  <c r="J1116" i="1"/>
  <c r="J1115" i="1"/>
  <c r="J1114" i="1"/>
  <c r="J1113" i="1"/>
  <c r="J1112" i="1"/>
  <c r="J1111" i="1"/>
  <c r="J1110" i="1"/>
  <c r="J1109" i="1"/>
  <c r="J1108" i="1"/>
  <c r="J1107" i="1"/>
  <c r="J1106" i="1"/>
  <c r="J1105" i="1"/>
  <c r="J1104" i="1"/>
  <c r="J1103" i="1"/>
  <c r="J1102" i="1"/>
  <c r="J1101" i="1"/>
  <c r="J1100" i="1"/>
  <c r="J1099" i="1"/>
  <c r="H1098" i="1"/>
  <c r="J1095" i="1"/>
  <c r="J1094" i="1"/>
  <c r="J1093" i="1"/>
  <c r="J1092" i="1"/>
  <c r="J1091" i="1"/>
  <c r="J1090" i="1"/>
  <c r="J1089" i="1"/>
  <c r="J1088" i="1"/>
  <c r="J1087" i="1"/>
  <c r="J1086" i="1"/>
  <c r="J1085" i="1"/>
  <c r="J1084" i="1"/>
  <c r="J1083" i="1"/>
  <c r="J1082" i="1"/>
  <c r="H1081" i="1"/>
  <c r="H1080" i="1"/>
  <c r="J1075" i="1"/>
  <c r="I1076" i="1" s="1"/>
  <c r="H1074" i="1"/>
  <c r="J1071" i="1"/>
  <c r="J1070" i="1"/>
  <c r="J1069" i="1"/>
  <c r="J1068" i="1"/>
  <c r="J1067" i="1"/>
  <c r="J1066" i="1"/>
  <c r="J1065" i="1"/>
  <c r="H1064" i="1"/>
  <c r="J1061" i="1"/>
  <c r="J1060" i="1"/>
  <c r="J1059" i="1"/>
  <c r="J1058" i="1"/>
  <c r="J1057" i="1"/>
  <c r="J1056" i="1"/>
  <c r="J1055" i="1"/>
  <c r="J1054" i="1"/>
  <c r="H1053" i="1"/>
  <c r="H1052" i="1"/>
  <c r="J1047" i="1"/>
  <c r="J1046" i="1"/>
  <c r="J1045" i="1"/>
  <c r="J1044" i="1"/>
  <c r="J1043" i="1"/>
  <c r="J1042" i="1"/>
  <c r="J1041" i="1"/>
  <c r="J1040" i="1"/>
  <c r="J1039" i="1"/>
  <c r="J1038" i="1"/>
  <c r="H1037" i="1"/>
  <c r="J1034" i="1"/>
  <c r="J1033" i="1"/>
  <c r="J1032" i="1"/>
  <c r="J1031" i="1"/>
  <c r="H1030" i="1"/>
  <c r="J1027" i="1"/>
  <c r="J1026" i="1"/>
  <c r="J1025" i="1"/>
  <c r="J1024" i="1"/>
  <c r="J1023" i="1"/>
  <c r="J1022" i="1"/>
  <c r="J1021" i="1"/>
  <c r="H1020" i="1"/>
  <c r="J1017" i="1"/>
  <c r="J1016" i="1"/>
  <c r="J1015" i="1"/>
  <c r="H1014" i="1"/>
  <c r="J1011" i="1"/>
  <c r="J1010" i="1"/>
  <c r="J1009" i="1"/>
  <c r="J1008" i="1"/>
  <c r="H1007" i="1"/>
  <c r="J1004" i="1"/>
  <c r="J1003" i="1"/>
  <c r="J1002" i="1"/>
  <c r="H1001" i="1"/>
  <c r="J998" i="1"/>
  <c r="J997" i="1"/>
  <c r="J996" i="1"/>
  <c r="J995" i="1"/>
  <c r="J994" i="1"/>
  <c r="J993" i="1"/>
  <c r="J992" i="1"/>
  <c r="J991" i="1"/>
  <c r="J990" i="1"/>
  <c r="J989" i="1"/>
  <c r="J988" i="1"/>
  <c r="J987" i="1"/>
  <c r="J986" i="1"/>
  <c r="H985" i="1"/>
  <c r="J982" i="1"/>
  <c r="J981" i="1"/>
  <c r="J980" i="1"/>
  <c r="J979" i="1"/>
  <c r="J978" i="1"/>
  <c r="J977" i="1"/>
  <c r="H976" i="1"/>
  <c r="J971" i="1"/>
  <c r="J970" i="1"/>
  <c r="J969" i="1"/>
  <c r="J968" i="1"/>
  <c r="J967" i="1"/>
  <c r="J966" i="1"/>
  <c r="J965" i="1"/>
  <c r="J964" i="1"/>
  <c r="H963" i="1"/>
  <c r="J960" i="1"/>
  <c r="J959" i="1"/>
  <c r="J958" i="1"/>
  <c r="J957" i="1"/>
  <c r="J956" i="1"/>
  <c r="J955" i="1"/>
  <c r="J954" i="1"/>
  <c r="J953" i="1"/>
  <c r="J952" i="1"/>
  <c r="H951" i="1"/>
  <c r="H950" i="1"/>
  <c r="J947" i="1"/>
  <c r="I948" i="1" s="1"/>
  <c r="I943" i="1" s="1"/>
  <c r="J946" i="1"/>
  <c r="J945" i="1"/>
  <c r="J944" i="1"/>
  <c r="H943" i="1"/>
  <c r="J940" i="1"/>
  <c r="J939" i="1"/>
  <c r="J938" i="1"/>
  <c r="J937" i="1"/>
  <c r="J936" i="1"/>
  <c r="J935" i="1"/>
  <c r="J934" i="1"/>
  <c r="J933" i="1"/>
  <c r="J932" i="1"/>
  <c r="H931" i="1"/>
  <c r="J928" i="1"/>
  <c r="J927" i="1"/>
  <c r="J926" i="1"/>
  <c r="J925" i="1"/>
  <c r="J924" i="1"/>
  <c r="J923" i="1"/>
  <c r="H922" i="1"/>
  <c r="H921" i="1"/>
  <c r="J916" i="1"/>
  <c r="J915" i="1"/>
  <c r="J914" i="1"/>
  <c r="J913" i="1"/>
  <c r="J912" i="1"/>
  <c r="J911" i="1"/>
  <c r="J910" i="1"/>
  <c r="H909" i="1"/>
  <c r="J906" i="1"/>
  <c r="J905" i="1"/>
  <c r="J904" i="1"/>
  <c r="J903" i="1"/>
  <c r="J902" i="1"/>
  <c r="J901" i="1"/>
  <c r="J900" i="1"/>
  <c r="J899" i="1"/>
  <c r="J898" i="1"/>
  <c r="H897" i="1"/>
  <c r="J894" i="1"/>
  <c r="J893" i="1"/>
  <c r="J892" i="1"/>
  <c r="J891" i="1"/>
  <c r="J890" i="1"/>
  <c r="J889" i="1"/>
  <c r="J888" i="1"/>
  <c r="J887" i="1"/>
  <c r="J886" i="1"/>
  <c r="J885" i="1"/>
  <c r="J884" i="1"/>
  <c r="J883" i="1"/>
  <c r="J882" i="1"/>
  <c r="H881" i="1"/>
  <c r="H880" i="1"/>
  <c r="J875" i="1"/>
  <c r="I876" i="1" s="1"/>
  <c r="I874" i="1" s="1"/>
  <c r="H874" i="1"/>
  <c r="J871" i="1"/>
  <c r="J870" i="1"/>
  <c r="J869" i="1"/>
  <c r="J868" i="1"/>
  <c r="J867" i="1"/>
  <c r="J866" i="1"/>
  <c r="J865" i="1"/>
  <c r="J864" i="1"/>
  <c r="J863" i="1"/>
  <c r="J862" i="1"/>
  <c r="J861" i="1"/>
  <c r="H860" i="1"/>
  <c r="J857" i="1"/>
  <c r="J856" i="1"/>
  <c r="J855" i="1"/>
  <c r="J854" i="1"/>
  <c r="J853" i="1"/>
  <c r="J852" i="1"/>
  <c r="J851" i="1"/>
  <c r="J850" i="1"/>
  <c r="J849" i="1"/>
  <c r="J848" i="1"/>
  <c r="J847" i="1"/>
  <c r="J846" i="1"/>
  <c r="H845" i="1"/>
  <c r="J842" i="1"/>
  <c r="J841" i="1"/>
  <c r="J840" i="1"/>
  <c r="J839" i="1"/>
  <c r="J838" i="1"/>
  <c r="J837" i="1"/>
  <c r="J836" i="1"/>
  <c r="J835" i="1"/>
  <c r="J834" i="1"/>
  <c r="H833" i="1"/>
  <c r="J830" i="1"/>
  <c r="J829" i="1"/>
  <c r="J828" i="1"/>
  <c r="J827" i="1"/>
  <c r="J826" i="1"/>
  <c r="H825" i="1"/>
  <c r="J822" i="1"/>
  <c r="J821" i="1"/>
  <c r="J820" i="1"/>
  <c r="J819" i="1"/>
  <c r="J818" i="1"/>
  <c r="J817" i="1"/>
  <c r="J816" i="1"/>
  <c r="J815" i="1"/>
  <c r="J814" i="1"/>
  <c r="J813" i="1"/>
  <c r="H812" i="1"/>
  <c r="H811" i="1"/>
  <c r="J806" i="1"/>
  <c r="I807" i="1" s="1"/>
  <c r="H805" i="1"/>
  <c r="J802" i="1"/>
  <c r="J801" i="1"/>
  <c r="J800" i="1"/>
  <c r="J799" i="1"/>
  <c r="J798" i="1"/>
  <c r="J797" i="1"/>
  <c r="J796" i="1"/>
  <c r="J795" i="1"/>
  <c r="J794" i="1"/>
  <c r="J793" i="1"/>
  <c r="H792" i="1"/>
  <c r="J789" i="1"/>
  <c r="J788" i="1"/>
  <c r="J787" i="1"/>
  <c r="J786" i="1"/>
  <c r="J785" i="1"/>
  <c r="J784" i="1"/>
  <c r="J783" i="1"/>
  <c r="J782" i="1"/>
  <c r="J781" i="1"/>
  <c r="H780" i="1"/>
  <c r="J777" i="1"/>
  <c r="J776" i="1"/>
  <c r="J775" i="1"/>
  <c r="J774" i="1"/>
  <c r="J773" i="1"/>
  <c r="J772" i="1"/>
  <c r="J771" i="1"/>
  <c r="J770" i="1"/>
  <c r="J769" i="1"/>
  <c r="H768" i="1"/>
  <c r="J765" i="1"/>
  <c r="J764" i="1"/>
  <c r="J763" i="1"/>
  <c r="J762" i="1"/>
  <c r="J761" i="1"/>
  <c r="J760" i="1"/>
  <c r="J759" i="1"/>
  <c r="J758" i="1"/>
  <c r="H757" i="1"/>
  <c r="J754" i="1"/>
  <c r="J753" i="1"/>
  <c r="J752" i="1"/>
  <c r="J751" i="1"/>
  <c r="J750" i="1"/>
  <c r="J749" i="1"/>
  <c r="J748" i="1"/>
  <c r="J747" i="1"/>
  <c r="J746" i="1"/>
  <c r="H745" i="1"/>
  <c r="H744" i="1"/>
  <c r="H743" i="1"/>
  <c r="J740" i="1"/>
  <c r="J739" i="1"/>
  <c r="J738" i="1"/>
  <c r="J737" i="1"/>
  <c r="J736" i="1"/>
  <c r="J735" i="1"/>
  <c r="J734" i="1"/>
  <c r="J733" i="1"/>
  <c r="J732" i="1"/>
  <c r="J731" i="1"/>
  <c r="J730" i="1"/>
  <c r="J729" i="1"/>
  <c r="J728" i="1"/>
  <c r="J727" i="1"/>
  <c r="H726" i="1"/>
  <c r="J721" i="1"/>
  <c r="J720" i="1"/>
  <c r="J719" i="1"/>
  <c r="J718" i="1"/>
  <c r="H717" i="1"/>
  <c r="J714" i="1"/>
  <c r="J713" i="1"/>
  <c r="H712" i="1"/>
  <c r="J709" i="1"/>
  <c r="J708" i="1"/>
  <c r="J707" i="1"/>
  <c r="J706" i="1"/>
  <c r="J705" i="1"/>
  <c r="J704" i="1"/>
  <c r="J703" i="1"/>
  <c r="J702" i="1"/>
  <c r="J701" i="1"/>
  <c r="J700" i="1"/>
  <c r="J699" i="1"/>
  <c r="J698" i="1"/>
  <c r="J697" i="1"/>
  <c r="J696" i="1"/>
  <c r="H695" i="1"/>
  <c r="J692" i="1"/>
  <c r="J691" i="1"/>
  <c r="J690" i="1"/>
  <c r="J689" i="1"/>
  <c r="J688" i="1"/>
  <c r="J687" i="1"/>
  <c r="J686" i="1"/>
  <c r="H685" i="1"/>
  <c r="J678" i="1"/>
  <c r="J677" i="1"/>
  <c r="J676" i="1"/>
  <c r="J675" i="1"/>
  <c r="H674" i="1"/>
  <c r="H673" i="1"/>
  <c r="J672" i="1"/>
  <c r="J671" i="1"/>
  <c r="H670" i="1"/>
  <c r="H669" i="1"/>
  <c r="J664" i="1"/>
  <c r="I665" i="1" s="1"/>
  <c r="H663" i="1"/>
  <c r="J658" i="1"/>
  <c r="J657" i="1"/>
  <c r="J656" i="1"/>
  <c r="H655" i="1"/>
  <c r="J650" i="1"/>
  <c r="J649" i="1"/>
  <c r="J648" i="1"/>
  <c r="J647" i="1"/>
  <c r="J646" i="1"/>
  <c r="J645" i="1"/>
  <c r="H644" i="1"/>
  <c r="J641" i="1"/>
  <c r="I642" i="1" s="1"/>
  <c r="I640" i="1" s="1"/>
  <c r="H640" i="1"/>
  <c r="H639" i="1"/>
  <c r="J636" i="1"/>
  <c r="I637" i="1" s="1"/>
  <c r="J637" i="1" s="1"/>
  <c r="J635" i="1" s="1"/>
  <c r="H635" i="1"/>
  <c r="J632" i="1"/>
  <c r="I633" i="1" s="1"/>
  <c r="H631" i="1"/>
  <c r="H630" i="1"/>
  <c r="J625" i="1"/>
  <c r="J624" i="1"/>
  <c r="J623" i="1"/>
  <c r="H622" i="1"/>
  <c r="J617" i="1"/>
  <c r="J616" i="1"/>
  <c r="J615" i="1"/>
  <c r="J614" i="1"/>
  <c r="J613" i="1"/>
  <c r="J612" i="1"/>
  <c r="J611" i="1"/>
  <c r="J610" i="1"/>
  <c r="J609" i="1"/>
  <c r="H608" i="1"/>
  <c r="J605" i="1"/>
  <c r="J604" i="1"/>
  <c r="J603" i="1"/>
  <c r="H602" i="1"/>
  <c r="H601" i="1"/>
  <c r="J598" i="1"/>
  <c r="I599" i="1" s="1"/>
  <c r="H597" i="1"/>
  <c r="J594" i="1"/>
  <c r="I595" i="1" s="1"/>
  <c r="H593" i="1"/>
  <c r="H592" i="1"/>
  <c r="J587" i="1"/>
  <c r="I588" i="1" s="1"/>
  <c r="H586" i="1"/>
  <c r="J583" i="1"/>
  <c r="J582" i="1"/>
  <c r="J581" i="1"/>
  <c r="J580" i="1"/>
  <c r="J579" i="1"/>
  <c r="H578" i="1"/>
  <c r="J573" i="1"/>
  <c r="J572" i="1"/>
  <c r="J571" i="1"/>
  <c r="J570" i="1"/>
  <c r="J569" i="1"/>
  <c r="J568" i="1"/>
  <c r="J567" i="1"/>
  <c r="J566" i="1"/>
  <c r="J565" i="1"/>
  <c r="J564" i="1"/>
  <c r="J563" i="1"/>
  <c r="J562" i="1"/>
  <c r="J561" i="1"/>
  <c r="J560" i="1"/>
  <c r="J559" i="1"/>
  <c r="H558" i="1"/>
  <c r="J555" i="1"/>
  <c r="J554" i="1"/>
  <c r="J553" i="1"/>
  <c r="H552" i="1"/>
  <c r="H551" i="1"/>
  <c r="J548" i="1"/>
  <c r="I549" i="1" s="1"/>
  <c r="H547" i="1"/>
  <c r="J544" i="1"/>
  <c r="J543" i="1"/>
  <c r="I545" i="1" s="1"/>
  <c r="H542" i="1"/>
  <c r="H541" i="1"/>
  <c r="J536" i="1"/>
  <c r="J535" i="1"/>
  <c r="J534" i="1"/>
  <c r="J533" i="1"/>
  <c r="J532" i="1"/>
  <c r="H531" i="1"/>
  <c r="J526" i="1"/>
  <c r="J525" i="1"/>
  <c r="J524" i="1"/>
  <c r="J523" i="1"/>
  <c r="J522" i="1"/>
  <c r="J521" i="1"/>
  <c r="J520" i="1"/>
  <c r="J519" i="1"/>
  <c r="J518" i="1"/>
  <c r="J517" i="1"/>
  <c r="J516" i="1"/>
  <c r="J515" i="1"/>
  <c r="J514" i="1"/>
  <c r="J513" i="1"/>
  <c r="J512" i="1"/>
  <c r="H511" i="1"/>
  <c r="J508" i="1"/>
  <c r="J507" i="1"/>
  <c r="J506" i="1"/>
  <c r="H505" i="1"/>
  <c r="H504" i="1"/>
  <c r="J501" i="1"/>
  <c r="I502" i="1" s="1"/>
  <c r="J502" i="1" s="1"/>
  <c r="J500" i="1" s="1"/>
  <c r="H500" i="1"/>
  <c r="J497" i="1"/>
  <c r="J496" i="1"/>
  <c r="J495" i="1"/>
  <c r="H494" i="1"/>
  <c r="H493" i="1"/>
  <c r="J488" i="1"/>
  <c r="J487" i="1"/>
  <c r="J486" i="1"/>
  <c r="J485" i="1"/>
  <c r="J484" i="1"/>
  <c r="H483" i="1"/>
  <c r="J478" i="1"/>
  <c r="J477" i="1"/>
  <c r="J476" i="1"/>
  <c r="J475" i="1"/>
  <c r="J474" i="1"/>
  <c r="J473" i="1"/>
  <c r="J472" i="1"/>
  <c r="J471" i="1"/>
  <c r="J470" i="1"/>
  <c r="J469" i="1"/>
  <c r="J468" i="1"/>
  <c r="H467" i="1"/>
  <c r="J464" i="1"/>
  <c r="J463" i="1"/>
  <c r="J462" i="1"/>
  <c r="J461" i="1"/>
  <c r="H460" i="1"/>
  <c r="H459" i="1"/>
  <c r="J456" i="1"/>
  <c r="J455" i="1"/>
  <c r="J454" i="1"/>
  <c r="H453" i="1"/>
  <c r="J450" i="1"/>
  <c r="J449" i="1"/>
  <c r="J448" i="1"/>
  <c r="J447" i="1"/>
  <c r="J446" i="1"/>
  <c r="J445" i="1"/>
  <c r="H444" i="1"/>
  <c r="H443" i="1"/>
  <c r="J438" i="1"/>
  <c r="J437" i="1"/>
  <c r="J436" i="1"/>
  <c r="J435" i="1"/>
  <c r="J434" i="1"/>
  <c r="J433" i="1"/>
  <c r="J432" i="1"/>
  <c r="J431" i="1"/>
  <c r="J430" i="1"/>
  <c r="H429" i="1"/>
  <c r="J426" i="1"/>
  <c r="J425" i="1"/>
  <c r="I427" i="1" s="1"/>
  <c r="H424" i="1"/>
  <c r="J421" i="1"/>
  <c r="J420" i="1"/>
  <c r="J419" i="1"/>
  <c r="H418" i="1"/>
  <c r="J413" i="1"/>
  <c r="J412" i="1"/>
  <c r="J411" i="1"/>
  <c r="J410" i="1"/>
  <c r="J409" i="1"/>
  <c r="J408" i="1"/>
  <c r="J407" i="1"/>
  <c r="J406" i="1"/>
  <c r="J405" i="1"/>
  <c r="J404" i="1"/>
  <c r="J403" i="1"/>
  <c r="J402" i="1"/>
  <c r="J401" i="1"/>
  <c r="J400" i="1"/>
  <c r="J399" i="1"/>
  <c r="J398" i="1"/>
  <c r="J397" i="1"/>
  <c r="J396" i="1"/>
  <c r="H395" i="1"/>
  <c r="J392" i="1"/>
  <c r="J391" i="1"/>
  <c r="J390" i="1"/>
  <c r="J389" i="1"/>
  <c r="J388" i="1"/>
  <c r="J387" i="1"/>
  <c r="H386" i="1"/>
  <c r="H385" i="1"/>
  <c r="J382" i="1"/>
  <c r="J381" i="1"/>
  <c r="J380" i="1"/>
  <c r="H379" i="1"/>
  <c r="J376" i="1"/>
  <c r="J375" i="1"/>
  <c r="J374" i="1"/>
  <c r="J373" i="1"/>
  <c r="J372" i="1"/>
  <c r="J371" i="1"/>
  <c r="J370" i="1"/>
  <c r="J369" i="1"/>
  <c r="J368" i="1"/>
  <c r="J367" i="1"/>
  <c r="J366" i="1"/>
  <c r="J365" i="1"/>
  <c r="J364" i="1"/>
  <c r="J363" i="1"/>
  <c r="H362" i="1"/>
  <c r="H361" i="1"/>
  <c r="J356" i="1"/>
  <c r="J355" i="1"/>
  <c r="J354" i="1"/>
  <c r="J353" i="1"/>
  <c r="J352" i="1"/>
  <c r="J351" i="1"/>
  <c r="J350" i="1"/>
  <c r="J349" i="1"/>
  <c r="J348" i="1"/>
  <c r="J347" i="1"/>
  <c r="J346" i="1"/>
  <c r="J345" i="1"/>
  <c r="H344" i="1"/>
  <c r="J341" i="1"/>
  <c r="J340" i="1"/>
  <c r="J339" i="1"/>
  <c r="J338" i="1"/>
  <c r="H337" i="1"/>
  <c r="J334" i="1"/>
  <c r="J333" i="1"/>
  <c r="J332" i="1"/>
  <c r="H331" i="1"/>
  <c r="J326" i="1"/>
  <c r="J325" i="1"/>
  <c r="J324" i="1"/>
  <c r="J323" i="1"/>
  <c r="J322" i="1"/>
  <c r="J321" i="1"/>
  <c r="J320" i="1"/>
  <c r="J319" i="1"/>
  <c r="J318" i="1"/>
  <c r="J317" i="1"/>
  <c r="J316" i="1"/>
  <c r="J315" i="1"/>
  <c r="J314" i="1"/>
  <c r="J313" i="1"/>
  <c r="J312" i="1"/>
  <c r="J311" i="1"/>
  <c r="J310" i="1"/>
  <c r="J309" i="1"/>
  <c r="J308" i="1"/>
  <c r="H307" i="1"/>
  <c r="J304" i="1"/>
  <c r="J303" i="1"/>
  <c r="J302" i="1"/>
  <c r="J301" i="1"/>
  <c r="J300" i="1"/>
  <c r="J299" i="1"/>
  <c r="J298" i="1"/>
  <c r="H297" i="1"/>
  <c r="H296" i="1"/>
  <c r="J293" i="1"/>
  <c r="J292" i="1"/>
  <c r="J291" i="1"/>
  <c r="H290" i="1"/>
  <c r="J287" i="1"/>
  <c r="J286" i="1"/>
  <c r="J285" i="1"/>
  <c r="J284" i="1"/>
  <c r="J283" i="1"/>
  <c r="J282" i="1"/>
  <c r="J281" i="1"/>
  <c r="J280" i="1"/>
  <c r="J279" i="1"/>
  <c r="J278" i="1"/>
  <c r="J277" i="1"/>
  <c r="J276" i="1"/>
  <c r="J275" i="1"/>
  <c r="J274" i="1"/>
  <c r="J273" i="1"/>
  <c r="J272" i="1"/>
  <c r="J271" i="1"/>
  <c r="J270" i="1"/>
  <c r="J269" i="1"/>
  <c r="H268" i="1"/>
  <c r="H267" i="1"/>
  <c r="H266" i="1"/>
  <c r="J261" i="1"/>
  <c r="J260" i="1"/>
  <c r="J259" i="1"/>
  <c r="J258" i="1"/>
  <c r="J257" i="1"/>
  <c r="H256" i="1"/>
  <c r="J253" i="1"/>
  <c r="J252" i="1"/>
  <c r="J251" i="1"/>
  <c r="J250" i="1"/>
  <c r="J249" i="1"/>
  <c r="J248" i="1"/>
  <c r="J247" i="1"/>
  <c r="J246" i="1"/>
  <c r="J245" i="1"/>
  <c r="J244" i="1"/>
  <c r="J243" i="1"/>
  <c r="J242" i="1"/>
  <c r="J241" i="1"/>
  <c r="H240" i="1"/>
  <c r="H239" i="1"/>
  <c r="J234" i="1"/>
  <c r="I235" i="1" s="1"/>
  <c r="H233" i="1"/>
  <c r="J230" i="1"/>
  <c r="J229" i="1"/>
  <c r="J228" i="1"/>
  <c r="J227" i="1"/>
  <c r="J226" i="1"/>
  <c r="J225" i="1"/>
  <c r="J224" i="1"/>
  <c r="J223" i="1"/>
  <c r="J222" i="1"/>
  <c r="J221" i="1"/>
  <c r="J220" i="1"/>
  <c r="J219" i="1"/>
  <c r="J218" i="1"/>
  <c r="J217" i="1"/>
  <c r="J216" i="1"/>
  <c r="J215" i="1"/>
  <c r="H214" i="1"/>
  <c r="J211" i="1"/>
  <c r="J210" i="1"/>
  <c r="J209" i="1"/>
  <c r="J208" i="1"/>
  <c r="J207" i="1"/>
  <c r="J206" i="1"/>
  <c r="J205" i="1"/>
  <c r="J204" i="1"/>
  <c r="J203" i="1"/>
  <c r="J202" i="1"/>
  <c r="J201" i="1"/>
  <c r="J200" i="1"/>
  <c r="J199" i="1"/>
  <c r="J198" i="1"/>
  <c r="J197" i="1"/>
  <c r="J196" i="1"/>
  <c r="J195" i="1"/>
  <c r="J194" i="1"/>
  <c r="J193" i="1"/>
  <c r="J192" i="1"/>
  <c r="J191" i="1"/>
  <c r="J190" i="1"/>
  <c r="H189" i="1"/>
  <c r="J186" i="1"/>
  <c r="J185" i="1"/>
  <c r="H184" i="1"/>
  <c r="H183" i="1"/>
  <c r="J178" i="1"/>
  <c r="I179" i="1" s="1"/>
  <c r="H177" i="1"/>
  <c r="J174" i="1"/>
  <c r="I175" i="1" s="1"/>
  <c r="H173" i="1"/>
  <c r="J170" i="1"/>
  <c r="J169" i="1"/>
  <c r="J168" i="1"/>
  <c r="J167" i="1"/>
  <c r="J166" i="1"/>
  <c r="J165" i="1"/>
  <c r="J164" i="1"/>
  <c r="J163" i="1"/>
  <c r="J162" i="1"/>
  <c r="H161" i="1"/>
  <c r="J156" i="1"/>
  <c r="J155" i="1"/>
  <c r="J154" i="1"/>
  <c r="J153" i="1"/>
  <c r="J152" i="1"/>
  <c r="J151" i="1"/>
  <c r="H150" i="1"/>
  <c r="J147" i="1"/>
  <c r="J146" i="1"/>
  <c r="J145" i="1"/>
  <c r="J144" i="1"/>
  <c r="J143" i="1"/>
  <c r="H142" i="1"/>
  <c r="J139" i="1"/>
  <c r="J138" i="1"/>
  <c r="J137" i="1"/>
  <c r="J136" i="1"/>
  <c r="J135" i="1"/>
  <c r="J134" i="1"/>
  <c r="J133" i="1"/>
  <c r="J132" i="1"/>
  <c r="J131" i="1"/>
  <c r="J130" i="1"/>
  <c r="J129" i="1"/>
  <c r="J128" i="1"/>
  <c r="J127" i="1"/>
  <c r="J126" i="1"/>
  <c r="H125" i="1"/>
  <c r="J122" i="1"/>
  <c r="J121" i="1"/>
  <c r="J120" i="1"/>
  <c r="J119" i="1"/>
  <c r="J118" i="1"/>
  <c r="J117" i="1"/>
  <c r="J116" i="1"/>
  <c r="H115" i="1"/>
  <c r="H114" i="1"/>
  <c r="J109" i="1"/>
  <c r="J108" i="1"/>
  <c r="J107" i="1"/>
  <c r="J106" i="1"/>
  <c r="J105" i="1"/>
  <c r="J104" i="1"/>
  <c r="H103" i="1"/>
  <c r="J100" i="1"/>
  <c r="J99" i="1"/>
  <c r="J98" i="1"/>
  <c r="J97" i="1"/>
  <c r="J96" i="1"/>
  <c r="J95" i="1"/>
  <c r="J94" i="1"/>
  <c r="J93" i="1"/>
  <c r="J92" i="1"/>
  <c r="H91" i="1"/>
  <c r="J88" i="1"/>
  <c r="J87" i="1"/>
  <c r="J86" i="1"/>
  <c r="J85" i="1"/>
  <c r="J84" i="1"/>
  <c r="J83" i="1"/>
  <c r="J82" i="1"/>
  <c r="J81" i="1"/>
  <c r="H80" i="1"/>
  <c r="H79" i="1"/>
  <c r="J76" i="1"/>
  <c r="J75" i="1"/>
  <c r="J74" i="1"/>
  <c r="J73" i="1"/>
  <c r="J72" i="1"/>
  <c r="J71" i="1"/>
  <c r="J70" i="1"/>
  <c r="J69" i="1"/>
  <c r="J68" i="1"/>
  <c r="J67" i="1"/>
  <c r="H66" i="1"/>
  <c r="J63" i="1"/>
  <c r="J62" i="1"/>
  <c r="J61" i="1"/>
  <c r="J60" i="1"/>
  <c r="J59" i="1"/>
  <c r="J58" i="1"/>
  <c r="J57" i="1"/>
  <c r="J56" i="1"/>
  <c r="J55" i="1"/>
  <c r="J54" i="1"/>
  <c r="J53" i="1"/>
  <c r="J52" i="1"/>
  <c r="J51" i="1"/>
  <c r="J50" i="1"/>
  <c r="J49" i="1"/>
  <c r="J48" i="1"/>
  <c r="J47" i="1"/>
  <c r="J46" i="1"/>
  <c r="J45" i="1"/>
  <c r="J44" i="1"/>
  <c r="J43" i="1"/>
  <c r="J42" i="1"/>
  <c r="J41" i="1"/>
  <c r="J40" i="1"/>
  <c r="J39" i="1"/>
  <c r="J38" i="1"/>
  <c r="J37" i="1"/>
  <c r="J36" i="1"/>
  <c r="J35" i="1"/>
  <c r="J34" i="1"/>
  <c r="J33" i="1"/>
  <c r="J32" i="1"/>
  <c r="J31" i="1"/>
  <c r="J30" i="1"/>
  <c r="J29" i="1"/>
  <c r="J28" i="1"/>
  <c r="J27" i="1"/>
  <c r="J26" i="1"/>
  <c r="J25" i="1"/>
  <c r="J24" i="1"/>
  <c r="J23" i="1"/>
  <c r="J22" i="1"/>
  <c r="J21" i="1"/>
  <c r="H20" i="1"/>
  <c r="J17" i="1"/>
  <c r="J16" i="1"/>
  <c r="J15" i="1"/>
  <c r="J14" i="1"/>
  <c r="J13" i="1"/>
  <c r="J12" i="1"/>
  <c r="J11" i="1"/>
  <c r="J10" i="1"/>
  <c r="J9" i="1"/>
  <c r="J8" i="1"/>
  <c r="J7" i="1"/>
  <c r="H6" i="1"/>
  <c r="H5" i="1"/>
  <c r="H4" i="1"/>
  <c r="I2357" i="1" l="1"/>
  <c r="J2357" i="1" s="1"/>
  <c r="J2349" i="1" s="1"/>
  <c r="I2377" i="1"/>
  <c r="I2359" i="1" s="1"/>
  <c r="I2400" i="1"/>
  <c r="I1302" i="1"/>
  <c r="I1297" i="1" s="1"/>
  <c r="I1232" i="1"/>
  <c r="J1232" i="1" s="1"/>
  <c r="J1228" i="1" s="1"/>
  <c r="I335" i="1"/>
  <c r="I331" i="1" s="1"/>
  <c r="I1845" i="1"/>
  <c r="I2289" i="1"/>
  <c r="J2289" i="1" s="1"/>
  <c r="J2285" i="1" s="1"/>
  <c r="I1005" i="1"/>
  <c r="I1001" i="1" s="1"/>
  <c r="I1805" i="1"/>
  <c r="I2085" i="1"/>
  <c r="I2078" i="1" s="1"/>
  <c r="I2132" i="1"/>
  <c r="I2128" i="1" s="1"/>
  <c r="I305" i="1"/>
  <c r="I929" i="1"/>
  <c r="I1684" i="1"/>
  <c r="I1289" i="1"/>
  <c r="I1282" i="1" s="1"/>
  <c r="I1435" i="1"/>
  <c r="I1431" i="1" s="1"/>
  <c r="I1818" i="1"/>
  <c r="I1814" i="1" s="1"/>
  <c r="I1226" i="1"/>
  <c r="J1226" i="1" s="1"/>
  <c r="J1219" i="1" s="1"/>
  <c r="I1779" i="1"/>
  <c r="I1773" i="1" s="1"/>
  <c r="I1790" i="1"/>
  <c r="I1012" i="1"/>
  <c r="J1012" i="1" s="1"/>
  <c r="J1007" i="1" s="1"/>
  <c r="I2502" i="1"/>
  <c r="I2496" i="1" s="1"/>
  <c r="I489" i="1"/>
  <c r="J489" i="1" s="1"/>
  <c r="J483" i="1" s="1"/>
  <c r="J1076" i="1"/>
  <c r="J1074" i="1" s="1"/>
  <c r="I1074" i="1"/>
  <c r="J929" i="1"/>
  <c r="J922" i="1" s="1"/>
  <c r="I922" i="1"/>
  <c r="J2629" i="1"/>
  <c r="J2627" i="1" s="1"/>
  <c r="I2627" i="1"/>
  <c r="I917" i="1"/>
  <c r="J948" i="1"/>
  <c r="J943" i="1" s="1"/>
  <c r="I1328" i="1"/>
  <c r="I1325" i="1" s="1"/>
  <c r="I1394" i="1"/>
  <c r="J1394" i="1" s="1"/>
  <c r="J1391" i="1" s="1"/>
  <c r="I1967" i="1"/>
  <c r="I1993" i="1"/>
  <c r="I1981" i="1" s="1"/>
  <c r="I2058" i="1"/>
  <c r="J2058" i="1" s="1"/>
  <c r="J2045" i="1" s="1"/>
  <c r="I2179" i="1"/>
  <c r="I2169" i="1" s="1"/>
  <c r="I2213" i="1"/>
  <c r="I2197" i="1" s="1"/>
  <c r="I2285" i="1"/>
  <c r="I2453" i="1"/>
  <c r="I2448" i="1" s="1"/>
  <c r="J1289" i="1"/>
  <c r="J1282" i="1" s="1"/>
  <c r="I1382" i="1"/>
  <c r="J1382" i="1" s="1"/>
  <c r="J1365" i="1" s="1"/>
  <c r="J1435" i="1"/>
  <c r="J1431" i="1" s="1"/>
  <c r="I1925" i="1"/>
  <c r="I2115" i="1"/>
  <c r="J2115" i="1" s="1"/>
  <c r="J2106" i="1" s="1"/>
  <c r="I2316" i="1"/>
  <c r="J2316" i="1" s="1"/>
  <c r="J2293" i="1" s="1"/>
  <c r="I2533" i="1"/>
  <c r="I2529" i="1" s="1"/>
  <c r="I2653" i="1"/>
  <c r="J2653" i="1" s="1"/>
  <c r="J2642" i="1" s="1"/>
  <c r="I2655" i="1" s="1"/>
  <c r="I77" i="1"/>
  <c r="I66" i="1" s="1"/>
  <c r="I187" i="1"/>
  <c r="I262" i="1"/>
  <c r="I256" i="1" s="1"/>
  <c r="I457" i="1"/>
  <c r="I606" i="1"/>
  <c r="J606" i="1" s="1"/>
  <c r="J602" i="1" s="1"/>
  <c r="I983" i="1"/>
  <c r="I976" i="1" s="1"/>
  <c r="I1035" i="1"/>
  <c r="I1030" i="1" s="1"/>
  <c r="I1072" i="1"/>
  <c r="J1072" i="1" s="1"/>
  <c r="J1064" i="1" s="1"/>
  <c r="I1096" i="1"/>
  <c r="J1096" i="1" s="1"/>
  <c r="J1081" i="1" s="1"/>
  <c r="I1273" i="1"/>
  <c r="J1273" i="1" s="1"/>
  <c r="J1267" i="1" s="1"/>
  <c r="I1389" i="1"/>
  <c r="I1730" i="1"/>
  <c r="I1856" i="1"/>
  <c r="J1856" i="1" s="1"/>
  <c r="J1849" i="1" s="1"/>
  <c r="I1975" i="1"/>
  <c r="I2121" i="1"/>
  <c r="I2117" i="1" s="1"/>
  <c r="I2434" i="1"/>
  <c r="I2430" i="1" s="1"/>
  <c r="I2592" i="1"/>
  <c r="J2592" i="1" s="1"/>
  <c r="J2579" i="1" s="1"/>
  <c r="I2625" i="1"/>
  <c r="J2625" i="1" s="1"/>
  <c r="J2618" i="1" s="1"/>
  <c r="I1295" i="1"/>
  <c r="I1291" i="1" s="1"/>
  <c r="I1335" i="1"/>
  <c r="I1673" i="1"/>
  <c r="I1653" i="1" s="1"/>
  <c r="I2072" i="1"/>
  <c r="I2392" i="1"/>
  <c r="I2380" i="1" s="1"/>
  <c r="I451" i="1"/>
  <c r="J451" i="1" s="1"/>
  <c r="J444" i="1" s="1"/>
  <c r="I294" i="1"/>
  <c r="J294" i="1" s="1"/>
  <c r="J290" i="1" s="1"/>
  <c r="I659" i="1"/>
  <c r="I961" i="1"/>
  <c r="I951" i="1" s="1"/>
  <c r="I1018" i="1"/>
  <c r="J1018" i="1" s="1"/>
  <c r="J1014" i="1" s="1"/>
  <c r="I1257" i="1"/>
  <c r="J1257" i="1" s="1"/>
  <c r="J1241" i="1" s="1"/>
  <c r="I1265" i="1"/>
  <c r="I1413" i="1"/>
  <c r="J1413" i="1" s="1"/>
  <c r="J1399" i="1" s="1"/>
  <c r="I1446" i="1"/>
  <c r="I1438" i="1" s="1"/>
  <c r="I1770" i="1"/>
  <c r="I1742" i="1" s="1"/>
  <c r="I1880" i="1"/>
  <c r="J1880" i="1" s="1"/>
  <c r="J1860" i="1" s="1"/>
  <c r="I1946" i="1"/>
  <c r="I1927" i="1" s="1"/>
  <c r="I2011" i="1"/>
  <c r="I1995" i="1" s="1"/>
  <c r="I2036" i="1"/>
  <c r="J2036" i="1" s="1"/>
  <c r="J2013" i="1" s="1"/>
  <c r="I2043" i="1"/>
  <c r="I2195" i="1"/>
  <c r="J2195" i="1" s="1"/>
  <c r="J2181" i="1" s="1"/>
  <c r="I2244" i="1"/>
  <c r="I2215" i="1" s="1"/>
  <c r="I2414" i="1"/>
  <c r="I2404" i="1" s="1"/>
  <c r="I2446" i="1"/>
  <c r="I2556" i="1"/>
  <c r="I2635" i="1"/>
  <c r="I357" i="1"/>
  <c r="J357" i="1" s="1"/>
  <c r="J344" i="1" s="1"/>
  <c r="I1188" i="1"/>
  <c r="J1188" i="1" s="1"/>
  <c r="J1176" i="1" s="1"/>
  <c r="I1427" i="1"/>
  <c r="J1427" i="1" s="1"/>
  <c r="J1415" i="1" s="1"/>
  <c r="I1625" i="1"/>
  <c r="J1625" i="1" s="1"/>
  <c r="J1611" i="1" s="1"/>
  <c r="I2066" i="1"/>
  <c r="J2066" i="1" s="1"/>
  <c r="J2060" i="1" s="1"/>
  <c r="I2328" i="1"/>
  <c r="I2469" i="1"/>
  <c r="I2543" i="1"/>
  <c r="I2616" i="1"/>
  <c r="I2603" i="1" s="1"/>
  <c r="I148" i="1"/>
  <c r="J148" i="1" s="1"/>
  <c r="J142" i="1" s="1"/>
  <c r="I1028" i="1"/>
  <c r="J1028" i="1" s="1"/>
  <c r="J1020" i="1" s="1"/>
  <c r="I1131" i="1"/>
  <c r="J1131" i="1" s="1"/>
  <c r="J1098" i="1" s="1"/>
  <c r="I1609" i="1"/>
  <c r="J1609" i="1" s="1"/>
  <c r="J1554" i="1" s="1"/>
  <c r="I1740" i="1"/>
  <c r="I1811" i="1"/>
  <c r="J1811" i="1" s="1"/>
  <c r="J1807" i="1" s="1"/>
  <c r="I2126" i="1"/>
  <c r="I2139" i="1"/>
  <c r="I2134" i="1" s="1"/>
  <c r="I2274" i="1"/>
  <c r="J2274" i="1" s="1"/>
  <c r="J2270" i="1" s="1"/>
  <c r="I2347" i="1"/>
  <c r="J2347" i="1" s="1"/>
  <c r="J2330" i="1" s="1"/>
  <c r="I2441" i="1"/>
  <c r="I2436" i="1" s="1"/>
  <c r="I679" i="1"/>
  <c r="J679" i="1" s="1"/>
  <c r="J674" i="1" s="1"/>
  <c r="I681" i="1" s="1"/>
  <c r="I693" i="1"/>
  <c r="I685" i="1" s="1"/>
  <c r="I574" i="1"/>
  <c r="I558" i="1" s="1"/>
  <c r="I584" i="1"/>
  <c r="I715" i="1"/>
  <c r="J715" i="1" s="1"/>
  <c r="J712" i="1" s="1"/>
  <c r="I823" i="1"/>
  <c r="I812" i="1" s="1"/>
  <c r="I843" i="1"/>
  <c r="I833" i="1" s="1"/>
  <c r="I872" i="1"/>
  <c r="I860" i="1" s="1"/>
  <c r="I710" i="1"/>
  <c r="J710" i="1" s="1"/>
  <c r="J695" i="1" s="1"/>
  <c r="I722" i="1"/>
  <c r="I717" i="1" s="1"/>
  <c r="I556" i="1"/>
  <c r="I552" i="1" s="1"/>
  <c r="I626" i="1"/>
  <c r="J626" i="1" s="1"/>
  <c r="J622" i="1" s="1"/>
  <c r="I778" i="1"/>
  <c r="J778" i="1" s="1"/>
  <c r="J768" i="1" s="1"/>
  <c r="I831" i="1"/>
  <c r="I825" i="1" s="1"/>
  <c r="I858" i="1"/>
  <c r="I845" i="1" s="1"/>
  <c r="I479" i="1"/>
  <c r="J479" i="1" s="1"/>
  <c r="J467" i="1" s="1"/>
  <c r="I500" i="1"/>
  <c r="I537" i="1"/>
  <c r="J537" i="1" s="1"/>
  <c r="J531" i="1" s="1"/>
  <c r="I414" i="1"/>
  <c r="J414" i="1" s="1"/>
  <c r="J395" i="1" s="1"/>
  <c r="I342" i="1"/>
  <c r="I422" i="1"/>
  <c r="I418" i="1" s="1"/>
  <c r="I439" i="1"/>
  <c r="I429" i="1" s="1"/>
  <c r="I465" i="1"/>
  <c r="I460" i="1" s="1"/>
  <c r="I383" i="1"/>
  <c r="J383" i="1" s="1"/>
  <c r="J379" i="1" s="1"/>
  <c r="I498" i="1"/>
  <c r="J498" i="1" s="1"/>
  <c r="J494" i="1" s="1"/>
  <c r="I509" i="1"/>
  <c r="I505" i="1" s="1"/>
  <c r="I327" i="1"/>
  <c r="J327" i="1" s="1"/>
  <c r="J307" i="1" s="1"/>
  <c r="I393" i="1"/>
  <c r="I288" i="1"/>
  <c r="J288" i="1" s="1"/>
  <c r="J268" i="1" s="1"/>
  <c r="I157" i="1"/>
  <c r="I150" i="1" s="1"/>
  <c r="I142" i="1"/>
  <c r="I110" i="1"/>
  <c r="J110" i="1" s="1"/>
  <c r="J103" i="1" s="1"/>
  <c r="I101" i="1"/>
  <c r="J101" i="1" s="1"/>
  <c r="J91" i="1" s="1"/>
  <c r="I89" i="1"/>
  <c r="I80" i="1" s="1"/>
  <c r="J823" i="1"/>
  <c r="J812" i="1" s="1"/>
  <c r="I290" i="1"/>
  <c r="I453" i="1"/>
  <c r="J457" i="1"/>
  <c r="J453" i="1" s="1"/>
  <c r="J595" i="1"/>
  <c r="J593" i="1" s="1"/>
  <c r="I593" i="1"/>
  <c r="I790" i="1"/>
  <c r="J876" i="1"/>
  <c r="J874" i="1" s="1"/>
  <c r="I1007" i="1"/>
  <c r="I1675" i="1"/>
  <c r="J1684" i="1"/>
  <c r="J1675" i="1" s="1"/>
  <c r="I233" i="1"/>
  <c r="J235" i="1"/>
  <c r="J233" i="1" s="1"/>
  <c r="J584" i="1"/>
  <c r="J578" i="1" s="1"/>
  <c r="I578" i="1"/>
  <c r="I655" i="1"/>
  <c r="J659" i="1"/>
  <c r="J655" i="1" s="1"/>
  <c r="I18" i="1"/>
  <c r="I123" i="1"/>
  <c r="I140" i="1"/>
  <c r="J157" i="1"/>
  <c r="J150" i="1" s="1"/>
  <c r="I171" i="1"/>
  <c r="I377" i="1"/>
  <c r="I651" i="1"/>
  <c r="I941" i="1"/>
  <c r="I184" i="1"/>
  <c r="J187" i="1"/>
  <c r="J184" i="1" s="1"/>
  <c r="I907" i="1"/>
  <c r="J983" i="1"/>
  <c r="J976" i="1" s="1"/>
  <c r="I337" i="1"/>
  <c r="J342" i="1"/>
  <c r="J337" i="1" s="1"/>
  <c r="I297" i="1"/>
  <c r="J305" i="1"/>
  <c r="J297" i="1" s="1"/>
  <c r="J393" i="1"/>
  <c r="J386" i="1" s="1"/>
  <c r="I386" i="1"/>
  <c r="I542" i="1"/>
  <c r="J545" i="1"/>
  <c r="J542" i="1" s="1"/>
  <c r="I597" i="1"/>
  <c r="J599" i="1"/>
  <c r="J597" i="1" s="1"/>
  <c r="J665" i="1"/>
  <c r="J663" i="1" s="1"/>
  <c r="I663" i="1"/>
  <c r="J722" i="1"/>
  <c r="J717" i="1" s="1"/>
  <c r="I741" i="1"/>
  <c r="I547" i="1"/>
  <c r="J549" i="1"/>
  <c r="J547" i="1" s="1"/>
  <c r="I695" i="1"/>
  <c r="J335" i="1"/>
  <c r="J331" i="1" s="1"/>
  <c r="I173" i="1"/>
  <c r="J175" i="1"/>
  <c r="J173" i="1" s="1"/>
  <c r="I254" i="1"/>
  <c r="I618" i="1"/>
  <c r="I674" i="1"/>
  <c r="J693" i="1"/>
  <c r="J685" i="1" s="1"/>
  <c r="I755" i="1"/>
  <c r="I895" i="1"/>
  <c r="I909" i="1"/>
  <c r="J917" i="1"/>
  <c r="J909" i="1" s="1"/>
  <c r="I972" i="1"/>
  <c r="J1005" i="1"/>
  <c r="J1001" i="1" s="1"/>
  <c r="I64" i="1"/>
  <c r="I212" i="1"/>
  <c r="I231" i="1"/>
  <c r="I424" i="1"/>
  <c r="J427" i="1"/>
  <c r="J424" i="1" s="1"/>
  <c r="I527" i="1"/>
  <c r="I586" i="1"/>
  <c r="J588" i="1"/>
  <c r="J586" i="1" s="1"/>
  <c r="J642" i="1"/>
  <c r="J640" i="1" s="1"/>
  <c r="I766" i="1"/>
  <c r="I803" i="1"/>
  <c r="I999" i="1"/>
  <c r="I1014" i="1"/>
  <c r="I1860" i="1"/>
  <c r="J179" i="1"/>
  <c r="J177" i="1" s="1"/>
  <c r="I177" i="1"/>
  <c r="J262" i="1"/>
  <c r="J256" i="1" s="1"/>
  <c r="I622" i="1"/>
  <c r="I631" i="1"/>
  <c r="J633" i="1"/>
  <c r="J631" i="1" s="1"/>
  <c r="I768" i="1"/>
  <c r="J807" i="1"/>
  <c r="J805" i="1" s="1"/>
  <c r="I805" i="1"/>
  <c r="I1176" i="1"/>
  <c r="I2318" i="1"/>
  <c r="J2328" i="1"/>
  <c r="J2318" i="1" s="1"/>
  <c r="I1228" i="1"/>
  <c r="J1328" i="1"/>
  <c r="J1325" i="1" s="1"/>
  <c r="I1724" i="1"/>
  <c r="I2104" i="1"/>
  <c r="I2167" i="1"/>
  <c r="J2248" i="1"/>
  <c r="J2246" i="1" s="1"/>
  <c r="I2246" i="1"/>
  <c r="J2400" i="1"/>
  <c r="J2394" i="1" s="1"/>
  <c r="I2394" i="1"/>
  <c r="I2428" i="1"/>
  <c r="I1267" i="1"/>
  <c r="J2533" i="1"/>
  <c r="J2529" i="1" s="1"/>
  <c r="J1740" i="1"/>
  <c r="J1734" i="1" s="1"/>
  <c r="I1734" i="1"/>
  <c r="I1824" i="1"/>
  <c r="J1826" i="1"/>
  <c r="J1824" i="1" s="1"/>
  <c r="I1904" i="1"/>
  <c r="J2085" i="1"/>
  <c r="J2078" i="1" s="1"/>
  <c r="I2268" i="1"/>
  <c r="J2502" i="1"/>
  <c r="J2496" i="1" s="1"/>
  <c r="I635" i="1"/>
  <c r="I1212" i="1"/>
  <c r="I1239" i="1"/>
  <c r="I1365" i="1"/>
  <c r="I2038" i="1"/>
  <c r="J2043" i="1"/>
  <c r="J2038" i="1" s="1"/>
  <c r="J2072" i="1"/>
  <c r="J2068" i="1" s="1"/>
  <c r="I2068" i="1"/>
  <c r="J2121" i="1"/>
  <c r="J2117" i="1" s="1"/>
  <c r="J2253" i="1"/>
  <c r="J2250" i="1" s="1"/>
  <c r="I2250" i="1"/>
  <c r="J2474" i="1"/>
  <c r="J2471" i="1" s="1"/>
  <c r="I2471" i="1"/>
  <c r="I2511" i="1"/>
  <c r="J2514" i="1"/>
  <c r="J2511" i="1" s="1"/>
  <c r="I1354" i="1"/>
  <c r="I1363" i="1"/>
  <c r="I1702" i="1"/>
  <c r="I1785" i="1"/>
  <c r="J1790" i="1"/>
  <c r="J1785" i="1" s="1"/>
  <c r="I2156" i="1"/>
  <c r="I2270" i="1"/>
  <c r="J2543" i="1"/>
  <c r="J2535" i="1" s="1"/>
  <c r="I2535" i="1"/>
  <c r="I2594" i="1"/>
  <c r="J2598" i="1"/>
  <c r="J2594" i="1" s="1"/>
  <c r="I1146" i="1"/>
  <c r="I1323" i="1"/>
  <c r="I1518" i="1"/>
  <c r="I1611" i="1"/>
  <c r="I1651" i="1"/>
  <c r="J1730" i="1"/>
  <c r="J1726" i="1" s="1"/>
  <c r="I1726" i="1"/>
  <c r="I1807" i="1"/>
  <c r="I1830" i="1"/>
  <c r="J1832" i="1"/>
  <c r="J1830" i="1" s="1"/>
  <c r="I1948" i="1"/>
  <c r="J1967" i="1"/>
  <c r="J1948" i="1" s="1"/>
  <c r="I2494" i="1"/>
  <c r="I2524" i="1"/>
  <c r="I2631" i="1"/>
  <c r="J2635" i="1"/>
  <c r="J2631" i="1" s="1"/>
  <c r="I1048" i="1"/>
  <c r="I1062" i="1"/>
  <c r="I1554" i="1"/>
  <c r="I1792" i="1"/>
  <c r="J1805" i="1"/>
  <c r="J1792" i="1" s="1"/>
  <c r="I1906" i="1"/>
  <c r="J1925" i="1"/>
  <c r="J1906" i="1" s="1"/>
  <c r="J1993" i="1"/>
  <c r="J1981" i="1" s="1"/>
  <c r="I2330" i="1"/>
  <c r="J2434" i="1"/>
  <c r="J2430" i="1" s="1"/>
  <c r="J2453" i="1"/>
  <c r="J2448" i="1" s="1"/>
  <c r="J2506" i="1"/>
  <c r="J2504" i="1" s="1"/>
  <c r="I2504" i="1"/>
  <c r="J2616" i="1"/>
  <c r="J2603" i="1" s="1"/>
  <c r="I2657" i="1"/>
  <c r="J2659" i="1"/>
  <c r="J2657" i="1" s="1"/>
  <c r="I1164" i="1"/>
  <c r="I1171" i="1"/>
  <c r="I1399" i="1"/>
  <c r="I1550" i="1"/>
  <c r="I1843" i="1"/>
  <c r="I1971" i="1"/>
  <c r="J1975" i="1"/>
  <c r="J1971" i="1" s="1"/>
  <c r="I2045" i="1"/>
  <c r="I2123" i="1"/>
  <c r="J2126" i="1"/>
  <c r="J2123" i="1" s="1"/>
  <c r="J2139" i="1"/>
  <c r="J2134" i="1" s="1"/>
  <c r="I2283" i="1"/>
  <c r="I2577" i="1"/>
  <c r="J1822" i="1"/>
  <c r="J1820" i="1" s="1"/>
  <c r="E1450" i="1"/>
  <c r="G2661" i="1"/>
  <c r="E2657" i="1"/>
  <c r="G2658" i="1"/>
  <c r="F2659" i="1" s="1"/>
  <c r="E2641" i="1"/>
  <c r="E2642" i="1"/>
  <c r="G2652" i="1"/>
  <c r="G2651" i="1"/>
  <c r="G2650" i="1"/>
  <c r="G2649" i="1"/>
  <c r="G2648" i="1"/>
  <c r="G2647" i="1"/>
  <c r="G2646" i="1"/>
  <c r="G2645" i="1"/>
  <c r="G2644" i="1"/>
  <c r="G2643" i="1"/>
  <c r="E1979" i="1"/>
  <c r="E2602" i="1"/>
  <c r="E2631" i="1"/>
  <c r="G2634" i="1"/>
  <c r="G2633" i="1"/>
  <c r="G2632" i="1"/>
  <c r="E2627" i="1"/>
  <c r="G2628" i="1"/>
  <c r="F2629" i="1" s="1"/>
  <c r="E2618" i="1"/>
  <c r="G2624" i="1"/>
  <c r="G2623" i="1"/>
  <c r="G2622" i="1"/>
  <c r="G2621" i="1"/>
  <c r="G2620" i="1"/>
  <c r="G2619" i="1"/>
  <c r="E2603" i="1"/>
  <c r="G2615" i="1"/>
  <c r="G2614" i="1"/>
  <c r="G2613" i="1"/>
  <c r="G2612" i="1"/>
  <c r="G2611" i="1"/>
  <c r="G2610" i="1"/>
  <c r="G2609" i="1"/>
  <c r="G2608" i="1"/>
  <c r="G2607" i="1"/>
  <c r="G2606" i="1"/>
  <c r="G2605" i="1"/>
  <c r="G2604" i="1"/>
  <c r="E2528" i="1"/>
  <c r="E2594" i="1"/>
  <c r="G2597" i="1"/>
  <c r="G2596" i="1"/>
  <c r="G2595" i="1"/>
  <c r="E2579" i="1"/>
  <c r="G2591" i="1"/>
  <c r="G2590" i="1"/>
  <c r="G2589" i="1"/>
  <c r="G2588" i="1"/>
  <c r="G2587" i="1"/>
  <c r="G2586" i="1"/>
  <c r="G2585" i="1"/>
  <c r="G2584" i="1"/>
  <c r="G2583" i="1"/>
  <c r="G2582" i="1"/>
  <c r="G2581" i="1"/>
  <c r="G2580" i="1"/>
  <c r="E2558" i="1"/>
  <c r="G2576" i="1"/>
  <c r="G2575" i="1"/>
  <c r="G2574" i="1"/>
  <c r="G2573" i="1"/>
  <c r="G2572" i="1"/>
  <c r="G2571" i="1"/>
  <c r="G2570" i="1"/>
  <c r="G2569" i="1"/>
  <c r="G2568" i="1"/>
  <c r="G2567" i="1"/>
  <c r="G2566" i="1"/>
  <c r="G2565" i="1"/>
  <c r="G2564" i="1"/>
  <c r="G2563" i="1"/>
  <c r="G2562" i="1"/>
  <c r="G2561" i="1"/>
  <c r="G2560" i="1"/>
  <c r="G2559" i="1"/>
  <c r="E2545" i="1"/>
  <c r="G2555" i="1"/>
  <c r="G2554" i="1"/>
  <c r="G2553" i="1"/>
  <c r="G2552" i="1"/>
  <c r="G2551" i="1"/>
  <c r="G2550" i="1"/>
  <c r="G2549" i="1"/>
  <c r="G2548" i="1"/>
  <c r="G2547" i="1"/>
  <c r="G2546" i="1"/>
  <c r="E2535" i="1"/>
  <c r="G2542" i="1"/>
  <c r="G2541" i="1"/>
  <c r="G2540" i="1"/>
  <c r="G2539" i="1"/>
  <c r="G2538" i="1"/>
  <c r="G2537" i="1"/>
  <c r="G2536" i="1"/>
  <c r="F2543" i="1" s="1"/>
  <c r="E2529" i="1"/>
  <c r="G2532" i="1"/>
  <c r="G2531" i="1"/>
  <c r="G2530" i="1"/>
  <c r="E2510" i="1"/>
  <c r="E2516" i="1"/>
  <c r="G2523" i="1"/>
  <c r="G2522" i="1"/>
  <c r="G2521" i="1"/>
  <c r="G2520" i="1"/>
  <c r="G2519" i="1"/>
  <c r="G2518" i="1"/>
  <c r="G2517" i="1"/>
  <c r="E2511" i="1"/>
  <c r="G2513" i="1"/>
  <c r="G2512" i="1"/>
  <c r="F2514" i="1" s="1"/>
  <c r="E2257" i="1"/>
  <c r="E2504" i="1"/>
  <c r="G2505" i="1"/>
  <c r="F2506" i="1" s="1"/>
  <c r="E2496" i="1"/>
  <c r="G2501" i="1"/>
  <c r="G2500" i="1"/>
  <c r="G2499" i="1"/>
  <c r="G2498" i="1"/>
  <c r="G2497" i="1"/>
  <c r="E2476" i="1"/>
  <c r="G2493" i="1"/>
  <c r="G2492" i="1"/>
  <c r="G2491" i="1"/>
  <c r="G2490" i="1"/>
  <c r="G2489" i="1"/>
  <c r="G2488" i="1"/>
  <c r="G2487" i="1"/>
  <c r="G2486" i="1"/>
  <c r="G2485" i="1"/>
  <c r="G2484" i="1"/>
  <c r="G2483" i="1"/>
  <c r="G2482" i="1"/>
  <c r="G2481" i="1"/>
  <c r="G2480" i="1"/>
  <c r="G2479" i="1"/>
  <c r="G2478" i="1"/>
  <c r="G2477" i="1"/>
  <c r="E2471" i="1"/>
  <c r="G2473" i="1"/>
  <c r="G2472" i="1"/>
  <c r="E2455" i="1"/>
  <c r="G2468" i="1"/>
  <c r="G2467" i="1"/>
  <c r="G2466" i="1"/>
  <c r="G2465" i="1"/>
  <c r="G2464" i="1"/>
  <c r="G2463" i="1"/>
  <c r="G2462" i="1"/>
  <c r="G2461" i="1"/>
  <c r="G2460" i="1"/>
  <c r="G2459" i="1"/>
  <c r="G2458" i="1"/>
  <c r="G2457" i="1"/>
  <c r="G2456" i="1"/>
  <c r="E2448" i="1"/>
  <c r="G2452" i="1"/>
  <c r="G2451" i="1"/>
  <c r="G2450" i="1"/>
  <c r="G2449" i="1"/>
  <c r="E2443" i="1"/>
  <c r="G2445" i="1"/>
  <c r="G2444" i="1"/>
  <c r="E2436" i="1"/>
  <c r="G2440" i="1"/>
  <c r="G2439" i="1"/>
  <c r="G2438" i="1"/>
  <c r="G2437" i="1"/>
  <c r="E2430" i="1"/>
  <c r="G2433" i="1"/>
  <c r="G2432" i="1"/>
  <c r="G2431" i="1"/>
  <c r="E2416" i="1"/>
  <c r="G2427" i="1"/>
  <c r="G2426" i="1"/>
  <c r="G2425" i="1"/>
  <c r="G2424" i="1"/>
  <c r="G2423" i="1"/>
  <c r="G2422" i="1"/>
  <c r="G2421" i="1"/>
  <c r="G2420" i="1"/>
  <c r="G2419" i="1"/>
  <c r="G2418" i="1"/>
  <c r="G2417" i="1"/>
  <c r="E2404" i="1"/>
  <c r="G2413" i="1"/>
  <c r="G2412" i="1"/>
  <c r="G2411" i="1"/>
  <c r="G2410" i="1"/>
  <c r="G2409" i="1"/>
  <c r="G2408" i="1"/>
  <c r="G2407" i="1"/>
  <c r="G2406" i="1"/>
  <c r="G2405" i="1"/>
  <c r="E2379" i="1"/>
  <c r="E2394" i="1"/>
  <c r="G2399" i="1"/>
  <c r="G2398" i="1"/>
  <c r="G2397" i="1"/>
  <c r="G2396" i="1"/>
  <c r="G2395" i="1"/>
  <c r="E2380" i="1"/>
  <c r="G2391" i="1"/>
  <c r="G2390" i="1"/>
  <c r="G2389" i="1"/>
  <c r="G2388" i="1"/>
  <c r="G2387" i="1"/>
  <c r="G2386" i="1"/>
  <c r="G2385" i="1"/>
  <c r="G2384" i="1"/>
  <c r="G2383" i="1"/>
  <c r="G2382" i="1"/>
  <c r="G2381" i="1"/>
  <c r="E2359" i="1"/>
  <c r="G2376" i="1"/>
  <c r="G2375" i="1"/>
  <c r="G2374" i="1"/>
  <c r="G2373" i="1"/>
  <c r="G2372" i="1"/>
  <c r="G2371" i="1"/>
  <c r="G2370" i="1"/>
  <c r="G2369" i="1"/>
  <c r="G2368" i="1"/>
  <c r="G2367" i="1"/>
  <c r="G2366" i="1"/>
  <c r="G2365" i="1"/>
  <c r="G2364" i="1"/>
  <c r="G2363" i="1"/>
  <c r="G2362" i="1"/>
  <c r="G2361" i="1"/>
  <c r="G2360" i="1"/>
  <c r="E2349" i="1"/>
  <c r="G2356" i="1"/>
  <c r="G2355" i="1"/>
  <c r="G2354" i="1"/>
  <c r="G2353" i="1"/>
  <c r="G2352" i="1"/>
  <c r="G2351" i="1"/>
  <c r="G2350" i="1"/>
  <c r="F2357" i="1" s="1"/>
  <c r="E2330" i="1"/>
  <c r="G2346" i="1"/>
  <c r="G2345" i="1"/>
  <c r="G2344" i="1"/>
  <c r="G2343" i="1"/>
  <c r="G2342" i="1"/>
  <c r="G2341" i="1"/>
  <c r="G2340" i="1"/>
  <c r="G2339" i="1"/>
  <c r="G2338" i="1"/>
  <c r="G2337" i="1"/>
  <c r="G2336" i="1"/>
  <c r="G2335" i="1"/>
  <c r="G2334" i="1"/>
  <c r="G2333" i="1"/>
  <c r="G2332" i="1"/>
  <c r="G2331" i="1"/>
  <c r="E2318" i="1"/>
  <c r="G2327" i="1"/>
  <c r="G2326" i="1"/>
  <c r="G2325" i="1"/>
  <c r="G2324" i="1"/>
  <c r="G2323" i="1"/>
  <c r="G2322" i="1"/>
  <c r="G2321" i="1"/>
  <c r="G2320" i="1"/>
  <c r="G2319" i="1"/>
  <c r="E2293" i="1"/>
  <c r="G2315" i="1"/>
  <c r="G2314" i="1"/>
  <c r="G2313" i="1"/>
  <c r="G2312" i="1"/>
  <c r="G2311" i="1"/>
  <c r="G2310" i="1"/>
  <c r="G2309" i="1"/>
  <c r="G2308" i="1"/>
  <c r="G2307" i="1"/>
  <c r="G2306" i="1"/>
  <c r="G2305" i="1"/>
  <c r="G2304" i="1"/>
  <c r="G2303" i="1"/>
  <c r="G2302" i="1"/>
  <c r="G2301" i="1"/>
  <c r="G2300" i="1"/>
  <c r="G2299" i="1"/>
  <c r="G2298" i="1"/>
  <c r="G2297" i="1"/>
  <c r="G2296" i="1"/>
  <c r="G2295" i="1"/>
  <c r="G2294" i="1"/>
  <c r="E2258" i="1"/>
  <c r="E2285" i="1"/>
  <c r="G2288" i="1"/>
  <c r="G2287" i="1"/>
  <c r="G2286" i="1"/>
  <c r="F2289" i="1" s="1"/>
  <c r="G2289" i="1" s="1"/>
  <c r="G2285" i="1" s="1"/>
  <c r="E2276" i="1"/>
  <c r="G2282" i="1"/>
  <c r="G2281" i="1"/>
  <c r="G2280" i="1"/>
  <c r="G2279" i="1"/>
  <c r="G2278" i="1"/>
  <c r="G2277" i="1"/>
  <c r="E2270" i="1"/>
  <c r="G2273" i="1"/>
  <c r="G2272" i="1"/>
  <c r="G2271" i="1"/>
  <c r="E2259" i="1"/>
  <c r="G2267" i="1"/>
  <c r="G2266" i="1"/>
  <c r="G2265" i="1"/>
  <c r="G2264" i="1"/>
  <c r="G2263" i="1"/>
  <c r="G2262" i="1"/>
  <c r="G2261" i="1"/>
  <c r="G2260" i="1"/>
  <c r="E2076" i="1"/>
  <c r="E2250" i="1"/>
  <c r="G2252" i="1"/>
  <c r="G2251" i="1"/>
  <c r="E2246" i="1"/>
  <c r="F2248" i="1"/>
  <c r="G2248" i="1" s="1"/>
  <c r="G2246" i="1" s="1"/>
  <c r="G2247" i="1"/>
  <c r="E2215" i="1"/>
  <c r="G2243" i="1"/>
  <c r="G2242" i="1"/>
  <c r="G2241" i="1"/>
  <c r="G2240" i="1"/>
  <c r="G2239" i="1"/>
  <c r="G2238" i="1"/>
  <c r="G2237" i="1"/>
  <c r="G2236" i="1"/>
  <c r="G2235" i="1"/>
  <c r="G2234" i="1"/>
  <c r="G2233" i="1"/>
  <c r="G2232" i="1"/>
  <c r="G2231" i="1"/>
  <c r="G2230" i="1"/>
  <c r="G2229" i="1"/>
  <c r="G2228" i="1"/>
  <c r="G2227" i="1"/>
  <c r="G2226" i="1"/>
  <c r="G2225" i="1"/>
  <c r="G2224" i="1"/>
  <c r="G2223" i="1"/>
  <c r="G2222" i="1"/>
  <c r="G2221" i="1"/>
  <c r="G2220" i="1"/>
  <c r="G2219" i="1"/>
  <c r="G2218" i="1"/>
  <c r="G2217" i="1"/>
  <c r="G2216" i="1"/>
  <c r="E2197" i="1"/>
  <c r="G2212" i="1"/>
  <c r="G2211" i="1"/>
  <c r="G2210" i="1"/>
  <c r="G2209" i="1"/>
  <c r="G2208" i="1"/>
  <c r="G2207" i="1"/>
  <c r="G2206" i="1"/>
  <c r="G2205" i="1"/>
  <c r="G2204" i="1"/>
  <c r="G2203" i="1"/>
  <c r="G2202" i="1"/>
  <c r="G2201" i="1"/>
  <c r="G2200" i="1"/>
  <c r="G2199" i="1"/>
  <c r="G2198" i="1"/>
  <c r="E2181" i="1"/>
  <c r="G2194" i="1"/>
  <c r="G2193" i="1"/>
  <c r="G2192" i="1"/>
  <c r="G2191" i="1"/>
  <c r="G2190" i="1"/>
  <c r="G2189" i="1"/>
  <c r="G2188" i="1"/>
  <c r="G2187" i="1"/>
  <c r="G2186" i="1"/>
  <c r="G2185" i="1"/>
  <c r="G2184" i="1"/>
  <c r="G2183" i="1"/>
  <c r="G2182" i="1"/>
  <c r="E2169" i="1"/>
  <c r="G2178" i="1"/>
  <c r="G2177" i="1"/>
  <c r="G2176" i="1"/>
  <c r="G2175" i="1"/>
  <c r="G2174" i="1"/>
  <c r="G2173" i="1"/>
  <c r="G2172" i="1"/>
  <c r="G2171" i="1"/>
  <c r="G2170" i="1"/>
  <c r="E2158" i="1"/>
  <c r="G2166" i="1"/>
  <c r="G2165" i="1"/>
  <c r="G2164" i="1"/>
  <c r="G2163" i="1"/>
  <c r="G2162" i="1"/>
  <c r="G2161" i="1"/>
  <c r="G2160" i="1"/>
  <c r="G2159" i="1"/>
  <c r="E2143" i="1"/>
  <c r="G2155" i="1"/>
  <c r="G2154" i="1"/>
  <c r="G2153" i="1"/>
  <c r="G2152" i="1"/>
  <c r="G2151" i="1"/>
  <c r="G2150" i="1"/>
  <c r="G2149" i="1"/>
  <c r="G2148" i="1"/>
  <c r="G2147" i="1"/>
  <c r="G2146" i="1"/>
  <c r="G2145" i="1"/>
  <c r="G2144" i="1"/>
  <c r="E2077" i="1"/>
  <c r="E2134" i="1"/>
  <c r="G2138" i="1"/>
  <c r="G2137" i="1"/>
  <c r="G2136" i="1"/>
  <c r="G2135" i="1"/>
  <c r="E2128" i="1"/>
  <c r="G2131" i="1"/>
  <c r="G2130" i="1"/>
  <c r="G2129" i="1"/>
  <c r="E2123" i="1"/>
  <c r="G2125" i="1"/>
  <c r="F2126" i="1" s="1"/>
  <c r="G2126" i="1" s="1"/>
  <c r="G2123" i="1" s="1"/>
  <c r="G2124" i="1"/>
  <c r="E2117" i="1"/>
  <c r="G2120" i="1"/>
  <c r="G2119" i="1"/>
  <c r="F2121" i="1" s="1"/>
  <c r="G2118" i="1"/>
  <c r="E2106" i="1"/>
  <c r="G2114" i="1"/>
  <c r="G2113" i="1"/>
  <c r="G2112" i="1"/>
  <c r="G2111" i="1"/>
  <c r="G2110" i="1"/>
  <c r="G2109" i="1"/>
  <c r="G2108" i="1"/>
  <c r="G2107" i="1"/>
  <c r="E2087" i="1"/>
  <c r="G2103" i="1"/>
  <c r="G2102" i="1"/>
  <c r="G2101" i="1"/>
  <c r="G2100" i="1"/>
  <c r="G2099" i="1"/>
  <c r="G2098" i="1"/>
  <c r="G2097" i="1"/>
  <c r="G2096" i="1"/>
  <c r="G2095" i="1"/>
  <c r="G2094" i="1"/>
  <c r="G2093" i="1"/>
  <c r="G2092" i="1"/>
  <c r="G2091" i="1"/>
  <c r="G2090" i="1"/>
  <c r="G2089" i="1"/>
  <c r="G2088" i="1"/>
  <c r="E2078" i="1"/>
  <c r="G2084" i="1"/>
  <c r="G2083" i="1"/>
  <c r="G2082" i="1"/>
  <c r="G2081" i="1"/>
  <c r="G2080" i="1"/>
  <c r="G2079" i="1"/>
  <c r="E1980" i="1"/>
  <c r="E2068" i="1"/>
  <c r="G2071" i="1"/>
  <c r="G2070" i="1"/>
  <c r="G2069" i="1"/>
  <c r="E2060" i="1"/>
  <c r="G2065" i="1"/>
  <c r="G2064" i="1"/>
  <c r="G2063" i="1"/>
  <c r="G2062" i="1"/>
  <c r="G2061" i="1"/>
  <c r="E2045" i="1"/>
  <c r="G2057" i="1"/>
  <c r="G2056" i="1"/>
  <c r="G2055" i="1"/>
  <c r="G2054" i="1"/>
  <c r="G2053" i="1"/>
  <c r="G2052" i="1"/>
  <c r="G2051" i="1"/>
  <c r="G2050" i="1"/>
  <c r="G2049" i="1"/>
  <c r="G2048" i="1"/>
  <c r="G2047" i="1"/>
  <c r="G2046" i="1"/>
  <c r="E2038" i="1"/>
  <c r="G2042" i="1"/>
  <c r="G2041" i="1"/>
  <c r="G2040" i="1"/>
  <c r="G2039" i="1"/>
  <c r="E2013" i="1"/>
  <c r="G2035" i="1"/>
  <c r="G2034" i="1"/>
  <c r="G2033" i="1"/>
  <c r="G2032" i="1"/>
  <c r="G2031" i="1"/>
  <c r="G2030" i="1"/>
  <c r="G2029" i="1"/>
  <c r="G2028" i="1"/>
  <c r="G2027" i="1"/>
  <c r="G2026" i="1"/>
  <c r="G2025" i="1"/>
  <c r="G2024" i="1"/>
  <c r="G2023" i="1"/>
  <c r="G2022" i="1"/>
  <c r="G2021" i="1"/>
  <c r="G2020" i="1"/>
  <c r="G2019" i="1"/>
  <c r="G2018" i="1"/>
  <c r="G2017" i="1"/>
  <c r="G2016" i="1"/>
  <c r="G2015" i="1"/>
  <c r="G2014" i="1"/>
  <c r="E1995" i="1"/>
  <c r="G2010" i="1"/>
  <c r="G2009" i="1"/>
  <c r="G2008" i="1"/>
  <c r="G2007" i="1"/>
  <c r="G2006" i="1"/>
  <c r="G2005" i="1"/>
  <c r="G2004" i="1"/>
  <c r="G2003" i="1"/>
  <c r="G2002" i="1"/>
  <c r="G2001" i="1"/>
  <c r="G2000" i="1"/>
  <c r="G1999" i="1"/>
  <c r="G1998" i="1"/>
  <c r="G1997" i="1"/>
  <c r="G1996" i="1"/>
  <c r="E1981" i="1"/>
  <c r="G1992" i="1"/>
  <c r="G1991" i="1"/>
  <c r="G1990" i="1"/>
  <c r="G1989" i="1"/>
  <c r="G1988" i="1"/>
  <c r="G1987" i="1"/>
  <c r="G1986" i="1"/>
  <c r="G1985" i="1"/>
  <c r="G1984" i="1"/>
  <c r="G1983" i="1"/>
  <c r="G1982" i="1"/>
  <c r="E1451" i="1"/>
  <c r="E1971" i="1"/>
  <c r="G1974" i="1"/>
  <c r="G1973" i="1"/>
  <c r="G1972" i="1"/>
  <c r="E1884" i="1"/>
  <c r="E1948" i="1"/>
  <c r="G1966" i="1"/>
  <c r="G1965" i="1"/>
  <c r="G1964" i="1"/>
  <c r="G1963" i="1"/>
  <c r="G1962" i="1"/>
  <c r="G1961" i="1"/>
  <c r="G1960" i="1"/>
  <c r="G1959" i="1"/>
  <c r="G1958" i="1"/>
  <c r="G1957" i="1"/>
  <c r="G1956" i="1"/>
  <c r="G1955" i="1"/>
  <c r="G1954" i="1"/>
  <c r="G1953" i="1"/>
  <c r="G1952" i="1"/>
  <c r="G1951" i="1"/>
  <c r="G1950" i="1"/>
  <c r="G1949" i="1"/>
  <c r="E1927" i="1"/>
  <c r="G1945" i="1"/>
  <c r="G1944" i="1"/>
  <c r="G1943" i="1"/>
  <c r="G1942" i="1"/>
  <c r="G1941" i="1"/>
  <c r="G1940" i="1"/>
  <c r="G1939" i="1"/>
  <c r="G1938" i="1"/>
  <c r="G1937" i="1"/>
  <c r="G1936" i="1"/>
  <c r="G1935" i="1"/>
  <c r="G1934" i="1"/>
  <c r="G1933" i="1"/>
  <c r="G1932" i="1"/>
  <c r="G1931" i="1"/>
  <c r="G1930" i="1"/>
  <c r="G1929" i="1"/>
  <c r="G1928" i="1"/>
  <c r="E1906" i="1"/>
  <c r="G1924" i="1"/>
  <c r="G1923" i="1"/>
  <c r="G1922" i="1"/>
  <c r="G1921" i="1"/>
  <c r="G1920" i="1"/>
  <c r="G1919" i="1"/>
  <c r="G1918" i="1"/>
  <c r="G1917" i="1"/>
  <c r="G1916" i="1"/>
  <c r="G1915" i="1"/>
  <c r="G1914" i="1"/>
  <c r="G1913" i="1"/>
  <c r="G1912" i="1"/>
  <c r="G1911" i="1"/>
  <c r="G1910" i="1"/>
  <c r="G1909" i="1"/>
  <c r="G1908" i="1"/>
  <c r="G1907" i="1"/>
  <c r="E1885" i="1"/>
  <c r="G1903" i="1"/>
  <c r="G1902" i="1"/>
  <c r="G1901" i="1"/>
  <c r="G1900" i="1"/>
  <c r="G1899" i="1"/>
  <c r="G1898" i="1"/>
  <c r="G1897" i="1"/>
  <c r="G1896" i="1"/>
  <c r="G1895" i="1"/>
  <c r="G1894" i="1"/>
  <c r="G1893" i="1"/>
  <c r="G1892" i="1"/>
  <c r="G1891" i="1"/>
  <c r="G1890" i="1"/>
  <c r="G1889" i="1"/>
  <c r="G1888" i="1"/>
  <c r="G1887" i="1"/>
  <c r="G1886" i="1"/>
  <c r="E1783" i="1"/>
  <c r="E1860" i="1"/>
  <c r="G1879" i="1"/>
  <c r="G1878" i="1"/>
  <c r="G1877" i="1"/>
  <c r="G1876" i="1"/>
  <c r="G1875" i="1"/>
  <c r="G1874" i="1"/>
  <c r="G1873" i="1"/>
  <c r="G1872" i="1"/>
  <c r="G1871" i="1"/>
  <c r="G1870" i="1"/>
  <c r="G1869" i="1"/>
  <c r="G1868" i="1"/>
  <c r="G1867" i="1"/>
  <c r="G1866" i="1"/>
  <c r="G1865" i="1"/>
  <c r="G1864" i="1"/>
  <c r="G1863" i="1"/>
  <c r="G1862" i="1"/>
  <c r="G1861" i="1"/>
  <c r="E1784" i="1"/>
  <c r="E1849" i="1"/>
  <c r="G1855" i="1"/>
  <c r="G1854" i="1"/>
  <c r="G1853" i="1"/>
  <c r="G1852" i="1"/>
  <c r="G1851" i="1"/>
  <c r="G1850" i="1"/>
  <c r="E1845" i="1"/>
  <c r="G1846" i="1"/>
  <c r="F1847" i="1" s="1"/>
  <c r="E1834" i="1"/>
  <c r="G1842" i="1"/>
  <c r="G1841" i="1"/>
  <c r="G1840" i="1"/>
  <c r="G1839" i="1"/>
  <c r="G1838" i="1"/>
  <c r="G1837" i="1"/>
  <c r="G1836" i="1"/>
  <c r="G1835" i="1"/>
  <c r="E1830" i="1"/>
  <c r="G1831" i="1"/>
  <c r="F1832" i="1" s="1"/>
  <c r="E1813" i="1"/>
  <c r="E1824" i="1"/>
  <c r="G1825" i="1"/>
  <c r="F1826" i="1" s="1"/>
  <c r="E1820" i="1"/>
  <c r="G1821" i="1"/>
  <c r="F1822" i="1" s="1"/>
  <c r="E1814" i="1"/>
  <c r="G1817" i="1"/>
  <c r="G1816" i="1"/>
  <c r="G1815" i="1"/>
  <c r="E1807" i="1"/>
  <c r="G1810" i="1"/>
  <c r="G1809" i="1"/>
  <c r="F1811" i="1" s="1"/>
  <c r="G1811" i="1" s="1"/>
  <c r="G1807" i="1" s="1"/>
  <c r="G1808" i="1"/>
  <c r="E1792" i="1"/>
  <c r="G1804" i="1"/>
  <c r="G1803" i="1"/>
  <c r="G1802" i="1"/>
  <c r="G1801" i="1"/>
  <c r="G1800" i="1"/>
  <c r="G1799" i="1"/>
  <c r="G1798" i="1"/>
  <c r="G1797" i="1"/>
  <c r="G1796" i="1"/>
  <c r="G1795" i="1"/>
  <c r="G1794" i="1"/>
  <c r="G1793" i="1"/>
  <c r="E1785" i="1"/>
  <c r="G1789" i="1"/>
  <c r="G1788" i="1"/>
  <c r="G1787" i="1"/>
  <c r="G1786" i="1"/>
  <c r="E1772" i="1"/>
  <c r="E1773" i="1"/>
  <c r="G1778" i="1"/>
  <c r="G1777" i="1"/>
  <c r="G1776" i="1"/>
  <c r="G1775" i="1"/>
  <c r="G1774" i="1"/>
  <c r="E1742" i="1"/>
  <c r="G1769" i="1"/>
  <c r="G1768" i="1"/>
  <c r="G1767" i="1"/>
  <c r="G1766" i="1"/>
  <c r="G1765" i="1"/>
  <c r="G1764" i="1"/>
  <c r="G1763" i="1"/>
  <c r="G1762" i="1"/>
  <c r="G1761" i="1"/>
  <c r="G1760" i="1"/>
  <c r="G1759" i="1"/>
  <c r="G1758" i="1"/>
  <c r="G1757" i="1"/>
  <c r="G1756" i="1"/>
  <c r="G1755" i="1"/>
  <c r="G1754" i="1"/>
  <c r="G1753" i="1"/>
  <c r="G1752" i="1"/>
  <c r="G1751" i="1"/>
  <c r="G1750" i="1"/>
  <c r="G1749" i="1"/>
  <c r="G1748" i="1"/>
  <c r="G1747" i="1"/>
  <c r="G1746" i="1"/>
  <c r="G1745" i="1"/>
  <c r="G1744" i="1"/>
  <c r="G1743" i="1"/>
  <c r="E1734" i="1"/>
  <c r="G1739" i="1"/>
  <c r="G1738" i="1"/>
  <c r="G1737" i="1"/>
  <c r="G1736" i="1"/>
  <c r="G1735" i="1"/>
  <c r="E1688" i="1"/>
  <c r="E1726" i="1"/>
  <c r="G1729" i="1"/>
  <c r="G1728" i="1"/>
  <c r="G1727" i="1"/>
  <c r="F1730" i="1" s="1"/>
  <c r="G1730" i="1" s="1"/>
  <c r="G1726" i="1" s="1"/>
  <c r="E1704" i="1"/>
  <c r="G1723" i="1"/>
  <c r="G1722" i="1"/>
  <c r="G1721" i="1"/>
  <c r="G1720" i="1"/>
  <c r="G1719" i="1"/>
  <c r="G1718" i="1"/>
  <c r="G1717" i="1"/>
  <c r="G1716" i="1"/>
  <c r="G1715" i="1"/>
  <c r="G1714" i="1"/>
  <c r="G1713" i="1"/>
  <c r="G1712" i="1"/>
  <c r="G1711" i="1"/>
  <c r="G1710" i="1"/>
  <c r="G1709" i="1"/>
  <c r="G1708" i="1"/>
  <c r="G1707" i="1"/>
  <c r="G1706" i="1"/>
  <c r="G1705" i="1"/>
  <c r="E1689" i="1"/>
  <c r="G1701" i="1"/>
  <c r="G1700" i="1"/>
  <c r="G1699" i="1"/>
  <c r="G1698" i="1"/>
  <c r="G1697" i="1"/>
  <c r="G1696" i="1"/>
  <c r="G1695" i="1"/>
  <c r="G1694" i="1"/>
  <c r="G1693" i="1"/>
  <c r="G1692" i="1"/>
  <c r="G1691" i="1"/>
  <c r="G1690" i="1"/>
  <c r="E1627" i="1"/>
  <c r="E1675" i="1"/>
  <c r="G1683" i="1"/>
  <c r="G1682" i="1"/>
  <c r="G1681" i="1"/>
  <c r="G1680" i="1"/>
  <c r="G1679" i="1"/>
  <c r="G1678" i="1"/>
  <c r="G1677" i="1"/>
  <c r="G1676" i="1"/>
  <c r="E1653" i="1"/>
  <c r="G1672" i="1"/>
  <c r="G1671" i="1"/>
  <c r="G1670" i="1"/>
  <c r="G1669" i="1"/>
  <c r="G1668" i="1"/>
  <c r="G1667" i="1"/>
  <c r="G1666" i="1"/>
  <c r="G1665" i="1"/>
  <c r="G1664" i="1"/>
  <c r="G1663" i="1"/>
  <c r="G1662" i="1"/>
  <c r="G1661" i="1"/>
  <c r="G1660" i="1"/>
  <c r="G1659" i="1"/>
  <c r="G1658" i="1"/>
  <c r="G1657" i="1"/>
  <c r="G1656" i="1"/>
  <c r="G1655" i="1"/>
  <c r="G1654" i="1"/>
  <c r="E1628" i="1"/>
  <c r="G1650" i="1"/>
  <c r="G1649" i="1"/>
  <c r="G1648" i="1"/>
  <c r="G1647" i="1"/>
  <c r="G1646" i="1"/>
  <c r="G1645" i="1"/>
  <c r="G1644" i="1"/>
  <c r="G1643" i="1"/>
  <c r="G1642" i="1"/>
  <c r="G1641" i="1"/>
  <c r="G1640" i="1"/>
  <c r="G1639" i="1"/>
  <c r="G1638" i="1"/>
  <c r="G1637" i="1"/>
  <c r="G1636" i="1"/>
  <c r="G1635" i="1"/>
  <c r="G1634" i="1"/>
  <c r="G1633" i="1"/>
  <c r="G1632" i="1"/>
  <c r="G1631" i="1"/>
  <c r="G1630" i="1"/>
  <c r="G1629" i="1"/>
  <c r="E1611" i="1"/>
  <c r="G1624" i="1"/>
  <c r="G1623" i="1"/>
  <c r="G1622" i="1"/>
  <c r="G1621" i="1"/>
  <c r="G1620" i="1"/>
  <c r="G1619" i="1"/>
  <c r="G1618" i="1"/>
  <c r="G1617" i="1"/>
  <c r="G1616" i="1"/>
  <c r="G1615" i="1"/>
  <c r="G1614" i="1"/>
  <c r="G1613" i="1"/>
  <c r="G1612" i="1"/>
  <c r="E1554" i="1"/>
  <c r="G1608" i="1"/>
  <c r="G1607" i="1"/>
  <c r="G1606" i="1"/>
  <c r="G1605" i="1"/>
  <c r="G1604" i="1"/>
  <c r="G1603" i="1"/>
  <c r="G1602" i="1"/>
  <c r="G1601" i="1"/>
  <c r="G1600" i="1"/>
  <c r="G1599" i="1"/>
  <c r="G1598" i="1"/>
  <c r="G1597" i="1"/>
  <c r="G1596" i="1"/>
  <c r="G1595" i="1"/>
  <c r="G1594" i="1"/>
  <c r="G1593" i="1"/>
  <c r="G1592" i="1"/>
  <c r="G1591" i="1"/>
  <c r="G1590" i="1"/>
  <c r="G1589" i="1"/>
  <c r="G1588" i="1"/>
  <c r="G1587" i="1"/>
  <c r="G1586" i="1"/>
  <c r="G1585" i="1"/>
  <c r="G1584" i="1"/>
  <c r="G1583" i="1"/>
  <c r="G1582" i="1"/>
  <c r="G1581" i="1"/>
  <c r="G1580" i="1"/>
  <c r="G1579" i="1"/>
  <c r="G1578" i="1"/>
  <c r="G1577" i="1"/>
  <c r="G1576" i="1"/>
  <c r="G1575" i="1"/>
  <c r="G1574" i="1"/>
  <c r="G1573" i="1"/>
  <c r="G1572" i="1"/>
  <c r="G1571" i="1"/>
  <c r="G1570" i="1"/>
  <c r="G1569" i="1"/>
  <c r="G1568" i="1"/>
  <c r="G1567" i="1"/>
  <c r="G1566" i="1"/>
  <c r="G1565" i="1"/>
  <c r="G1564" i="1"/>
  <c r="G1563" i="1"/>
  <c r="G1562" i="1"/>
  <c r="G1561" i="1"/>
  <c r="G1560" i="1"/>
  <c r="G1559" i="1"/>
  <c r="G1558" i="1"/>
  <c r="G1557" i="1"/>
  <c r="G1556" i="1"/>
  <c r="G1555" i="1"/>
  <c r="E1452" i="1"/>
  <c r="E1520" i="1"/>
  <c r="G1549" i="1"/>
  <c r="G1548" i="1"/>
  <c r="G1547" i="1"/>
  <c r="G1546" i="1"/>
  <c r="G1545" i="1"/>
  <c r="G1544" i="1"/>
  <c r="G1543" i="1"/>
  <c r="G1542" i="1"/>
  <c r="G1541" i="1"/>
  <c r="G1540" i="1"/>
  <c r="G1539" i="1"/>
  <c r="G1538" i="1"/>
  <c r="G1537" i="1"/>
  <c r="G1536" i="1"/>
  <c r="G1535" i="1"/>
  <c r="G1534" i="1"/>
  <c r="G1533" i="1"/>
  <c r="G1532" i="1"/>
  <c r="G1531" i="1"/>
  <c r="G1530" i="1"/>
  <c r="G1529" i="1"/>
  <c r="G1528" i="1"/>
  <c r="G1527" i="1"/>
  <c r="G1526" i="1"/>
  <c r="G1525" i="1"/>
  <c r="G1524" i="1"/>
  <c r="G1523" i="1"/>
  <c r="G1522" i="1"/>
  <c r="G1521" i="1"/>
  <c r="E1453" i="1"/>
  <c r="G1517" i="1"/>
  <c r="G1516" i="1"/>
  <c r="G1515" i="1"/>
  <c r="G1514" i="1"/>
  <c r="G1513" i="1"/>
  <c r="G1512" i="1"/>
  <c r="G1511" i="1"/>
  <c r="G1510" i="1"/>
  <c r="G1509" i="1"/>
  <c r="G1508" i="1"/>
  <c r="G1507" i="1"/>
  <c r="G1506" i="1"/>
  <c r="G1505" i="1"/>
  <c r="G1504" i="1"/>
  <c r="G1503" i="1"/>
  <c r="G1502" i="1"/>
  <c r="G1501" i="1"/>
  <c r="G1500" i="1"/>
  <c r="G1499" i="1"/>
  <c r="G1498" i="1"/>
  <c r="G1497" i="1"/>
  <c r="G1496" i="1"/>
  <c r="G1495" i="1"/>
  <c r="G1494" i="1"/>
  <c r="G1493" i="1"/>
  <c r="G1492" i="1"/>
  <c r="G1491" i="1"/>
  <c r="G1490" i="1"/>
  <c r="G1489" i="1"/>
  <c r="G1488" i="1"/>
  <c r="G1487" i="1"/>
  <c r="G1486" i="1"/>
  <c r="G1485" i="1"/>
  <c r="G1484" i="1"/>
  <c r="G1483" i="1"/>
  <c r="G1482" i="1"/>
  <c r="G1481" i="1"/>
  <c r="G1480" i="1"/>
  <c r="G1479" i="1"/>
  <c r="G1478" i="1"/>
  <c r="G1477" i="1"/>
  <c r="G1476" i="1"/>
  <c r="G1475" i="1"/>
  <c r="G1474" i="1"/>
  <c r="G1473" i="1"/>
  <c r="G1472" i="1"/>
  <c r="G1471" i="1"/>
  <c r="G1470" i="1"/>
  <c r="G1469" i="1"/>
  <c r="G1468" i="1"/>
  <c r="G1467" i="1"/>
  <c r="G1466" i="1"/>
  <c r="G1465" i="1"/>
  <c r="G1464" i="1"/>
  <c r="G1463" i="1"/>
  <c r="G1462" i="1"/>
  <c r="G1461" i="1"/>
  <c r="G1460" i="1"/>
  <c r="G1459" i="1"/>
  <c r="G1458" i="1"/>
  <c r="G1457" i="1"/>
  <c r="G1456" i="1"/>
  <c r="G1455" i="1"/>
  <c r="G1454" i="1"/>
  <c r="E4" i="1"/>
  <c r="E1438" i="1"/>
  <c r="G1445" i="1"/>
  <c r="G1444" i="1"/>
  <c r="G1443" i="1"/>
  <c r="G1442" i="1"/>
  <c r="G1441" i="1"/>
  <c r="G1440" i="1"/>
  <c r="G1439" i="1"/>
  <c r="G1437" i="1"/>
  <c r="E1431" i="1"/>
  <c r="G1434" i="1"/>
  <c r="G1433" i="1"/>
  <c r="G1432" i="1"/>
  <c r="E1398" i="1"/>
  <c r="E1415" i="1"/>
  <c r="G1426" i="1"/>
  <c r="G1425" i="1"/>
  <c r="G1424" i="1"/>
  <c r="G1423" i="1"/>
  <c r="G1422" i="1"/>
  <c r="G1421" i="1"/>
  <c r="G1420" i="1"/>
  <c r="G1419" i="1"/>
  <c r="G1418" i="1"/>
  <c r="G1417" i="1"/>
  <c r="G1416" i="1"/>
  <c r="E1399" i="1"/>
  <c r="G1412" i="1"/>
  <c r="G1411" i="1"/>
  <c r="G1410" i="1"/>
  <c r="G1409" i="1"/>
  <c r="G1408" i="1"/>
  <c r="G1407" i="1"/>
  <c r="G1406" i="1"/>
  <c r="G1405" i="1"/>
  <c r="G1404" i="1"/>
  <c r="G1403" i="1"/>
  <c r="G1402" i="1"/>
  <c r="G1401" i="1"/>
  <c r="G1400" i="1"/>
  <c r="E1345" i="1"/>
  <c r="E1391" i="1"/>
  <c r="G1393" i="1"/>
  <c r="G1392" i="1"/>
  <c r="E1384" i="1"/>
  <c r="G1388" i="1"/>
  <c r="G1387" i="1"/>
  <c r="G1386" i="1"/>
  <c r="G1385" i="1"/>
  <c r="E1365" i="1"/>
  <c r="G1381" i="1"/>
  <c r="G1380" i="1"/>
  <c r="G1379" i="1"/>
  <c r="G1378" i="1"/>
  <c r="G1377" i="1"/>
  <c r="G1376" i="1"/>
  <c r="G1375" i="1"/>
  <c r="G1374" i="1"/>
  <c r="G1373" i="1"/>
  <c r="G1372" i="1"/>
  <c r="G1371" i="1"/>
  <c r="G1370" i="1"/>
  <c r="G1369" i="1"/>
  <c r="G1368" i="1"/>
  <c r="G1367" i="1"/>
  <c r="G1366" i="1"/>
  <c r="E1356" i="1"/>
  <c r="G1362" i="1"/>
  <c r="G1361" i="1"/>
  <c r="G1360" i="1"/>
  <c r="G1359" i="1"/>
  <c r="G1358" i="1"/>
  <c r="G1357" i="1"/>
  <c r="E1346" i="1"/>
  <c r="G1353" i="1"/>
  <c r="G1352" i="1"/>
  <c r="G1351" i="1"/>
  <c r="G1350" i="1"/>
  <c r="G1349" i="1"/>
  <c r="G1348" i="1"/>
  <c r="G1347" i="1"/>
  <c r="F1354" i="1" s="1"/>
  <c r="F1346" i="1" s="1"/>
  <c r="E743" i="1"/>
  <c r="E1216" i="1"/>
  <c r="E1280" i="1"/>
  <c r="E1281" i="1"/>
  <c r="E1330" i="1"/>
  <c r="G1334" i="1"/>
  <c r="G1333" i="1"/>
  <c r="G1332" i="1"/>
  <c r="G1331" i="1"/>
  <c r="E1325" i="1"/>
  <c r="G1327" i="1"/>
  <c r="G1326" i="1"/>
  <c r="F1328" i="1" s="1"/>
  <c r="F1325" i="1" s="1"/>
  <c r="E1304" i="1"/>
  <c r="G1322" i="1"/>
  <c r="G1321" i="1"/>
  <c r="G1320" i="1"/>
  <c r="G1319" i="1"/>
  <c r="G1318" i="1"/>
  <c r="G1317" i="1"/>
  <c r="G1316" i="1"/>
  <c r="G1315" i="1"/>
  <c r="G1314" i="1"/>
  <c r="G1313" i="1"/>
  <c r="G1312" i="1"/>
  <c r="G1311" i="1"/>
  <c r="G1310" i="1"/>
  <c r="G1309" i="1"/>
  <c r="G1308" i="1"/>
  <c r="G1307" i="1"/>
  <c r="G1306" i="1"/>
  <c r="G1305" i="1"/>
  <c r="E1297" i="1"/>
  <c r="G1301" i="1"/>
  <c r="G1300" i="1"/>
  <c r="F1302" i="1" s="1"/>
  <c r="G1299" i="1"/>
  <c r="G1298" i="1"/>
  <c r="E1291" i="1"/>
  <c r="G1294" i="1"/>
  <c r="G1293" i="1"/>
  <c r="G1292" i="1"/>
  <c r="E1282" i="1"/>
  <c r="G1288" i="1"/>
  <c r="G1287" i="1"/>
  <c r="G1286" i="1"/>
  <c r="G1285" i="1"/>
  <c r="G1284" i="1"/>
  <c r="G1283" i="1"/>
  <c r="E1217" i="1"/>
  <c r="E1218" i="1"/>
  <c r="G1275" i="1"/>
  <c r="E1267" i="1"/>
  <c r="G1272" i="1"/>
  <c r="G1271" i="1"/>
  <c r="G1270" i="1"/>
  <c r="G1269" i="1"/>
  <c r="G1268" i="1"/>
  <c r="E1259" i="1"/>
  <c r="G1264" i="1"/>
  <c r="G1263" i="1"/>
  <c r="G1262" i="1"/>
  <c r="G1261" i="1"/>
  <c r="G1260" i="1"/>
  <c r="E1241" i="1"/>
  <c r="G1256" i="1"/>
  <c r="G1255" i="1"/>
  <c r="G1254" i="1"/>
  <c r="G1253" i="1"/>
  <c r="G1252" i="1"/>
  <c r="G1251" i="1"/>
  <c r="G1250" i="1"/>
  <c r="G1249" i="1"/>
  <c r="G1248" i="1"/>
  <c r="G1247" i="1"/>
  <c r="G1246" i="1"/>
  <c r="G1245" i="1"/>
  <c r="G1244" i="1"/>
  <c r="G1243" i="1"/>
  <c r="G1242" i="1"/>
  <c r="E1234" i="1"/>
  <c r="G1238" i="1"/>
  <c r="G1237" i="1"/>
  <c r="G1236" i="1"/>
  <c r="G1235" i="1"/>
  <c r="E1228" i="1"/>
  <c r="G1231" i="1"/>
  <c r="G1230" i="1"/>
  <c r="G1229" i="1"/>
  <c r="E1219" i="1"/>
  <c r="G1225" i="1"/>
  <c r="G1224" i="1"/>
  <c r="G1223" i="1"/>
  <c r="G1222" i="1"/>
  <c r="G1221" i="1"/>
  <c r="G1220" i="1"/>
  <c r="E1175" i="1"/>
  <c r="E1190" i="1"/>
  <c r="G1211" i="1"/>
  <c r="G1210" i="1"/>
  <c r="G1209" i="1"/>
  <c r="G1208" i="1"/>
  <c r="G1207" i="1"/>
  <c r="G1206" i="1"/>
  <c r="G1205" i="1"/>
  <c r="G1204" i="1"/>
  <c r="G1203" i="1"/>
  <c r="G1202" i="1"/>
  <c r="G1201" i="1"/>
  <c r="G1200" i="1"/>
  <c r="G1199" i="1"/>
  <c r="G1198" i="1"/>
  <c r="G1197" i="1"/>
  <c r="G1196" i="1"/>
  <c r="G1195" i="1"/>
  <c r="G1194" i="1"/>
  <c r="G1193" i="1"/>
  <c r="G1192" i="1"/>
  <c r="G1191" i="1"/>
  <c r="E1176" i="1"/>
  <c r="G1187" i="1"/>
  <c r="G1186" i="1"/>
  <c r="G1185" i="1"/>
  <c r="G1184" i="1"/>
  <c r="G1183" i="1"/>
  <c r="G1182" i="1"/>
  <c r="G1181" i="1"/>
  <c r="G1180" i="1"/>
  <c r="G1179" i="1"/>
  <c r="G1178" i="1"/>
  <c r="G1177" i="1"/>
  <c r="E1080" i="1"/>
  <c r="E1166" i="1"/>
  <c r="G1170" i="1"/>
  <c r="G1169" i="1"/>
  <c r="G1168" i="1"/>
  <c r="G1167" i="1"/>
  <c r="E1148" i="1"/>
  <c r="G1163" i="1"/>
  <c r="G1162" i="1"/>
  <c r="G1161" i="1"/>
  <c r="G1160" i="1"/>
  <c r="G1159" i="1"/>
  <c r="G1158" i="1"/>
  <c r="G1157" i="1"/>
  <c r="G1156" i="1"/>
  <c r="G1155" i="1"/>
  <c r="G1154" i="1"/>
  <c r="G1153" i="1"/>
  <c r="G1152" i="1"/>
  <c r="G1151" i="1"/>
  <c r="G1150" i="1"/>
  <c r="G1149" i="1"/>
  <c r="E1133" i="1"/>
  <c r="G1145" i="1"/>
  <c r="G1144" i="1"/>
  <c r="G1143" i="1"/>
  <c r="G1142" i="1"/>
  <c r="G1141" i="1"/>
  <c r="G1140" i="1"/>
  <c r="G1139" i="1"/>
  <c r="G1138" i="1"/>
  <c r="G1137" i="1"/>
  <c r="G1136" i="1"/>
  <c r="G1135" i="1"/>
  <c r="G1134" i="1"/>
  <c r="E1098" i="1"/>
  <c r="G1130" i="1"/>
  <c r="G1129" i="1"/>
  <c r="G1128" i="1"/>
  <c r="G1127" i="1"/>
  <c r="G1126" i="1"/>
  <c r="G1125" i="1"/>
  <c r="G1124" i="1"/>
  <c r="G1123" i="1"/>
  <c r="G1122" i="1"/>
  <c r="G1121" i="1"/>
  <c r="G1120" i="1"/>
  <c r="G1119" i="1"/>
  <c r="G1118" i="1"/>
  <c r="G1117" i="1"/>
  <c r="G1116" i="1"/>
  <c r="G1115" i="1"/>
  <c r="G1114" i="1"/>
  <c r="G1113" i="1"/>
  <c r="G1112" i="1"/>
  <c r="G1111" i="1"/>
  <c r="G1110" i="1"/>
  <c r="G1109" i="1"/>
  <c r="G1108" i="1"/>
  <c r="G1107" i="1"/>
  <c r="G1106" i="1"/>
  <c r="G1105" i="1"/>
  <c r="G1104" i="1"/>
  <c r="G1103" i="1"/>
  <c r="G1102" i="1"/>
  <c r="G1101" i="1"/>
  <c r="G1100" i="1"/>
  <c r="G1099" i="1"/>
  <c r="E1081" i="1"/>
  <c r="G1095" i="1"/>
  <c r="G1094" i="1"/>
  <c r="G1093" i="1"/>
  <c r="G1092" i="1"/>
  <c r="G1091" i="1"/>
  <c r="G1090" i="1"/>
  <c r="G1089" i="1"/>
  <c r="G1088" i="1"/>
  <c r="G1087" i="1"/>
  <c r="G1086" i="1"/>
  <c r="G1085" i="1"/>
  <c r="G1084" i="1"/>
  <c r="G1083" i="1"/>
  <c r="G1082" i="1"/>
  <c r="E1052" i="1"/>
  <c r="E1074" i="1"/>
  <c r="G1075" i="1"/>
  <c r="F1076" i="1" s="1"/>
  <c r="F1074" i="1" s="1"/>
  <c r="E1064" i="1"/>
  <c r="G1071" i="1"/>
  <c r="G1070" i="1"/>
  <c r="G1069" i="1"/>
  <c r="G1068" i="1"/>
  <c r="G1067" i="1"/>
  <c r="G1066" i="1"/>
  <c r="G1065" i="1"/>
  <c r="E1053" i="1"/>
  <c r="G1061" i="1"/>
  <c r="G1060" i="1"/>
  <c r="G1059" i="1"/>
  <c r="G1058" i="1"/>
  <c r="G1057" i="1"/>
  <c r="G1056" i="1"/>
  <c r="G1055" i="1"/>
  <c r="G1054" i="1"/>
  <c r="E921" i="1"/>
  <c r="E1037" i="1"/>
  <c r="G1047" i="1"/>
  <c r="G1046" i="1"/>
  <c r="G1045" i="1"/>
  <c r="G1044" i="1"/>
  <c r="G1043" i="1"/>
  <c r="G1042" i="1"/>
  <c r="G1041" i="1"/>
  <c r="G1040" i="1"/>
  <c r="G1039" i="1"/>
  <c r="G1038" i="1"/>
  <c r="E1030" i="1"/>
  <c r="G1034" i="1"/>
  <c r="G1033" i="1"/>
  <c r="G1032" i="1"/>
  <c r="G1031" i="1"/>
  <c r="E1020" i="1"/>
  <c r="G1027" i="1"/>
  <c r="G1026" i="1"/>
  <c r="G1025" i="1"/>
  <c r="G1024" i="1"/>
  <c r="G1023" i="1"/>
  <c r="G1022" i="1"/>
  <c r="G1021" i="1"/>
  <c r="E1014" i="1"/>
  <c r="G1017" i="1"/>
  <c r="G1016" i="1"/>
  <c r="G1015" i="1"/>
  <c r="F1018" i="1" s="1"/>
  <c r="F1014" i="1" s="1"/>
  <c r="E1007" i="1"/>
  <c r="G1011" i="1"/>
  <c r="G1010" i="1"/>
  <c r="G1009" i="1"/>
  <c r="G1008" i="1"/>
  <c r="E1001" i="1"/>
  <c r="G1004" i="1"/>
  <c r="G1003" i="1"/>
  <c r="G1002" i="1"/>
  <c r="E985" i="1"/>
  <c r="G998" i="1"/>
  <c r="G997" i="1"/>
  <c r="G996" i="1"/>
  <c r="G995" i="1"/>
  <c r="G994" i="1"/>
  <c r="G993" i="1"/>
  <c r="G992" i="1"/>
  <c r="G991" i="1"/>
  <c r="G990" i="1"/>
  <c r="G989" i="1"/>
  <c r="G988" i="1"/>
  <c r="G987" i="1"/>
  <c r="G986" i="1"/>
  <c r="E976" i="1"/>
  <c r="G982" i="1"/>
  <c r="G981" i="1"/>
  <c r="G980" i="1"/>
  <c r="G979" i="1"/>
  <c r="G978" i="1"/>
  <c r="G977" i="1"/>
  <c r="E950" i="1"/>
  <c r="E963" i="1"/>
  <c r="G971" i="1"/>
  <c r="G970" i="1"/>
  <c r="G969" i="1"/>
  <c r="G968" i="1"/>
  <c r="G967" i="1"/>
  <c r="G966" i="1"/>
  <c r="G965" i="1"/>
  <c r="G964" i="1"/>
  <c r="E951" i="1"/>
  <c r="G960" i="1"/>
  <c r="G959" i="1"/>
  <c r="G958" i="1"/>
  <c r="G957" i="1"/>
  <c r="G956" i="1"/>
  <c r="G955" i="1"/>
  <c r="G954" i="1"/>
  <c r="G953" i="1"/>
  <c r="G952" i="1"/>
  <c r="E943" i="1"/>
  <c r="G947" i="1"/>
  <c r="G946" i="1"/>
  <c r="G945" i="1"/>
  <c r="G944" i="1"/>
  <c r="E931" i="1"/>
  <c r="G940" i="1"/>
  <c r="G939" i="1"/>
  <c r="G938" i="1"/>
  <c r="G937" i="1"/>
  <c r="G936" i="1"/>
  <c r="G935" i="1"/>
  <c r="G934" i="1"/>
  <c r="G933" i="1"/>
  <c r="G932" i="1"/>
  <c r="E922" i="1"/>
  <c r="G928" i="1"/>
  <c r="G927" i="1"/>
  <c r="G926" i="1"/>
  <c r="G925" i="1"/>
  <c r="G924" i="1"/>
  <c r="G923" i="1"/>
  <c r="E880" i="1"/>
  <c r="E909" i="1"/>
  <c r="G916" i="1"/>
  <c r="G915" i="1"/>
  <c r="G914" i="1"/>
  <c r="G913" i="1"/>
  <c r="G912" i="1"/>
  <c r="G911" i="1"/>
  <c r="G910" i="1"/>
  <c r="E897" i="1"/>
  <c r="G906" i="1"/>
  <c r="G905" i="1"/>
  <c r="G904" i="1"/>
  <c r="G903" i="1"/>
  <c r="G902" i="1"/>
  <c r="G901" i="1"/>
  <c r="G900" i="1"/>
  <c r="G899" i="1"/>
  <c r="G898" i="1"/>
  <c r="E881" i="1"/>
  <c r="G894" i="1"/>
  <c r="G893" i="1"/>
  <c r="G892" i="1"/>
  <c r="G891" i="1"/>
  <c r="G890" i="1"/>
  <c r="G889" i="1"/>
  <c r="G888" i="1"/>
  <c r="G887" i="1"/>
  <c r="G886" i="1"/>
  <c r="G885" i="1"/>
  <c r="G884" i="1"/>
  <c r="G883" i="1"/>
  <c r="G882" i="1"/>
  <c r="E811" i="1"/>
  <c r="E874" i="1"/>
  <c r="G875" i="1"/>
  <c r="F876" i="1" s="1"/>
  <c r="F874" i="1" s="1"/>
  <c r="E860" i="1"/>
  <c r="G871" i="1"/>
  <c r="G870" i="1"/>
  <c r="G869" i="1"/>
  <c r="G868" i="1"/>
  <c r="G867" i="1"/>
  <c r="G866" i="1"/>
  <c r="G865" i="1"/>
  <c r="G864" i="1"/>
  <c r="G863" i="1"/>
  <c r="G862" i="1"/>
  <c r="G861" i="1"/>
  <c r="E845" i="1"/>
  <c r="G857" i="1"/>
  <c r="G856" i="1"/>
  <c r="G855" i="1"/>
  <c r="G854" i="1"/>
  <c r="G853" i="1"/>
  <c r="G852" i="1"/>
  <c r="G851" i="1"/>
  <c r="G850" i="1"/>
  <c r="G849" i="1"/>
  <c r="G848" i="1"/>
  <c r="G847" i="1"/>
  <c r="G846" i="1"/>
  <c r="E833" i="1"/>
  <c r="G842" i="1"/>
  <c r="G841" i="1"/>
  <c r="G840" i="1"/>
  <c r="G839" i="1"/>
  <c r="G838" i="1"/>
  <c r="G837" i="1"/>
  <c r="G836" i="1"/>
  <c r="G835" i="1"/>
  <c r="G834" i="1"/>
  <c r="E825" i="1"/>
  <c r="G830" i="1"/>
  <c r="G829" i="1"/>
  <c r="G828" i="1"/>
  <c r="G827" i="1"/>
  <c r="G826" i="1"/>
  <c r="E812" i="1"/>
  <c r="G822" i="1"/>
  <c r="G821" i="1"/>
  <c r="G820" i="1"/>
  <c r="G819" i="1"/>
  <c r="G818" i="1"/>
  <c r="G817" i="1"/>
  <c r="G816" i="1"/>
  <c r="G815" i="1"/>
  <c r="G814" i="1"/>
  <c r="G813" i="1"/>
  <c r="E744" i="1"/>
  <c r="E805" i="1"/>
  <c r="G806" i="1"/>
  <c r="F807" i="1" s="1"/>
  <c r="F805" i="1" s="1"/>
  <c r="E792" i="1"/>
  <c r="G802" i="1"/>
  <c r="G801" i="1"/>
  <c r="G800" i="1"/>
  <c r="G799" i="1"/>
  <c r="G798" i="1"/>
  <c r="G797" i="1"/>
  <c r="G796" i="1"/>
  <c r="G795" i="1"/>
  <c r="G794" i="1"/>
  <c r="G793" i="1"/>
  <c r="E780" i="1"/>
  <c r="G789" i="1"/>
  <c r="G788" i="1"/>
  <c r="G787" i="1"/>
  <c r="G786" i="1"/>
  <c r="G785" i="1"/>
  <c r="G784" i="1"/>
  <c r="G783" i="1"/>
  <c r="G782" i="1"/>
  <c r="G781" i="1"/>
  <c r="E768" i="1"/>
  <c r="G777" i="1"/>
  <c r="G776" i="1"/>
  <c r="G775" i="1"/>
  <c r="G774" i="1"/>
  <c r="G773" i="1"/>
  <c r="G772" i="1"/>
  <c r="G771" i="1"/>
  <c r="G770" i="1"/>
  <c r="G769" i="1"/>
  <c r="E757" i="1"/>
  <c r="G765" i="1"/>
  <c r="G764" i="1"/>
  <c r="G763" i="1"/>
  <c r="G762" i="1"/>
  <c r="G761" i="1"/>
  <c r="G760" i="1"/>
  <c r="G759" i="1"/>
  <c r="G758" i="1"/>
  <c r="E745" i="1"/>
  <c r="G754" i="1"/>
  <c r="G753" i="1"/>
  <c r="G752" i="1"/>
  <c r="G751" i="1"/>
  <c r="G750" i="1"/>
  <c r="G749" i="1"/>
  <c r="G748" i="1"/>
  <c r="G747" i="1"/>
  <c r="G746" i="1"/>
  <c r="E726" i="1"/>
  <c r="G740" i="1"/>
  <c r="G739" i="1"/>
  <c r="G738" i="1"/>
  <c r="G737" i="1"/>
  <c r="G736" i="1"/>
  <c r="G735" i="1"/>
  <c r="G734" i="1"/>
  <c r="G733" i="1"/>
  <c r="G732" i="1"/>
  <c r="G731" i="1"/>
  <c r="G730" i="1"/>
  <c r="G729" i="1"/>
  <c r="G728" i="1"/>
  <c r="G727" i="1"/>
  <c r="E669" i="1"/>
  <c r="E717" i="1"/>
  <c r="G721" i="1"/>
  <c r="G720" i="1"/>
  <c r="G719" i="1"/>
  <c r="G718" i="1"/>
  <c r="E712" i="1"/>
  <c r="G714" i="1"/>
  <c r="G713" i="1"/>
  <c r="E695" i="1"/>
  <c r="G709" i="1"/>
  <c r="G708" i="1"/>
  <c r="G707" i="1"/>
  <c r="G706" i="1"/>
  <c r="G705" i="1"/>
  <c r="G704" i="1"/>
  <c r="G703" i="1"/>
  <c r="G702" i="1"/>
  <c r="G701" i="1"/>
  <c r="G700" i="1"/>
  <c r="G699" i="1"/>
  <c r="G698" i="1"/>
  <c r="G697" i="1"/>
  <c r="G696" i="1"/>
  <c r="E685" i="1"/>
  <c r="G692" i="1"/>
  <c r="G691" i="1"/>
  <c r="G690" i="1"/>
  <c r="G689" i="1"/>
  <c r="G688" i="1"/>
  <c r="G687" i="1"/>
  <c r="G686" i="1"/>
  <c r="E670" i="1"/>
  <c r="E673" i="1"/>
  <c r="E674" i="1"/>
  <c r="G678" i="1"/>
  <c r="G677" i="1"/>
  <c r="G676" i="1"/>
  <c r="G675" i="1"/>
  <c r="G672" i="1"/>
  <c r="G671" i="1"/>
  <c r="E266" i="1"/>
  <c r="E663" i="1"/>
  <c r="G664" i="1"/>
  <c r="F665" i="1" s="1"/>
  <c r="E630" i="1"/>
  <c r="E655" i="1"/>
  <c r="G658" i="1"/>
  <c r="G657" i="1"/>
  <c r="G656" i="1"/>
  <c r="E639" i="1"/>
  <c r="E644" i="1"/>
  <c r="G650" i="1"/>
  <c r="G649" i="1"/>
  <c r="G648" i="1"/>
  <c r="G647" i="1"/>
  <c r="G646" i="1"/>
  <c r="G645" i="1"/>
  <c r="E640" i="1"/>
  <c r="F642" i="1"/>
  <c r="F640" i="1" s="1"/>
  <c r="G641" i="1"/>
  <c r="E635" i="1"/>
  <c r="G636" i="1"/>
  <c r="F637" i="1" s="1"/>
  <c r="E631" i="1"/>
  <c r="G632" i="1"/>
  <c r="F633" i="1" s="1"/>
  <c r="F631" i="1" s="1"/>
  <c r="E592" i="1"/>
  <c r="E622" i="1"/>
  <c r="G625" i="1"/>
  <c r="G624" i="1"/>
  <c r="G623" i="1"/>
  <c r="E601" i="1"/>
  <c r="E608" i="1"/>
  <c r="G617" i="1"/>
  <c r="G616" i="1"/>
  <c r="G615" i="1"/>
  <c r="G614" i="1"/>
  <c r="G613" i="1"/>
  <c r="G612" i="1"/>
  <c r="G611" i="1"/>
  <c r="G610" i="1"/>
  <c r="G609" i="1"/>
  <c r="E602" i="1"/>
  <c r="G605" i="1"/>
  <c r="G604" i="1"/>
  <c r="G603" i="1"/>
  <c r="E597" i="1"/>
  <c r="G598" i="1"/>
  <c r="F599" i="1" s="1"/>
  <c r="E593" i="1"/>
  <c r="F595" i="1"/>
  <c r="F593" i="1" s="1"/>
  <c r="G594" i="1"/>
  <c r="E541" i="1"/>
  <c r="E586" i="1"/>
  <c r="G587" i="1"/>
  <c r="F588" i="1" s="1"/>
  <c r="E578" i="1"/>
  <c r="G583" i="1"/>
  <c r="G582" i="1"/>
  <c r="G581" i="1"/>
  <c r="G580" i="1"/>
  <c r="G579" i="1"/>
  <c r="E551" i="1"/>
  <c r="E558" i="1"/>
  <c r="G573" i="1"/>
  <c r="G572" i="1"/>
  <c r="G571" i="1"/>
  <c r="G570" i="1"/>
  <c r="G569" i="1"/>
  <c r="G568" i="1"/>
  <c r="G567" i="1"/>
  <c r="G566" i="1"/>
  <c r="G565" i="1"/>
  <c r="G564" i="1"/>
  <c r="G563" i="1"/>
  <c r="G562" i="1"/>
  <c r="G561" i="1"/>
  <c r="G560" i="1"/>
  <c r="G559" i="1"/>
  <c r="E552" i="1"/>
  <c r="G555" i="1"/>
  <c r="G554" i="1"/>
  <c r="G553" i="1"/>
  <c r="E547" i="1"/>
  <c r="G548" i="1"/>
  <c r="F549" i="1" s="1"/>
  <c r="F547" i="1" s="1"/>
  <c r="E542" i="1"/>
  <c r="G544" i="1"/>
  <c r="G543" i="1"/>
  <c r="F545" i="1" s="1"/>
  <c r="E493" i="1"/>
  <c r="E531" i="1"/>
  <c r="G536" i="1"/>
  <c r="G535" i="1"/>
  <c r="G534" i="1"/>
  <c r="G533" i="1"/>
  <c r="G532" i="1"/>
  <c r="E504" i="1"/>
  <c r="E511" i="1"/>
  <c r="G526" i="1"/>
  <c r="G525" i="1"/>
  <c r="G524" i="1"/>
  <c r="G523" i="1"/>
  <c r="G522" i="1"/>
  <c r="G521" i="1"/>
  <c r="G520" i="1"/>
  <c r="G519" i="1"/>
  <c r="G518" i="1"/>
  <c r="G517" i="1"/>
  <c r="G516" i="1"/>
  <c r="G515" i="1"/>
  <c r="G514" i="1"/>
  <c r="G513" i="1"/>
  <c r="G512" i="1"/>
  <c r="E505" i="1"/>
  <c r="G508" i="1"/>
  <c r="G507" i="1"/>
  <c r="G506" i="1"/>
  <c r="E500" i="1"/>
  <c r="G501" i="1"/>
  <c r="F502" i="1" s="1"/>
  <c r="E494" i="1"/>
  <c r="G497" i="1"/>
  <c r="G496" i="1"/>
  <c r="G495" i="1"/>
  <c r="E443" i="1"/>
  <c r="E483" i="1"/>
  <c r="G488" i="1"/>
  <c r="G487" i="1"/>
  <c r="G486" i="1"/>
  <c r="G485" i="1"/>
  <c r="G484" i="1"/>
  <c r="E459" i="1"/>
  <c r="E467" i="1"/>
  <c r="G478" i="1"/>
  <c r="G477" i="1"/>
  <c r="G476" i="1"/>
  <c r="G475" i="1"/>
  <c r="G474" i="1"/>
  <c r="G473" i="1"/>
  <c r="G472" i="1"/>
  <c r="G471" i="1"/>
  <c r="G470" i="1"/>
  <c r="G469" i="1"/>
  <c r="G468" i="1"/>
  <c r="E460" i="1"/>
  <c r="G464" i="1"/>
  <c r="G463" i="1"/>
  <c r="G462" i="1"/>
  <c r="G461" i="1"/>
  <c r="E453" i="1"/>
  <c r="G456" i="1"/>
  <c r="G455" i="1"/>
  <c r="G454" i="1"/>
  <c r="E444" i="1"/>
  <c r="G450" i="1"/>
  <c r="G449" i="1"/>
  <c r="G448" i="1"/>
  <c r="G447" i="1"/>
  <c r="G446" i="1"/>
  <c r="G445" i="1"/>
  <c r="E361" i="1"/>
  <c r="E429" i="1"/>
  <c r="G438" i="1"/>
  <c r="G437" i="1"/>
  <c r="G436" i="1"/>
  <c r="G435" i="1"/>
  <c r="G434" i="1"/>
  <c r="G433" i="1"/>
  <c r="G432" i="1"/>
  <c r="G431" i="1"/>
  <c r="G430" i="1"/>
  <c r="E424" i="1"/>
  <c r="G426" i="1"/>
  <c r="G425" i="1"/>
  <c r="E418" i="1"/>
  <c r="G421" i="1"/>
  <c r="G420" i="1"/>
  <c r="G419" i="1"/>
  <c r="E385" i="1"/>
  <c r="E395" i="1"/>
  <c r="G413" i="1"/>
  <c r="G412" i="1"/>
  <c r="G411" i="1"/>
  <c r="G410" i="1"/>
  <c r="G409" i="1"/>
  <c r="G408" i="1"/>
  <c r="G407" i="1"/>
  <c r="G406" i="1"/>
  <c r="G405" i="1"/>
  <c r="G404" i="1"/>
  <c r="G403" i="1"/>
  <c r="G402" i="1"/>
  <c r="G401" i="1"/>
  <c r="G400" i="1"/>
  <c r="G399" i="1"/>
  <c r="G398" i="1"/>
  <c r="G397" i="1"/>
  <c r="G396" i="1"/>
  <c r="E386" i="1"/>
  <c r="G392" i="1"/>
  <c r="G391" i="1"/>
  <c r="G390" i="1"/>
  <c r="G389" i="1"/>
  <c r="G388" i="1"/>
  <c r="G387" i="1"/>
  <c r="E379" i="1"/>
  <c r="G382" i="1"/>
  <c r="G381" i="1"/>
  <c r="G380" i="1"/>
  <c r="F383" i="1" s="1"/>
  <c r="F379" i="1" s="1"/>
  <c r="E362" i="1"/>
  <c r="G376" i="1"/>
  <c r="G375" i="1"/>
  <c r="G374" i="1"/>
  <c r="G373" i="1"/>
  <c r="G372" i="1"/>
  <c r="G371" i="1"/>
  <c r="G370" i="1"/>
  <c r="G369" i="1"/>
  <c r="G368" i="1"/>
  <c r="G367" i="1"/>
  <c r="G366" i="1"/>
  <c r="G365" i="1"/>
  <c r="G364" i="1"/>
  <c r="G363" i="1"/>
  <c r="E267" i="1"/>
  <c r="E344" i="1"/>
  <c r="G356" i="1"/>
  <c r="G355" i="1"/>
  <c r="G354" i="1"/>
  <c r="G353" i="1"/>
  <c r="G352" i="1"/>
  <c r="G351" i="1"/>
  <c r="G350" i="1"/>
  <c r="G349" i="1"/>
  <c r="G348" i="1"/>
  <c r="G347" i="1"/>
  <c r="G346" i="1"/>
  <c r="G345" i="1"/>
  <c r="E337" i="1"/>
  <c r="G341" i="1"/>
  <c r="G340" i="1"/>
  <c r="G339" i="1"/>
  <c r="G338" i="1"/>
  <c r="E331" i="1"/>
  <c r="G334" i="1"/>
  <c r="G333" i="1"/>
  <c r="G332" i="1"/>
  <c r="E296" i="1"/>
  <c r="E307" i="1"/>
  <c r="G326" i="1"/>
  <c r="G325" i="1"/>
  <c r="G324" i="1"/>
  <c r="G323" i="1"/>
  <c r="G322" i="1"/>
  <c r="G321" i="1"/>
  <c r="G320" i="1"/>
  <c r="G319" i="1"/>
  <c r="G318" i="1"/>
  <c r="G317" i="1"/>
  <c r="G316" i="1"/>
  <c r="G315" i="1"/>
  <c r="G314" i="1"/>
  <c r="G313" i="1"/>
  <c r="G312" i="1"/>
  <c r="G311" i="1"/>
  <c r="G310" i="1"/>
  <c r="G309" i="1"/>
  <c r="G308" i="1"/>
  <c r="E297" i="1"/>
  <c r="G304" i="1"/>
  <c r="G303" i="1"/>
  <c r="G302" i="1"/>
  <c r="G301" i="1"/>
  <c r="G300" i="1"/>
  <c r="G299" i="1"/>
  <c r="G298" i="1"/>
  <c r="E290" i="1"/>
  <c r="G293" i="1"/>
  <c r="G292" i="1"/>
  <c r="G291" i="1"/>
  <c r="E268" i="1"/>
  <c r="G287" i="1"/>
  <c r="G286" i="1"/>
  <c r="G285" i="1"/>
  <c r="G284" i="1"/>
  <c r="G283" i="1"/>
  <c r="G282" i="1"/>
  <c r="G281" i="1"/>
  <c r="G280" i="1"/>
  <c r="G279" i="1"/>
  <c r="G278" i="1"/>
  <c r="G277" i="1"/>
  <c r="G276" i="1"/>
  <c r="G275" i="1"/>
  <c r="G274" i="1"/>
  <c r="G273" i="1"/>
  <c r="G272" i="1"/>
  <c r="G271" i="1"/>
  <c r="G270" i="1"/>
  <c r="G269" i="1"/>
  <c r="E239" i="1"/>
  <c r="E256" i="1"/>
  <c r="G261" i="1"/>
  <c r="G260" i="1"/>
  <c r="G259" i="1"/>
  <c r="G258" i="1"/>
  <c r="G257" i="1"/>
  <c r="E240" i="1"/>
  <c r="G253" i="1"/>
  <c r="G252" i="1"/>
  <c r="G251" i="1"/>
  <c r="G250" i="1"/>
  <c r="G249" i="1"/>
  <c r="G248" i="1"/>
  <c r="G247" i="1"/>
  <c r="G246" i="1"/>
  <c r="G245" i="1"/>
  <c r="G244" i="1"/>
  <c r="G243" i="1"/>
  <c r="G242" i="1"/>
  <c r="G241" i="1"/>
  <c r="E183" i="1"/>
  <c r="E233" i="1"/>
  <c r="F235" i="1"/>
  <c r="F233" i="1" s="1"/>
  <c r="G234" i="1"/>
  <c r="E214" i="1"/>
  <c r="G230" i="1"/>
  <c r="G229" i="1"/>
  <c r="G228" i="1"/>
  <c r="G227" i="1"/>
  <c r="G226" i="1"/>
  <c r="G225" i="1"/>
  <c r="G224" i="1"/>
  <c r="G223" i="1"/>
  <c r="G222" i="1"/>
  <c r="G221" i="1"/>
  <c r="G220" i="1"/>
  <c r="G219" i="1"/>
  <c r="G218" i="1"/>
  <c r="G217" i="1"/>
  <c r="G216" i="1"/>
  <c r="G215" i="1"/>
  <c r="E189" i="1"/>
  <c r="G211" i="1"/>
  <c r="G210" i="1"/>
  <c r="G209" i="1"/>
  <c r="G208" i="1"/>
  <c r="G207" i="1"/>
  <c r="G206" i="1"/>
  <c r="G205" i="1"/>
  <c r="G204" i="1"/>
  <c r="G203" i="1"/>
  <c r="G202" i="1"/>
  <c r="G201" i="1"/>
  <c r="G200" i="1"/>
  <c r="G199" i="1"/>
  <c r="G198" i="1"/>
  <c r="G197" i="1"/>
  <c r="G196" i="1"/>
  <c r="G195" i="1"/>
  <c r="G194" i="1"/>
  <c r="G193" i="1"/>
  <c r="G192" i="1"/>
  <c r="G191" i="1"/>
  <c r="G190" i="1"/>
  <c r="E184" i="1"/>
  <c r="G186" i="1"/>
  <c r="G185" i="1"/>
  <c r="E5" i="1"/>
  <c r="E177" i="1"/>
  <c r="G178" i="1"/>
  <c r="F179" i="1" s="1"/>
  <c r="E173" i="1"/>
  <c r="G174" i="1"/>
  <c r="F175" i="1" s="1"/>
  <c r="F173" i="1" s="1"/>
  <c r="E161" i="1"/>
  <c r="G170" i="1"/>
  <c r="G169" i="1"/>
  <c r="G168" i="1"/>
  <c r="G167" i="1"/>
  <c r="G166" i="1"/>
  <c r="G165" i="1"/>
  <c r="G164" i="1"/>
  <c r="G163" i="1"/>
  <c r="G162" i="1"/>
  <c r="E114" i="1"/>
  <c r="E150" i="1"/>
  <c r="G156" i="1"/>
  <c r="G155" i="1"/>
  <c r="G154" i="1"/>
  <c r="G153" i="1"/>
  <c r="G152" i="1"/>
  <c r="G151" i="1"/>
  <c r="E142" i="1"/>
  <c r="G147" i="1"/>
  <c r="G146" i="1"/>
  <c r="G145" i="1"/>
  <c r="G144" i="1"/>
  <c r="G143" i="1"/>
  <c r="E125" i="1"/>
  <c r="G139" i="1"/>
  <c r="G138" i="1"/>
  <c r="G137" i="1"/>
  <c r="G136" i="1"/>
  <c r="G135" i="1"/>
  <c r="G134" i="1"/>
  <c r="G133" i="1"/>
  <c r="G132" i="1"/>
  <c r="G131" i="1"/>
  <c r="G130" i="1"/>
  <c r="G129" i="1"/>
  <c r="G128" i="1"/>
  <c r="G127" i="1"/>
  <c r="G126" i="1"/>
  <c r="E115" i="1"/>
  <c r="G122" i="1"/>
  <c r="G121" i="1"/>
  <c r="G120" i="1"/>
  <c r="G119" i="1"/>
  <c r="G118" i="1"/>
  <c r="G117" i="1"/>
  <c r="G116" i="1"/>
  <c r="E79" i="1"/>
  <c r="E103" i="1"/>
  <c r="G109" i="1"/>
  <c r="G108" i="1"/>
  <c r="G107" i="1"/>
  <c r="G106" i="1"/>
  <c r="G105" i="1"/>
  <c r="G104" i="1"/>
  <c r="E91" i="1"/>
  <c r="G100" i="1"/>
  <c r="G99" i="1"/>
  <c r="G98" i="1"/>
  <c r="G97" i="1"/>
  <c r="G96" i="1"/>
  <c r="G95" i="1"/>
  <c r="G94" i="1"/>
  <c r="G93" i="1"/>
  <c r="G92" i="1"/>
  <c r="E80" i="1"/>
  <c r="G88" i="1"/>
  <c r="G87" i="1"/>
  <c r="G86" i="1"/>
  <c r="G85" i="1"/>
  <c r="G84" i="1"/>
  <c r="G83" i="1"/>
  <c r="G82" i="1"/>
  <c r="G81" i="1"/>
  <c r="E66" i="1"/>
  <c r="G76" i="1"/>
  <c r="G75" i="1"/>
  <c r="G74" i="1"/>
  <c r="G73" i="1"/>
  <c r="G72" i="1"/>
  <c r="G71" i="1"/>
  <c r="G70" i="1"/>
  <c r="G69" i="1"/>
  <c r="G68" i="1"/>
  <c r="G67" i="1"/>
  <c r="E20" i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E6" i="1"/>
  <c r="G17" i="1"/>
  <c r="G16" i="1"/>
  <c r="G15" i="1"/>
  <c r="G14" i="1"/>
  <c r="G13" i="1"/>
  <c r="G12" i="1"/>
  <c r="G11" i="1"/>
  <c r="G10" i="1"/>
  <c r="G9" i="1"/>
  <c r="G8" i="1"/>
  <c r="G7" i="1"/>
  <c r="I2642" i="1" l="1"/>
  <c r="I2618" i="1"/>
  <c r="J2377" i="1"/>
  <c r="J2359" i="1" s="1"/>
  <c r="I2349" i="1"/>
  <c r="I2293" i="1"/>
  <c r="J2392" i="1"/>
  <c r="J2380" i="1" s="1"/>
  <c r="I2402" i="1" s="1"/>
  <c r="J2213" i="1"/>
  <c r="J2197" i="1" s="1"/>
  <c r="I2181" i="1"/>
  <c r="J2011" i="1"/>
  <c r="J1995" i="1" s="1"/>
  <c r="J1946" i="1"/>
  <c r="J1927" i="1" s="1"/>
  <c r="J1818" i="1"/>
  <c r="J1814" i="1" s="1"/>
  <c r="J1446" i="1"/>
  <c r="J1438" i="1" s="1"/>
  <c r="I1415" i="1"/>
  <c r="J1302" i="1"/>
  <c r="J1297" i="1" s="1"/>
  <c r="I1020" i="1"/>
  <c r="F187" i="1"/>
  <c r="F457" i="1"/>
  <c r="F453" i="1" s="1"/>
  <c r="F626" i="1"/>
  <c r="F1335" i="1"/>
  <c r="F1330" i="1" s="1"/>
  <c r="F1394" i="1"/>
  <c r="F1413" i="1"/>
  <c r="F2400" i="1"/>
  <c r="F2394" i="1" s="1"/>
  <c r="I2637" i="1"/>
  <c r="I2602" i="1" s="1"/>
  <c r="J2414" i="1"/>
  <c r="J2404" i="1" s="1"/>
  <c r="I2579" i="1"/>
  <c r="J556" i="1"/>
  <c r="J552" i="1" s="1"/>
  <c r="F2377" i="1"/>
  <c r="F2556" i="1"/>
  <c r="J2132" i="1"/>
  <c r="J2128" i="1" s="1"/>
  <c r="I494" i="1"/>
  <c r="F509" i="1"/>
  <c r="F659" i="1"/>
  <c r="F655" i="1" s="1"/>
  <c r="F948" i="1"/>
  <c r="F1226" i="1"/>
  <c r="F1232" i="1"/>
  <c r="F1295" i="1"/>
  <c r="I1391" i="1"/>
  <c r="I444" i="1"/>
  <c r="I395" i="1"/>
  <c r="I1429" i="1"/>
  <c r="I1398" i="1" s="1"/>
  <c r="F1072" i="1"/>
  <c r="F1389" i="1"/>
  <c r="F1446" i="1"/>
  <c r="F2283" i="1"/>
  <c r="G2283" i="1" s="1"/>
  <c r="G2276" i="1" s="1"/>
  <c r="F2474" i="1"/>
  <c r="G2474" i="1" s="1"/>
  <c r="G2471" i="1" s="1"/>
  <c r="I2060" i="1"/>
  <c r="J1295" i="1"/>
  <c r="J1291" i="1" s="1"/>
  <c r="J2441" i="1"/>
  <c r="J2436" i="1" s="1"/>
  <c r="I1064" i="1"/>
  <c r="I103" i="1"/>
  <c r="I307" i="1"/>
  <c r="F262" i="1"/>
  <c r="F256" i="1" s="1"/>
  <c r="F556" i="1"/>
  <c r="F552" i="1" s="1"/>
  <c r="F651" i="1"/>
  <c r="F1740" i="1"/>
  <c r="F2156" i="1"/>
  <c r="J1770" i="1"/>
  <c r="J1742" i="1" s="1"/>
  <c r="J1779" i="1"/>
  <c r="J1773" i="1" s="1"/>
  <c r="I1781" i="1" s="1"/>
  <c r="I1772" i="1" s="1"/>
  <c r="J2244" i="1"/>
  <c r="J2215" i="1" s="1"/>
  <c r="I1081" i="1"/>
  <c r="I467" i="1"/>
  <c r="I1098" i="1"/>
  <c r="I91" i="1"/>
  <c r="I1219" i="1"/>
  <c r="F342" i="1"/>
  <c r="F357" i="1"/>
  <c r="F377" i="1"/>
  <c r="F393" i="1"/>
  <c r="F1818" i="1"/>
  <c r="G1818" i="1" s="1"/>
  <c r="G1814" i="1" s="1"/>
  <c r="F1975" i="1"/>
  <c r="F2072" i="1"/>
  <c r="G2072" i="1" s="1"/>
  <c r="G2068" i="1" s="1"/>
  <c r="F2446" i="1"/>
  <c r="F2533" i="1"/>
  <c r="I379" i="1"/>
  <c r="J77" i="1"/>
  <c r="J66" i="1" s="1"/>
  <c r="F254" i="1"/>
  <c r="F240" i="1" s="1"/>
  <c r="F2139" i="1"/>
  <c r="F2134" i="1" s="1"/>
  <c r="I483" i="1"/>
  <c r="I344" i="1"/>
  <c r="F500" i="1"/>
  <c r="G502" i="1"/>
  <c r="G500" i="1" s="1"/>
  <c r="F1845" i="1"/>
  <c r="G1847" i="1"/>
  <c r="G1845" i="1" s="1"/>
  <c r="F2511" i="1"/>
  <c r="G2514" i="1"/>
  <c r="G2511" i="1" s="1"/>
  <c r="F2117" i="1"/>
  <c r="G2121" i="1"/>
  <c r="G2117" i="1" s="1"/>
  <c r="F1814" i="1"/>
  <c r="G1975" i="1"/>
  <c r="G1971" i="1" s="1"/>
  <c r="F1971" i="1"/>
  <c r="F2529" i="1"/>
  <c r="G2533" i="1"/>
  <c r="G2529" i="1" s="1"/>
  <c r="G2139" i="1"/>
  <c r="G2134" i="1" s="1"/>
  <c r="F64" i="1"/>
  <c r="F110" i="1"/>
  <c r="F422" i="1"/>
  <c r="F439" i="1"/>
  <c r="F498" i="1"/>
  <c r="F872" i="1"/>
  <c r="F907" i="1"/>
  <c r="G1018" i="1"/>
  <c r="G1014" i="1" s="1"/>
  <c r="F1096" i="1"/>
  <c r="F1164" i="1"/>
  <c r="G1164" i="1" s="1"/>
  <c r="G1148" i="1" s="1"/>
  <c r="F1212" i="1"/>
  <c r="F1382" i="1"/>
  <c r="F1625" i="1"/>
  <c r="F1790" i="1"/>
  <c r="F1843" i="1"/>
  <c r="F2036" i="1"/>
  <c r="F2013" i="1" s="1"/>
  <c r="F2428" i="1"/>
  <c r="F2441" i="1"/>
  <c r="G2441" i="1" s="1"/>
  <c r="G2436" i="1" s="1"/>
  <c r="F2453" i="1"/>
  <c r="F2494" i="1"/>
  <c r="F2524" i="1"/>
  <c r="I2106" i="1"/>
  <c r="I712" i="1"/>
  <c r="J1035" i="1"/>
  <c r="J1030" i="1" s="1"/>
  <c r="I1330" i="1"/>
  <c r="J1335" i="1"/>
  <c r="J1330" i="1" s="1"/>
  <c r="F584" i="1"/>
  <c r="F803" i="1"/>
  <c r="G803" i="1" s="1"/>
  <c r="G792" i="1" s="1"/>
  <c r="F961" i="1"/>
  <c r="F1012" i="1"/>
  <c r="F1265" i="1"/>
  <c r="F1323" i="1"/>
  <c r="G1323" i="1" s="1"/>
  <c r="G1304" i="1" s="1"/>
  <c r="F1363" i="1"/>
  <c r="F1779" i="1"/>
  <c r="G1779" i="1" s="1"/>
  <c r="G1773" i="1" s="1"/>
  <c r="F1781" i="1" s="1"/>
  <c r="G1781" i="1" s="1"/>
  <c r="G1772" i="1" s="1"/>
  <c r="F1807" i="1"/>
  <c r="F1946" i="1"/>
  <c r="G1946" i="1" s="1"/>
  <c r="G1927" i="1" s="1"/>
  <c r="F2085" i="1"/>
  <c r="F2115" i="1"/>
  <c r="I2455" i="1"/>
  <c r="J2469" i="1"/>
  <c r="J2455" i="1" s="1"/>
  <c r="J2556" i="1"/>
  <c r="J2545" i="1" s="1"/>
  <c r="I2600" i="1" s="1"/>
  <c r="I2545" i="1"/>
  <c r="I1384" i="1"/>
  <c r="J1389" i="1"/>
  <c r="J1384" i="1" s="1"/>
  <c r="F123" i="1"/>
  <c r="F148" i="1"/>
  <c r="F231" i="1"/>
  <c r="F294" i="1"/>
  <c r="F290" i="1" s="1"/>
  <c r="F489" i="1"/>
  <c r="G175" i="1"/>
  <c r="G173" i="1" s="1"/>
  <c r="F335" i="1"/>
  <c r="F618" i="1"/>
  <c r="G618" i="1" s="1"/>
  <c r="G608" i="1" s="1"/>
  <c r="F715" i="1"/>
  <c r="F755" i="1"/>
  <c r="F823" i="1"/>
  <c r="G823" i="1" s="1"/>
  <c r="G812" i="1" s="1"/>
  <c r="F843" i="1"/>
  <c r="F833" i="1" s="1"/>
  <c r="F941" i="1"/>
  <c r="F1239" i="1"/>
  <c r="G1239" i="1" s="1"/>
  <c r="G1234" i="1" s="1"/>
  <c r="F2043" i="1"/>
  <c r="F2268" i="1"/>
  <c r="F2502" i="1"/>
  <c r="F2577" i="1"/>
  <c r="F2598" i="1"/>
  <c r="J465" i="1"/>
  <c r="J460" i="1" s="1"/>
  <c r="I481" i="1" s="1"/>
  <c r="J961" i="1"/>
  <c r="J951" i="1" s="1"/>
  <c r="J2446" i="1"/>
  <c r="J2443" i="1" s="1"/>
  <c r="I2443" i="1"/>
  <c r="F895" i="1"/>
  <c r="F881" i="1" s="1"/>
  <c r="F1427" i="1"/>
  <c r="F2066" i="1"/>
  <c r="F2316" i="1"/>
  <c r="F2392" i="1"/>
  <c r="F2380" i="1" s="1"/>
  <c r="F2616" i="1"/>
  <c r="F2653" i="1"/>
  <c r="G2653" i="1" s="1"/>
  <c r="G2642" i="1" s="1"/>
  <c r="F2655" i="1" s="1"/>
  <c r="I2013" i="1"/>
  <c r="I1241" i="1"/>
  <c r="F479" i="1"/>
  <c r="F527" i="1"/>
  <c r="F831" i="1"/>
  <c r="G831" i="1" s="1"/>
  <c r="G825" i="1" s="1"/>
  <c r="F858" i="1"/>
  <c r="F845" i="1" s="1"/>
  <c r="F999" i="1"/>
  <c r="F1062" i="1"/>
  <c r="F1053" i="1" s="1"/>
  <c r="F1289" i="1"/>
  <c r="F18" i="1"/>
  <c r="G18" i="1" s="1"/>
  <c r="G6" i="1" s="1"/>
  <c r="F77" i="1"/>
  <c r="F66" i="1" s="1"/>
  <c r="G235" i="1"/>
  <c r="G233" i="1" s="1"/>
  <c r="F414" i="1"/>
  <c r="G414" i="1" s="1"/>
  <c r="G395" i="1" s="1"/>
  <c r="F427" i="1"/>
  <c r="F424" i="1" s="1"/>
  <c r="F451" i="1"/>
  <c r="F679" i="1"/>
  <c r="G679" i="1" s="1"/>
  <c r="G674" i="1" s="1"/>
  <c r="F681" i="1" s="1"/>
  <c r="F766" i="1"/>
  <c r="F917" i="1"/>
  <c r="G917" i="1" s="1"/>
  <c r="G909" i="1" s="1"/>
  <c r="F1005" i="1"/>
  <c r="F1146" i="1"/>
  <c r="F1188" i="1"/>
  <c r="F1176" i="1" s="1"/>
  <c r="F2167" i="1"/>
  <c r="G2167" i="1" s="1"/>
  <c r="G2158" i="1" s="1"/>
  <c r="F2434" i="1"/>
  <c r="F2625" i="1"/>
  <c r="F2618" i="1" s="1"/>
  <c r="J2179" i="1"/>
  <c r="J2169" i="1" s="1"/>
  <c r="I602" i="1"/>
  <c r="I268" i="1"/>
  <c r="J858" i="1"/>
  <c r="J845" i="1" s="1"/>
  <c r="J831" i="1"/>
  <c r="J825" i="1" s="1"/>
  <c r="J843" i="1"/>
  <c r="J833" i="1" s="1"/>
  <c r="I878" i="1" s="1"/>
  <c r="F790" i="1"/>
  <c r="F288" i="1"/>
  <c r="F268" i="1" s="1"/>
  <c r="F710" i="1"/>
  <c r="F722" i="1"/>
  <c r="F717" i="1" s="1"/>
  <c r="F929" i="1"/>
  <c r="F1273" i="1"/>
  <c r="F1435" i="1"/>
  <c r="G1435" i="1" s="1"/>
  <c r="G1431" i="1" s="1"/>
  <c r="F1726" i="1"/>
  <c r="F1805" i="1"/>
  <c r="F1967" i="1"/>
  <c r="F1948" i="1" s="1"/>
  <c r="F2132" i="1"/>
  <c r="G2132" i="1" s="1"/>
  <c r="G2128" i="1" s="1"/>
  <c r="F2213" i="1"/>
  <c r="G2213" i="1" s="1"/>
  <c r="G2197" i="1" s="1"/>
  <c r="F2246" i="1"/>
  <c r="F2274" i="1"/>
  <c r="F2328" i="1"/>
  <c r="F2469" i="1"/>
  <c r="F2455" i="1" s="1"/>
  <c r="F2592" i="1"/>
  <c r="F2635" i="1"/>
  <c r="F2631" i="1" s="1"/>
  <c r="I2074" i="1"/>
  <c r="I1980" i="1" s="1"/>
  <c r="J1673" i="1"/>
  <c r="J1653" i="1" s="1"/>
  <c r="I1849" i="1"/>
  <c r="F212" i="1"/>
  <c r="F305" i="1"/>
  <c r="F297" i="1" s="1"/>
  <c r="F574" i="1"/>
  <c r="F558" i="1" s="1"/>
  <c r="F606" i="1"/>
  <c r="F693" i="1"/>
  <c r="G693" i="1" s="1"/>
  <c r="G685" i="1" s="1"/>
  <c r="F741" i="1"/>
  <c r="F778" i="1"/>
  <c r="F768" i="1" s="1"/>
  <c r="F157" i="1"/>
  <c r="F171" i="1"/>
  <c r="F327" i="1"/>
  <c r="F307" i="1" s="1"/>
  <c r="F465" i="1"/>
  <c r="G465" i="1" s="1"/>
  <c r="G460" i="1" s="1"/>
  <c r="F481" i="1" s="1"/>
  <c r="F537" i="1"/>
  <c r="G876" i="1"/>
  <c r="G874" i="1" s="1"/>
  <c r="F1702" i="1"/>
  <c r="F1856" i="1"/>
  <c r="F2179" i="1"/>
  <c r="F2169" i="1" s="1"/>
  <c r="F2253" i="1"/>
  <c r="F2347" i="1"/>
  <c r="G2347" i="1" s="1"/>
  <c r="G2330" i="1" s="1"/>
  <c r="F2414" i="1"/>
  <c r="F2404" i="1" s="1"/>
  <c r="J574" i="1"/>
  <c r="J558" i="1" s="1"/>
  <c r="I329" i="1"/>
  <c r="I296" i="1" s="1"/>
  <c r="I1259" i="1"/>
  <c r="J1265" i="1"/>
  <c r="J1259" i="1" s="1"/>
  <c r="J872" i="1"/>
  <c r="J860" i="1" s="1"/>
  <c r="I416" i="1"/>
  <c r="J509" i="1"/>
  <c r="J505" i="1" s="1"/>
  <c r="I531" i="1"/>
  <c r="J422" i="1"/>
  <c r="J418" i="1" s="1"/>
  <c r="J439" i="1"/>
  <c r="J429" i="1" s="1"/>
  <c r="J89" i="1"/>
  <c r="J80" i="1" s="1"/>
  <c r="I112" i="1" s="1"/>
  <c r="J1843" i="1"/>
  <c r="J1834" i="1" s="1"/>
  <c r="I1834" i="1"/>
  <c r="J1550" i="1"/>
  <c r="J1520" i="1" s="1"/>
  <c r="I1520" i="1"/>
  <c r="J1146" i="1"/>
  <c r="J1133" i="1" s="1"/>
  <c r="I1133" i="1"/>
  <c r="J1354" i="1"/>
  <c r="J1346" i="1" s="1"/>
  <c r="I1346" i="1"/>
  <c r="J1781" i="1"/>
  <c r="J1772" i="1" s="1"/>
  <c r="J1724" i="1"/>
  <c r="J1704" i="1" s="1"/>
  <c r="I1704" i="1"/>
  <c r="J2637" i="1"/>
  <c r="J2602" i="1" s="1"/>
  <c r="I240" i="1"/>
  <c r="J254" i="1"/>
  <c r="J240" i="1" s="1"/>
  <c r="I264" i="1" s="1"/>
  <c r="J1651" i="1"/>
  <c r="J1628" i="1" s="1"/>
  <c r="I1628" i="1"/>
  <c r="J2156" i="1"/>
  <c r="J2143" i="1" s="1"/>
  <c r="I2143" i="1"/>
  <c r="J2167" i="1"/>
  <c r="J2158" i="1" s="1"/>
  <c r="I2158" i="1"/>
  <c r="J803" i="1"/>
  <c r="J792" i="1" s="1"/>
  <c r="I792" i="1"/>
  <c r="J681" i="1"/>
  <c r="J673" i="1" s="1"/>
  <c r="I683" i="1" s="1"/>
  <c r="I673" i="1"/>
  <c r="J140" i="1"/>
  <c r="J125" i="1" s="1"/>
  <c r="I125" i="1"/>
  <c r="J2655" i="1"/>
  <c r="J2641" i="1" s="1"/>
  <c r="I2641" i="1"/>
  <c r="I2416" i="1"/>
  <c r="J2428" i="1"/>
  <c r="J2416" i="1" s="1"/>
  <c r="J2104" i="1"/>
  <c r="J2087" i="1" s="1"/>
  <c r="I2087" i="1"/>
  <c r="J766" i="1"/>
  <c r="J757" i="1" s="1"/>
  <c r="I757" i="1"/>
  <c r="J972" i="1"/>
  <c r="J963" i="1" s="1"/>
  <c r="I974" i="1" s="1"/>
  <c r="I963" i="1"/>
  <c r="J123" i="1"/>
  <c r="J115" i="1" s="1"/>
  <c r="I115" i="1"/>
  <c r="I1166" i="1"/>
  <c r="J1171" i="1"/>
  <c r="J1166" i="1" s="1"/>
  <c r="J2524" i="1"/>
  <c r="J2516" i="1" s="1"/>
  <c r="I2526" i="1" s="1"/>
  <c r="I2516" i="1"/>
  <c r="J231" i="1"/>
  <c r="J214" i="1" s="1"/>
  <c r="I214" i="1"/>
  <c r="J618" i="1"/>
  <c r="J608" i="1" s="1"/>
  <c r="I620" i="1" s="1"/>
  <c r="I608" i="1"/>
  <c r="I385" i="1"/>
  <c r="J416" i="1"/>
  <c r="J385" i="1" s="1"/>
  <c r="J941" i="1"/>
  <c r="J931" i="1" s="1"/>
  <c r="I931" i="1"/>
  <c r="I6" i="1"/>
  <c r="J18" i="1"/>
  <c r="J6" i="1" s="1"/>
  <c r="J1363" i="1"/>
  <c r="J1356" i="1" s="1"/>
  <c r="I1356" i="1"/>
  <c r="I2558" i="1"/>
  <c r="J2577" i="1"/>
  <c r="J2558" i="1" s="1"/>
  <c r="J1164" i="1"/>
  <c r="J1148" i="1" s="1"/>
  <c r="I1148" i="1"/>
  <c r="J2494" i="1"/>
  <c r="J2476" i="1" s="1"/>
  <c r="I2476" i="1"/>
  <c r="J1518" i="1"/>
  <c r="J1453" i="1" s="1"/>
  <c r="I1453" i="1"/>
  <c r="J1702" i="1"/>
  <c r="J1689" i="1" s="1"/>
  <c r="I1689" i="1"/>
  <c r="J2268" i="1"/>
  <c r="J2259" i="1" s="1"/>
  <c r="I2259" i="1"/>
  <c r="J212" i="1"/>
  <c r="J189" i="1" s="1"/>
  <c r="I189" i="1"/>
  <c r="J741" i="1"/>
  <c r="J726" i="1" s="1"/>
  <c r="I726" i="1"/>
  <c r="J907" i="1"/>
  <c r="J897" i="1" s="1"/>
  <c r="I897" i="1"/>
  <c r="I1053" i="1"/>
  <c r="J1062" i="1"/>
  <c r="J1053" i="1" s="1"/>
  <c r="I1078" i="1" s="1"/>
  <c r="I1234" i="1"/>
  <c r="J1239" i="1"/>
  <c r="J1234" i="1" s="1"/>
  <c r="J1904" i="1"/>
  <c r="J1885" i="1" s="1"/>
  <c r="I1885" i="1"/>
  <c r="I20" i="1"/>
  <c r="J64" i="1"/>
  <c r="J20" i="1" s="1"/>
  <c r="J895" i="1"/>
  <c r="J881" i="1" s="1"/>
  <c r="I881" i="1"/>
  <c r="I576" i="1"/>
  <c r="J377" i="1"/>
  <c r="J362" i="1" s="1"/>
  <c r="I362" i="1"/>
  <c r="I780" i="1"/>
  <c r="J790" i="1"/>
  <c r="J780" i="1" s="1"/>
  <c r="J527" i="1"/>
  <c r="J511" i="1" s="1"/>
  <c r="I511" i="1"/>
  <c r="J2283" i="1"/>
  <c r="J2276" i="1" s="1"/>
  <c r="I2276" i="1"/>
  <c r="J1048" i="1"/>
  <c r="J1037" i="1" s="1"/>
  <c r="I1037" i="1"/>
  <c r="I1304" i="1"/>
  <c r="J1323" i="1"/>
  <c r="J1304" i="1" s="1"/>
  <c r="J1212" i="1"/>
  <c r="J1190" i="1" s="1"/>
  <c r="I1214" i="1" s="1"/>
  <c r="I1190" i="1"/>
  <c r="I1828" i="1"/>
  <c r="J999" i="1"/>
  <c r="J985" i="1" s="1"/>
  <c r="I985" i="1"/>
  <c r="J755" i="1"/>
  <c r="J745" i="1" s="1"/>
  <c r="I745" i="1"/>
  <c r="J651" i="1"/>
  <c r="J644" i="1" s="1"/>
  <c r="I653" i="1" s="1"/>
  <c r="I644" i="1"/>
  <c r="I161" i="1"/>
  <c r="J171" i="1"/>
  <c r="J161" i="1" s="1"/>
  <c r="F20" i="1"/>
  <c r="G64" i="1"/>
  <c r="G20" i="1" s="1"/>
  <c r="F6" i="1"/>
  <c r="G254" i="1"/>
  <c r="G240" i="1" s="1"/>
  <c r="F140" i="1"/>
  <c r="F578" i="1"/>
  <c r="G584" i="1"/>
  <c r="G578" i="1" s="1"/>
  <c r="F951" i="1"/>
  <c r="G961" i="1"/>
  <c r="G951" i="1" s="1"/>
  <c r="F331" i="1"/>
  <c r="G335" i="1"/>
  <c r="G331" i="1" s="1"/>
  <c r="F608" i="1"/>
  <c r="G755" i="1"/>
  <c r="G745" i="1" s="1"/>
  <c r="F745" i="1"/>
  <c r="F189" i="1"/>
  <c r="G212" i="1"/>
  <c r="G189" i="1" s="1"/>
  <c r="F467" i="1"/>
  <c r="G479" i="1"/>
  <c r="G467" i="1" s="1"/>
  <c r="F511" i="1"/>
  <c r="G527" i="1"/>
  <c r="G511" i="1" s="1"/>
  <c r="F542" i="1"/>
  <c r="G545" i="1"/>
  <c r="G542" i="1" s="1"/>
  <c r="F597" i="1"/>
  <c r="G599" i="1"/>
  <c r="G597" i="1" s="1"/>
  <c r="G651" i="1"/>
  <c r="G644" i="1" s="1"/>
  <c r="F644" i="1"/>
  <c r="F825" i="1"/>
  <c r="G895" i="1"/>
  <c r="G881" i="1" s="1"/>
  <c r="F943" i="1"/>
  <c r="G948" i="1"/>
  <c r="G943" i="1" s="1"/>
  <c r="G1062" i="1"/>
  <c r="G1053" i="1" s="1"/>
  <c r="F1282" i="1"/>
  <c r="G1289" i="1"/>
  <c r="G1282" i="1" s="1"/>
  <c r="G1389" i="1"/>
  <c r="G1384" i="1" s="1"/>
  <c r="F1384" i="1"/>
  <c r="F1415" i="1"/>
  <c r="G1427" i="1"/>
  <c r="G1415" i="1" s="1"/>
  <c r="F101" i="1"/>
  <c r="F115" i="1"/>
  <c r="G123" i="1"/>
  <c r="G115" i="1" s="1"/>
  <c r="G148" i="1"/>
  <c r="G142" i="1" s="1"/>
  <c r="F142" i="1"/>
  <c r="F483" i="1"/>
  <c r="G489" i="1"/>
  <c r="G483" i="1" s="1"/>
  <c r="F792" i="1"/>
  <c r="F1927" i="1"/>
  <c r="G77" i="1"/>
  <c r="G66" i="1" s="1"/>
  <c r="G715" i="1"/>
  <c r="G712" i="1" s="1"/>
  <c r="F712" i="1"/>
  <c r="F812" i="1"/>
  <c r="F931" i="1"/>
  <c r="G941" i="1"/>
  <c r="G931" i="1" s="1"/>
  <c r="F89" i="1"/>
  <c r="F177" i="1"/>
  <c r="G179" i="1"/>
  <c r="G177" i="1" s="1"/>
  <c r="F395" i="1"/>
  <c r="F444" i="1"/>
  <c r="G451" i="1"/>
  <c r="G444" i="1" s="1"/>
  <c r="G637" i="1"/>
  <c r="G635" i="1" s="1"/>
  <c r="F635" i="1"/>
  <c r="F757" i="1"/>
  <c r="G766" i="1"/>
  <c r="G757" i="1" s="1"/>
  <c r="F909" i="1"/>
  <c r="G1146" i="1"/>
  <c r="G1133" i="1" s="1"/>
  <c r="F1133" i="1"/>
  <c r="G1188" i="1"/>
  <c r="G1176" i="1" s="1"/>
  <c r="G288" i="1"/>
  <c r="G268" i="1" s="1"/>
  <c r="G305" i="1"/>
  <c r="G297" i="1" s="1"/>
  <c r="F586" i="1"/>
  <c r="G588" i="1"/>
  <c r="G586" i="1" s="1"/>
  <c r="F602" i="1"/>
  <c r="G606" i="1"/>
  <c r="G602" i="1" s="1"/>
  <c r="G626" i="1"/>
  <c r="G622" i="1" s="1"/>
  <c r="F622" i="1"/>
  <c r="F695" i="1"/>
  <c r="G710" i="1"/>
  <c r="G695" i="1" s="1"/>
  <c r="G722" i="1"/>
  <c r="G717" i="1" s="1"/>
  <c r="F726" i="1"/>
  <c r="G741" i="1"/>
  <c r="G726" i="1" s="1"/>
  <c r="G778" i="1"/>
  <c r="G768" i="1" s="1"/>
  <c r="G929" i="1"/>
  <c r="G922" i="1" s="1"/>
  <c r="F922" i="1"/>
  <c r="F150" i="1"/>
  <c r="G157" i="1"/>
  <c r="G150" i="1" s="1"/>
  <c r="G171" i="1"/>
  <c r="G161" i="1" s="1"/>
  <c r="F161" i="1"/>
  <c r="G327" i="1"/>
  <c r="G307" i="1" s="1"/>
  <c r="G537" i="1"/>
  <c r="G531" i="1" s="1"/>
  <c r="F531" i="1"/>
  <c r="F337" i="1"/>
  <c r="G342" i="1"/>
  <c r="G337" i="1" s="1"/>
  <c r="F344" i="1"/>
  <c r="G357" i="1"/>
  <c r="G344" i="1" s="1"/>
  <c r="F362" i="1"/>
  <c r="G377" i="1"/>
  <c r="G362" i="1" s="1"/>
  <c r="G393" i="1"/>
  <c r="G386" i="1" s="1"/>
  <c r="F386" i="1"/>
  <c r="F505" i="1"/>
  <c r="G509" i="1"/>
  <c r="G505" i="1" s="1"/>
  <c r="F529" i="1" s="1"/>
  <c r="G665" i="1"/>
  <c r="G663" i="1" s="1"/>
  <c r="F663" i="1"/>
  <c r="G790" i="1"/>
  <c r="G780" i="1" s="1"/>
  <c r="F780" i="1"/>
  <c r="G1072" i="1"/>
  <c r="G1064" i="1" s="1"/>
  <c r="F1064" i="1"/>
  <c r="G1232" i="1"/>
  <c r="G1228" i="1" s="1"/>
  <c r="F1228" i="1"/>
  <c r="F1291" i="1"/>
  <c r="G1295" i="1"/>
  <c r="G1291" i="1" s="1"/>
  <c r="F1391" i="1"/>
  <c r="G1394" i="1"/>
  <c r="G1391" i="1" s="1"/>
  <c r="F1399" i="1"/>
  <c r="G1413" i="1"/>
  <c r="G1399" i="1" s="1"/>
  <c r="F1429" i="1" s="1"/>
  <c r="F429" i="1"/>
  <c r="G439" i="1"/>
  <c r="G429" i="1" s="1"/>
  <c r="G498" i="1"/>
  <c r="G494" i="1" s="1"/>
  <c r="F494" i="1"/>
  <c r="F860" i="1"/>
  <c r="G872" i="1"/>
  <c r="G860" i="1" s="1"/>
  <c r="F897" i="1"/>
  <c r="G907" i="1"/>
  <c r="G897" i="1" s="1"/>
  <c r="F1081" i="1"/>
  <c r="G1096" i="1"/>
  <c r="G1081" i="1" s="1"/>
  <c r="G1212" i="1"/>
  <c r="G1190" i="1" s="1"/>
  <c r="F1190" i="1"/>
  <c r="F1365" i="1"/>
  <c r="G1382" i="1"/>
  <c r="G1365" i="1" s="1"/>
  <c r="F1611" i="1"/>
  <c r="G1625" i="1"/>
  <c r="G1611" i="1" s="1"/>
  <c r="G1843" i="1"/>
  <c r="G1834" i="1" s="1"/>
  <c r="F1834" i="1"/>
  <c r="G2036" i="1"/>
  <c r="G2013" i="1" s="1"/>
  <c r="F418" i="1"/>
  <c r="G422" i="1"/>
  <c r="G418" i="1" s="1"/>
  <c r="F1007" i="1"/>
  <c r="G1012" i="1"/>
  <c r="G1007" i="1" s="1"/>
  <c r="F1259" i="1"/>
  <c r="G1265" i="1"/>
  <c r="G1259" i="1" s="1"/>
  <c r="G187" i="1"/>
  <c r="G184" i="1" s="1"/>
  <c r="F184" i="1"/>
  <c r="G231" i="1"/>
  <c r="G214" i="1" s="1"/>
  <c r="F214" i="1"/>
  <c r="G457" i="1"/>
  <c r="G453" i="1" s="1"/>
  <c r="G549" i="1"/>
  <c r="G547" i="1" s="1"/>
  <c r="G633" i="1"/>
  <c r="G631" i="1" s="1"/>
  <c r="F983" i="1"/>
  <c r="F1234" i="1"/>
  <c r="G1354" i="1"/>
  <c r="G1346" i="1" s="1"/>
  <c r="F1431" i="1"/>
  <c r="F1993" i="1"/>
  <c r="G2316" i="1"/>
  <c r="G2293" i="1" s="1"/>
  <c r="F2293" i="1"/>
  <c r="G2616" i="1"/>
  <c r="G2603" i="1" s="1"/>
  <c r="F2603" i="1"/>
  <c r="F2627" i="1"/>
  <c r="G2629" i="1"/>
  <c r="G2627" i="1" s="1"/>
  <c r="F972" i="1"/>
  <c r="F1257" i="1"/>
  <c r="F1550" i="1"/>
  <c r="G1826" i="1"/>
  <c r="G1824" i="1" s="1"/>
  <c r="F1824" i="1"/>
  <c r="F1925" i="1"/>
  <c r="F2123" i="1"/>
  <c r="F2195" i="1"/>
  <c r="F2430" i="1"/>
  <c r="G2434" i="1"/>
  <c r="G2430" i="1" s="1"/>
  <c r="F1171" i="1"/>
  <c r="G1226" i="1"/>
  <c r="G1219" i="1" s="1"/>
  <c r="F1219" i="1"/>
  <c r="F1356" i="1"/>
  <c r="G1363" i="1"/>
  <c r="G1356" i="1" s="1"/>
  <c r="G1446" i="1"/>
  <c r="G1438" i="1" s="1"/>
  <c r="F1438" i="1"/>
  <c r="F1609" i="1"/>
  <c r="F1673" i="1"/>
  <c r="F1880" i="1"/>
  <c r="F2058" i="1"/>
  <c r="F2250" i="1"/>
  <c r="G2253" i="1"/>
  <c r="G2250" i="1" s="1"/>
  <c r="F2270" i="1"/>
  <c r="G2274" i="1"/>
  <c r="G2270" i="1" s="1"/>
  <c r="F2318" i="1"/>
  <c r="G2328" i="1"/>
  <c r="G2318" i="1" s="1"/>
  <c r="F2443" i="1"/>
  <c r="G2446" i="1"/>
  <c r="G2443" i="1" s="1"/>
  <c r="G2469" i="1"/>
  <c r="G2455" i="1" s="1"/>
  <c r="F2579" i="1"/>
  <c r="G2592" i="1"/>
  <c r="G2579" i="1" s="1"/>
  <c r="F1267" i="1"/>
  <c r="G1273" i="1"/>
  <c r="G1267" i="1" s="1"/>
  <c r="G1302" i="1"/>
  <c r="G1297" i="1" s="1"/>
  <c r="F1297" i="1"/>
  <c r="F1772" i="1"/>
  <c r="F1785" i="1"/>
  <c r="G1790" i="1"/>
  <c r="G1785" i="1" s="1"/>
  <c r="F2330" i="1"/>
  <c r="G262" i="1"/>
  <c r="G256" i="1" s="1"/>
  <c r="G383" i="1"/>
  <c r="G379" i="1" s="1"/>
  <c r="G595" i="1"/>
  <c r="G593" i="1" s="1"/>
  <c r="G642" i="1"/>
  <c r="G640" i="1" s="1"/>
  <c r="F653" i="1" s="1"/>
  <c r="G659" i="1"/>
  <c r="G655" i="1" s="1"/>
  <c r="G807" i="1"/>
  <c r="G805" i="1" s="1"/>
  <c r="F1131" i="1"/>
  <c r="G1335" i="1"/>
  <c r="G1330" i="1" s="1"/>
  <c r="F1651" i="1"/>
  <c r="F1724" i="1"/>
  <c r="F2011" i="1"/>
  <c r="F2244" i="1"/>
  <c r="G2357" i="1"/>
  <c r="G2349" i="1" s="1"/>
  <c r="F2349" i="1"/>
  <c r="F2359" i="1"/>
  <c r="G2377" i="1"/>
  <c r="G2359" i="1" s="1"/>
  <c r="F2535" i="1"/>
  <c r="G2543" i="1"/>
  <c r="G2535" i="1" s="1"/>
  <c r="F2545" i="1"/>
  <c r="G2556" i="1"/>
  <c r="G2545" i="1" s="1"/>
  <c r="F2657" i="1"/>
  <c r="G2659" i="1"/>
  <c r="G2657" i="1" s="1"/>
  <c r="G1076" i="1"/>
  <c r="G1074" i="1" s="1"/>
  <c r="G1328" i="1"/>
  <c r="G1325" i="1" s="1"/>
  <c r="F1830" i="1"/>
  <c r="G1832" i="1"/>
  <c r="G1830" i="1" s="1"/>
  <c r="F2158" i="1"/>
  <c r="F2416" i="1"/>
  <c r="G2428" i="1"/>
  <c r="G2416" i="1" s="1"/>
  <c r="F2436" i="1"/>
  <c r="F2448" i="1"/>
  <c r="G2453" i="1"/>
  <c r="G2448" i="1" s="1"/>
  <c r="F2476" i="1"/>
  <c r="G2494" i="1"/>
  <c r="G2476" i="1" s="1"/>
  <c r="F2504" i="1"/>
  <c r="G2506" i="1"/>
  <c r="G2504" i="1" s="1"/>
  <c r="F2516" i="1"/>
  <c r="G2524" i="1"/>
  <c r="G2516" i="1" s="1"/>
  <c r="F1028" i="1"/>
  <c r="F1035" i="1"/>
  <c r="F1048" i="1"/>
  <c r="F1684" i="1"/>
  <c r="F1770" i="1"/>
  <c r="F1820" i="1"/>
  <c r="G1822" i="1"/>
  <c r="G1820" i="1" s="1"/>
  <c r="F1904" i="1"/>
  <c r="F2038" i="1"/>
  <c r="G2043" i="1"/>
  <c r="G2038" i="1" s="1"/>
  <c r="F2078" i="1"/>
  <c r="G2085" i="1"/>
  <c r="G2078" i="1" s="1"/>
  <c r="F2104" i="1"/>
  <c r="F2128" i="1"/>
  <c r="F1518" i="1"/>
  <c r="F1734" i="1"/>
  <c r="G1740" i="1"/>
  <c r="G1734" i="1" s="1"/>
  <c r="F1849" i="1"/>
  <c r="G1856" i="1"/>
  <c r="G1849" i="1" s="1"/>
  <c r="F2060" i="1"/>
  <c r="G2066" i="1"/>
  <c r="G2060" i="1" s="1"/>
  <c r="F2106" i="1"/>
  <c r="G2115" i="1"/>
  <c r="G2106" i="1" s="1"/>
  <c r="F2143" i="1"/>
  <c r="G2156" i="1"/>
  <c r="G2143" i="1" s="1"/>
  <c r="G2179" i="1"/>
  <c r="G2169" i="1" s="1"/>
  <c r="F2197" i="1"/>
  <c r="F2259" i="1"/>
  <c r="G2268" i="1"/>
  <c r="G2259" i="1" s="1"/>
  <c r="F2496" i="1"/>
  <c r="G2502" i="1"/>
  <c r="G2496" i="1" s="1"/>
  <c r="F2558" i="1"/>
  <c r="G2577" i="1"/>
  <c r="G2558" i="1" s="1"/>
  <c r="F2594" i="1"/>
  <c r="G2598" i="1"/>
  <c r="G2594" i="1" s="1"/>
  <c r="F2276" i="1"/>
  <c r="F2285" i="1"/>
  <c r="J2402" i="1" l="1"/>
  <c r="J2379" i="1" s="1"/>
  <c r="I2379" i="1"/>
  <c r="I2141" i="1"/>
  <c r="J2141" i="1" s="1"/>
  <c r="J2077" i="1" s="1"/>
  <c r="I2255" i="1" s="1"/>
  <c r="J2074" i="1"/>
  <c r="J1980" i="1" s="1"/>
  <c r="I1969" i="1"/>
  <c r="I1884" i="1" s="1"/>
  <c r="I1732" i="1"/>
  <c r="J1429" i="1"/>
  <c r="J1398" i="1" s="1"/>
  <c r="I459" i="1"/>
  <c r="J481" i="1"/>
  <c r="J459" i="1" s="1"/>
  <c r="I491" i="1" s="1"/>
  <c r="F1304" i="1"/>
  <c r="F460" i="1"/>
  <c r="F2291" i="1"/>
  <c r="F2642" i="1"/>
  <c r="I529" i="1"/>
  <c r="I504" i="1" s="1"/>
  <c r="I1552" i="1"/>
  <c r="I1452" i="1" s="1"/>
  <c r="G294" i="1"/>
  <c r="G290" i="1" s="1"/>
  <c r="G2414" i="1"/>
  <c r="G2404" i="1" s="1"/>
  <c r="G2392" i="1"/>
  <c r="G2380" i="1" s="1"/>
  <c r="F416" i="1"/>
  <c r="G574" i="1"/>
  <c r="G558" i="1" s="1"/>
  <c r="G427" i="1"/>
  <c r="G424" i="1" s="1"/>
  <c r="F2068" i="1"/>
  <c r="F2471" i="1"/>
  <c r="G2400" i="1"/>
  <c r="G2394" i="1" s="1"/>
  <c r="F1828" i="1"/>
  <c r="G1967" i="1"/>
  <c r="G1948" i="1" s="1"/>
  <c r="G858" i="1"/>
  <c r="G845" i="1" s="1"/>
  <c r="G843" i="1"/>
  <c r="G833" i="1" s="1"/>
  <c r="G556" i="1"/>
  <c r="G552" i="1" s="1"/>
  <c r="F329" i="1"/>
  <c r="G329" i="1" s="1"/>
  <c r="G296" i="1" s="1"/>
  <c r="F359" i="1" s="1"/>
  <c r="F620" i="1"/>
  <c r="G620" i="1" s="1"/>
  <c r="G601" i="1" s="1"/>
  <c r="F628" i="1" s="1"/>
  <c r="G110" i="1"/>
  <c r="G103" i="1" s="1"/>
  <c r="F103" i="1"/>
  <c r="G2635" i="1"/>
  <c r="G2631" i="1" s="1"/>
  <c r="I1173" i="1"/>
  <c r="I1080" i="1" s="1"/>
  <c r="G1805" i="1"/>
  <c r="G1792" i="1" s="1"/>
  <c r="F1792" i="1"/>
  <c r="F985" i="1"/>
  <c r="G999" i="1"/>
  <c r="G985" i="1" s="1"/>
  <c r="G2625" i="1"/>
  <c r="G2618" i="1" s="1"/>
  <c r="F2637" i="1" s="1"/>
  <c r="F1148" i="1"/>
  <c r="F674" i="1"/>
  <c r="I1276" i="1"/>
  <c r="J1276" i="1" s="1"/>
  <c r="J1218" i="1" s="1"/>
  <c r="I1278" i="1" s="1"/>
  <c r="F2600" i="1"/>
  <c r="F1773" i="1"/>
  <c r="J329" i="1"/>
  <c r="J296" i="1" s="1"/>
  <c r="I359" i="1" s="1"/>
  <c r="J359" i="1" s="1"/>
  <c r="J267" i="1" s="1"/>
  <c r="I2291" i="1"/>
  <c r="I2258" i="1" s="1"/>
  <c r="F685" i="1"/>
  <c r="F2526" i="1"/>
  <c r="G2526" i="1" s="1"/>
  <c r="G2510" i="1" s="1"/>
  <c r="F237" i="1"/>
  <c r="I1337" i="1"/>
  <c r="I1281" i="1" s="1"/>
  <c r="I919" i="1"/>
  <c r="I1686" i="1"/>
  <c r="J1686" i="1" s="1"/>
  <c r="J1627" i="1" s="1"/>
  <c r="G1005" i="1"/>
  <c r="G1001" i="1" s="1"/>
  <c r="F1001" i="1"/>
  <c r="F576" i="1"/>
  <c r="F551" i="1" s="1"/>
  <c r="G1702" i="1"/>
  <c r="G1689" i="1" s="1"/>
  <c r="F1689" i="1"/>
  <c r="I809" i="1"/>
  <c r="I237" i="1"/>
  <c r="J237" i="1" s="1"/>
  <c r="J183" i="1" s="1"/>
  <c r="J1337" i="1"/>
  <c r="J1281" i="1" s="1"/>
  <c r="I1339" i="1" s="1"/>
  <c r="J653" i="1"/>
  <c r="J639" i="1" s="1"/>
  <c r="I661" i="1" s="1"/>
  <c r="I639" i="1"/>
  <c r="I1688" i="1"/>
  <c r="J1732" i="1"/>
  <c r="J1688" i="1" s="1"/>
  <c r="I159" i="1"/>
  <c r="I1396" i="1"/>
  <c r="J2600" i="1"/>
  <c r="J2528" i="1" s="1"/>
  <c r="I2528" i="1"/>
  <c r="J1552" i="1"/>
  <c r="J1452" i="1" s="1"/>
  <c r="I443" i="1"/>
  <c r="J491" i="1"/>
  <c r="J443" i="1" s="1"/>
  <c r="I441" i="1"/>
  <c r="I551" i="1"/>
  <c r="J576" i="1"/>
  <c r="J551" i="1" s="1"/>
  <c r="I590" i="1" s="1"/>
  <c r="I1813" i="1"/>
  <c r="J1828" i="1"/>
  <c r="J1813" i="1" s="1"/>
  <c r="I1858" i="1" s="1"/>
  <c r="I2077" i="1"/>
  <c r="J2526" i="1"/>
  <c r="J2510" i="1" s="1"/>
  <c r="I2510" i="1"/>
  <c r="J620" i="1"/>
  <c r="J601" i="1" s="1"/>
  <c r="I628" i="1" s="1"/>
  <c r="I601" i="1"/>
  <c r="J683" i="1"/>
  <c r="J670" i="1" s="1"/>
  <c r="I724" i="1" s="1"/>
  <c r="I670" i="1"/>
  <c r="J1214" i="1"/>
  <c r="J1175" i="1" s="1"/>
  <c r="I1175" i="1"/>
  <c r="J809" i="1"/>
  <c r="J744" i="1" s="1"/>
  <c r="I744" i="1"/>
  <c r="J112" i="1"/>
  <c r="J79" i="1" s="1"/>
  <c r="I79" i="1"/>
  <c r="I880" i="1"/>
  <c r="J919" i="1"/>
  <c r="J880" i="1" s="1"/>
  <c r="I950" i="1"/>
  <c r="J974" i="1"/>
  <c r="J950" i="1" s="1"/>
  <c r="I1050" i="1" s="1"/>
  <c r="J1078" i="1"/>
  <c r="J1052" i="1" s="1"/>
  <c r="I1052" i="1"/>
  <c r="J878" i="1"/>
  <c r="J811" i="1" s="1"/>
  <c r="I811" i="1"/>
  <c r="I239" i="1"/>
  <c r="J264" i="1"/>
  <c r="J239" i="1" s="1"/>
  <c r="G1828" i="1"/>
  <c r="G1813" i="1" s="1"/>
  <c r="F1813" i="1"/>
  <c r="G2600" i="1"/>
  <c r="G2528" i="1" s="1"/>
  <c r="F2528" i="1"/>
  <c r="F1020" i="1"/>
  <c r="G1028" i="1"/>
  <c r="G1020" i="1" s="1"/>
  <c r="F1885" i="1"/>
  <c r="G1904" i="1"/>
  <c r="G1885" i="1" s="1"/>
  <c r="F1396" i="1"/>
  <c r="F878" i="1"/>
  <c r="F1037" i="1"/>
  <c r="G1048" i="1"/>
  <c r="G1037" i="1" s="1"/>
  <c r="F1030" i="1"/>
  <c r="G1035" i="1"/>
  <c r="G1030" i="1" s="1"/>
  <c r="F1453" i="1"/>
  <c r="G1518" i="1"/>
  <c r="G1453" i="1" s="1"/>
  <c r="F1552" i="1" s="1"/>
  <c r="F1098" i="1"/>
  <c r="G1131" i="1"/>
  <c r="G1098" i="1" s="1"/>
  <c r="G1550" i="1"/>
  <c r="G1520" i="1" s="1"/>
  <c r="F1520" i="1"/>
  <c r="F504" i="1"/>
  <c r="G529" i="1"/>
  <c r="G504" i="1" s="1"/>
  <c r="F539" i="1" s="1"/>
  <c r="F1214" i="1"/>
  <c r="G140" i="1"/>
  <c r="G125" i="1" s="1"/>
  <c r="F159" i="1" s="1"/>
  <c r="F125" i="1"/>
  <c r="F1241" i="1"/>
  <c r="G1257" i="1"/>
  <c r="G1241" i="1" s="1"/>
  <c r="G983" i="1"/>
  <c r="G976" i="1" s="1"/>
  <c r="F976" i="1"/>
  <c r="F183" i="1"/>
  <c r="G237" i="1"/>
  <c r="G183" i="1" s="1"/>
  <c r="F673" i="1"/>
  <c r="G681" i="1"/>
  <c r="G673" i="1" s="1"/>
  <c r="F683" i="1" s="1"/>
  <c r="F264" i="1"/>
  <c r="F2258" i="1"/>
  <c r="G2291" i="1"/>
  <c r="G2258" i="1" s="1"/>
  <c r="F2087" i="1"/>
  <c r="G2104" i="1"/>
  <c r="G2087" i="1" s="1"/>
  <c r="F2141" i="1" s="1"/>
  <c r="F1742" i="1"/>
  <c r="G1770" i="1"/>
  <c r="G1742" i="1" s="1"/>
  <c r="F2181" i="1"/>
  <c r="G2195" i="1"/>
  <c r="G2181" i="1" s="1"/>
  <c r="F963" i="1"/>
  <c r="G972" i="1"/>
  <c r="G963" i="1" s="1"/>
  <c r="F974" i="1" s="1"/>
  <c r="G1429" i="1"/>
  <c r="G1398" i="1" s="1"/>
  <c r="F1398" i="1"/>
  <c r="F919" i="1"/>
  <c r="F2215" i="1"/>
  <c r="G2244" i="1"/>
  <c r="G2215" i="1" s="1"/>
  <c r="F639" i="1"/>
  <c r="G653" i="1"/>
  <c r="G639" i="1" s="1"/>
  <c r="F661" i="1" s="1"/>
  <c r="F2045" i="1"/>
  <c r="G2058" i="1"/>
  <c r="G2045" i="1" s="1"/>
  <c r="G2655" i="1"/>
  <c r="G2641" i="1" s="1"/>
  <c r="F2641" i="1"/>
  <c r="F385" i="1"/>
  <c r="G416" i="1"/>
  <c r="G385" i="1" s="1"/>
  <c r="F1337" i="1"/>
  <c r="G2011" i="1"/>
  <c r="G1995" i="1" s="1"/>
  <c r="F1995" i="1"/>
  <c r="F1858" i="1"/>
  <c r="F1860" i="1"/>
  <c r="G1880" i="1"/>
  <c r="G1860" i="1" s="1"/>
  <c r="F1276" i="1"/>
  <c r="F1906" i="1"/>
  <c r="G1925" i="1"/>
  <c r="G1906" i="1" s="1"/>
  <c r="F296" i="1"/>
  <c r="F80" i="1"/>
  <c r="G89" i="1"/>
  <c r="G80" i="1" s="1"/>
  <c r="F1675" i="1"/>
  <c r="G1684" i="1"/>
  <c r="G1675" i="1" s="1"/>
  <c r="G1724" i="1"/>
  <c r="G1704" i="1" s="1"/>
  <c r="F1732" i="1" s="1"/>
  <c r="F1704" i="1"/>
  <c r="F1653" i="1"/>
  <c r="G1673" i="1"/>
  <c r="G1653" i="1" s="1"/>
  <c r="G1171" i="1"/>
  <c r="G1166" i="1" s="1"/>
  <c r="F1166" i="1"/>
  <c r="F1981" i="1"/>
  <c r="G1993" i="1"/>
  <c r="G1981" i="1" s="1"/>
  <c r="G481" i="1"/>
  <c r="G459" i="1" s="1"/>
  <c r="F491" i="1" s="1"/>
  <c r="F459" i="1"/>
  <c r="F1628" i="1"/>
  <c r="G1651" i="1"/>
  <c r="G1628" i="1" s="1"/>
  <c r="G1609" i="1"/>
  <c r="G1554" i="1" s="1"/>
  <c r="F1554" i="1"/>
  <c r="F601" i="1"/>
  <c r="G101" i="1"/>
  <c r="G91" i="1" s="1"/>
  <c r="F91" i="1"/>
  <c r="F1078" i="1"/>
  <c r="F809" i="1"/>
  <c r="J1969" i="1" l="1"/>
  <c r="J1884" i="1" s="1"/>
  <c r="I1218" i="1"/>
  <c r="J1173" i="1"/>
  <c r="J1080" i="1" s="1"/>
  <c r="J529" i="1"/>
  <c r="J504" i="1" s="1"/>
  <c r="I539" i="1" s="1"/>
  <c r="I493" i="1" s="1"/>
  <c r="F441" i="1"/>
  <c r="F2402" i="1"/>
  <c r="I267" i="1"/>
  <c r="F2074" i="1"/>
  <c r="F1980" i="1" s="1"/>
  <c r="I1627" i="1"/>
  <c r="G576" i="1"/>
  <c r="G551" i="1" s="1"/>
  <c r="F590" i="1" s="1"/>
  <c r="F2510" i="1"/>
  <c r="J2291" i="1"/>
  <c r="J2258" i="1" s="1"/>
  <c r="I2508" i="1" s="1"/>
  <c r="J2508" i="1" s="1"/>
  <c r="J2257" i="1" s="1"/>
  <c r="F1173" i="1"/>
  <c r="F1080" i="1" s="1"/>
  <c r="I183" i="1"/>
  <c r="I921" i="1"/>
  <c r="J1050" i="1"/>
  <c r="J921" i="1" s="1"/>
  <c r="I592" i="1"/>
  <c r="J628" i="1"/>
  <c r="J592" i="1" s="1"/>
  <c r="I1784" i="1"/>
  <c r="J1858" i="1"/>
  <c r="J1784" i="1" s="1"/>
  <c r="I1882" i="1" s="1"/>
  <c r="I1345" i="1"/>
  <c r="J1396" i="1"/>
  <c r="J1345" i="1" s="1"/>
  <c r="J661" i="1"/>
  <c r="J630" i="1" s="1"/>
  <c r="I630" i="1"/>
  <c r="I114" i="1"/>
  <c r="J159" i="1"/>
  <c r="J114" i="1" s="1"/>
  <c r="I181" i="1" s="1"/>
  <c r="J1278" i="1"/>
  <c r="J1217" i="1" s="1"/>
  <c r="I1217" i="1"/>
  <c r="J590" i="1"/>
  <c r="J541" i="1" s="1"/>
  <c r="I541" i="1"/>
  <c r="I2076" i="1"/>
  <c r="J2255" i="1"/>
  <c r="J2076" i="1" s="1"/>
  <c r="J1339" i="1"/>
  <c r="J1280" i="1" s="1"/>
  <c r="I1280" i="1"/>
  <c r="I669" i="1"/>
  <c r="J724" i="1"/>
  <c r="J669" i="1" s="1"/>
  <c r="J441" i="1"/>
  <c r="J361" i="1" s="1"/>
  <c r="I361" i="1"/>
  <c r="G441" i="1"/>
  <c r="G361" i="1" s="1"/>
  <c r="F361" i="1"/>
  <c r="F630" i="1"/>
  <c r="G661" i="1"/>
  <c r="G630" i="1" s="1"/>
  <c r="G1173" i="1"/>
  <c r="G1080" i="1" s="1"/>
  <c r="F592" i="1"/>
  <c r="G628" i="1"/>
  <c r="G592" i="1" s="1"/>
  <c r="G590" i="1"/>
  <c r="G541" i="1" s="1"/>
  <c r="F541" i="1"/>
  <c r="F2077" i="1"/>
  <c r="G2141" i="1"/>
  <c r="G2077" i="1" s="1"/>
  <c r="F2255" i="1" s="1"/>
  <c r="F443" i="1"/>
  <c r="G491" i="1"/>
  <c r="G443" i="1" s="1"/>
  <c r="F267" i="1"/>
  <c r="G359" i="1"/>
  <c r="G267" i="1" s="1"/>
  <c r="F493" i="1"/>
  <c r="G539" i="1"/>
  <c r="G493" i="1" s="1"/>
  <c r="F1784" i="1"/>
  <c r="G1858" i="1"/>
  <c r="G1784" i="1" s="1"/>
  <c r="F1882" i="1" s="1"/>
  <c r="F744" i="1"/>
  <c r="G809" i="1"/>
  <c r="G744" i="1" s="1"/>
  <c r="G974" i="1"/>
  <c r="G950" i="1" s="1"/>
  <c r="F1050" i="1" s="1"/>
  <c r="F950" i="1"/>
  <c r="F2602" i="1"/>
  <c r="G2637" i="1"/>
  <c r="G2602" i="1" s="1"/>
  <c r="F1175" i="1"/>
  <c r="G1214" i="1"/>
  <c r="G1175" i="1" s="1"/>
  <c r="G1078" i="1"/>
  <c r="G1052" i="1" s="1"/>
  <c r="F1052" i="1"/>
  <c r="F1686" i="1"/>
  <c r="G159" i="1"/>
  <c r="G114" i="1" s="1"/>
  <c r="F114" i="1"/>
  <c r="F1452" i="1"/>
  <c r="G1552" i="1"/>
  <c r="G1452" i="1" s="1"/>
  <c r="F112" i="1"/>
  <c r="F1218" i="1"/>
  <c r="G1276" i="1"/>
  <c r="G1218" i="1" s="1"/>
  <c r="F1278" i="1" s="1"/>
  <c r="G1337" i="1"/>
  <c r="G1281" i="1" s="1"/>
  <c r="F1339" i="1" s="1"/>
  <c r="F1281" i="1"/>
  <c r="F811" i="1"/>
  <c r="G878" i="1"/>
  <c r="G811" i="1" s="1"/>
  <c r="F1688" i="1"/>
  <c r="G1732" i="1"/>
  <c r="G1688" i="1" s="1"/>
  <c r="G2074" i="1"/>
  <c r="G1980" i="1" s="1"/>
  <c r="F239" i="1"/>
  <c r="G264" i="1"/>
  <c r="G239" i="1" s="1"/>
  <c r="G1396" i="1"/>
  <c r="G1345" i="1" s="1"/>
  <c r="F1345" i="1"/>
  <c r="F670" i="1"/>
  <c r="G683" i="1"/>
  <c r="G670" i="1" s="1"/>
  <c r="F724" i="1" s="1"/>
  <c r="F1969" i="1"/>
  <c r="F880" i="1"/>
  <c r="G919" i="1"/>
  <c r="G880" i="1" s="1"/>
  <c r="I2257" i="1" l="1"/>
  <c r="J539" i="1"/>
  <c r="J493" i="1" s="1"/>
  <c r="I667" i="1" s="1"/>
  <c r="J667" i="1" s="1"/>
  <c r="J266" i="1" s="1"/>
  <c r="G2402" i="1"/>
  <c r="G2379" i="1" s="1"/>
  <c r="F2508" i="1" s="1"/>
  <c r="F2379" i="1"/>
  <c r="I1341" i="1"/>
  <c r="I1216" i="1" s="1"/>
  <c r="I2639" i="1"/>
  <c r="J2639" i="1" s="1"/>
  <c r="J1979" i="1" s="1"/>
  <c r="I1783" i="1"/>
  <c r="J1882" i="1"/>
  <c r="J1783" i="1" s="1"/>
  <c r="I1977" i="1" s="1"/>
  <c r="J181" i="1"/>
  <c r="J5" i="1" s="1"/>
  <c r="I5" i="1"/>
  <c r="F79" i="1"/>
  <c r="G112" i="1"/>
  <c r="G79" i="1" s="1"/>
  <c r="F181" i="1" s="1"/>
  <c r="F667" i="1"/>
  <c r="F1280" i="1"/>
  <c r="G1339" i="1"/>
  <c r="G1280" i="1" s="1"/>
  <c r="F1627" i="1"/>
  <c r="G1686" i="1"/>
  <c r="G1627" i="1" s="1"/>
  <c r="F921" i="1"/>
  <c r="G1050" i="1"/>
  <c r="G921" i="1" s="1"/>
  <c r="G1969" i="1"/>
  <c r="G1884" i="1" s="1"/>
  <c r="F1884" i="1"/>
  <c r="F1783" i="1"/>
  <c r="G1882" i="1"/>
  <c r="G1783" i="1" s="1"/>
  <c r="G1278" i="1"/>
  <c r="G1217" i="1" s="1"/>
  <c r="F1217" i="1"/>
  <c r="F669" i="1"/>
  <c r="G724" i="1"/>
  <c r="G669" i="1" s="1"/>
  <c r="G2255" i="1"/>
  <c r="G2076" i="1" s="1"/>
  <c r="F2639" i="1" s="1"/>
  <c r="F2076" i="1"/>
  <c r="G2508" i="1"/>
  <c r="G2257" i="1" s="1"/>
  <c r="F2257" i="1"/>
  <c r="I1979" i="1" l="1"/>
  <c r="J1341" i="1"/>
  <c r="J1216" i="1" s="1"/>
  <c r="I1343" i="1" s="1"/>
  <c r="J1343" i="1" s="1"/>
  <c r="J743" i="1" s="1"/>
  <c r="I1448" i="1" s="1"/>
  <c r="F1977" i="1"/>
  <c r="G1977" i="1" s="1"/>
  <c r="G1451" i="1" s="1"/>
  <c r="F2662" i="1" s="1"/>
  <c r="I266" i="1"/>
  <c r="J1977" i="1"/>
  <c r="J1451" i="1" s="1"/>
  <c r="I2662" i="1" s="1"/>
  <c r="I1451" i="1"/>
  <c r="F1979" i="1"/>
  <c r="G2639" i="1"/>
  <c r="G1979" i="1" s="1"/>
  <c r="F1341" i="1"/>
  <c r="F266" i="1"/>
  <c r="G667" i="1"/>
  <c r="G266" i="1" s="1"/>
  <c r="G181" i="1"/>
  <c r="G5" i="1" s="1"/>
  <c r="F5" i="1"/>
  <c r="F1451" i="1" l="1"/>
  <c r="I743" i="1"/>
  <c r="J1448" i="1"/>
  <c r="J4" i="1" s="1"/>
  <c r="I4" i="1"/>
  <c r="J2662" i="1"/>
  <c r="J1450" i="1" s="1"/>
  <c r="I1450" i="1"/>
  <c r="F1216" i="1"/>
  <c r="G1341" i="1"/>
  <c r="G1216" i="1" s="1"/>
  <c r="F1343" i="1" s="1"/>
  <c r="F1450" i="1"/>
  <c r="G2662" i="1"/>
  <c r="G1450" i="1" s="1"/>
  <c r="I2664" i="1" l="1"/>
  <c r="J2664" i="1" s="1"/>
  <c r="J2666" i="1" s="1"/>
  <c r="J2667" i="1" s="1"/>
  <c r="J2668" i="1" s="1"/>
  <c r="J2669" i="1" s="1"/>
  <c r="J2670" i="1" s="1"/>
  <c r="G1343" i="1"/>
  <c r="G743" i="1" s="1"/>
  <c r="F1448" i="1" s="1"/>
  <c r="F743" i="1"/>
  <c r="F4" i="1" l="1"/>
  <c r="G1448" i="1"/>
  <c r="G4" i="1" s="1"/>
  <c r="F2664" i="1" s="1"/>
  <c r="G2664" i="1" s="1"/>
  <c r="G2666" i="1" s="1"/>
  <c r="G2667" i="1" s="1"/>
  <c r="G2668" i="1" s="1"/>
  <c r="G2669" i="1" s="1"/>
  <c r="G2670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García García-Calderón, Mariano</author>
    <author>Cárdaba Prada, Luis María</author>
  </authors>
  <commentList>
    <comment ref="A3" authorId="0" shapeId="0" xr:uid="{AC9B7734-68E6-4311-AB76-E9BF6DED520A}">
      <text>
        <r>
          <rPr>
            <b/>
            <sz val="9"/>
            <color indexed="81"/>
            <rFont val="Tahoma"/>
            <family val="2"/>
          </rPr>
          <t>Código del concepto. Ver colores en "Entorno de trabajo: Apariencia"</t>
        </r>
      </text>
    </comment>
    <comment ref="B3" authorId="0" shapeId="0" xr:uid="{2DB59AE4-9ADC-4FE4-8890-A4F34FAA70E2}">
      <text>
        <r>
          <rPr>
            <b/>
            <sz val="9"/>
            <color indexed="81"/>
            <rFont val="Tahoma"/>
            <family val="2"/>
          </rPr>
          <t>Naturaleza o tipo de concepto, ver valores de cada naturaleza en la ayuda del menú contextual</t>
        </r>
      </text>
    </comment>
    <comment ref="C3" authorId="0" shapeId="0" xr:uid="{4C8AA534-D9CA-4F49-AE55-4A591EE2382E}">
      <text>
        <r>
          <rPr>
            <b/>
            <sz val="9"/>
            <color indexed="81"/>
            <rFont val="Tahoma"/>
            <family val="2"/>
          </rPr>
          <t>Unidad principal de medida del concepto</t>
        </r>
      </text>
    </comment>
    <comment ref="D3" authorId="0" shapeId="0" xr:uid="{CB876758-8DE8-42D1-8C6E-CC2049D087B8}">
      <text>
        <r>
          <rPr>
            <b/>
            <sz val="9"/>
            <color indexed="81"/>
            <rFont val="Tahoma"/>
            <family val="2"/>
          </rPr>
          <t>Descripción corta</t>
        </r>
      </text>
    </comment>
    <comment ref="E3" authorId="0" shapeId="0" xr:uid="{712D399F-C16C-4E84-9801-5A78D7466A53}">
      <text>
        <r>
          <rPr>
            <b/>
            <sz val="9"/>
            <color indexed="81"/>
            <rFont val="Tahoma"/>
            <family val="2"/>
          </rPr>
          <t>Rendimiento o cantidad presupuestada</t>
        </r>
      </text>
    </comment>
    <comment ref="F3" authorId="0" shapeId="0" xr:uid="{28A753C4-70DD-444F-85D9-1411E96537F4}">
      <text>
        <r>
          <rPr>
            <b/>
            <sz val="9"/>
            <color indexed="81"/>
            <rFont val="Tahoma"/>
            <family val="2"/>
          </rPr>
          <t>Precio unitario en el presupuesto</t>
        </r>
      </text>
    </comment>
    <comment ref="G3" authorId="0" shapeId="0" xr:uid="{EFC7A329-35CD-49B0-B578-757B601097B2}">
      <text>
        <r>
          <rPr>
            <b/>
            <sz val="9"/>
            <color indexed="81"/>
            <rFont val="Tahoma"/>
            <family val="2"/>
          </rPr>
          <t>Importe del presupuesto</t>
        </r>
      </text>
    </comment>
    <comment ref="H3" authorId="0" shapeId="0" xr:uid="{B0DD2B0F-6481-42A9-A24B-95A3D766691F}">
      <text>
        <r>
          <rPr>
            <b/>
            <sz val="9"/>
            <color indexed="81"/>
            <rFont val="Tahoma"/>
            <family val="2"/>
          </rPr>
          <t>Rendimiento o cantidad presupuestada</t>
        </r>
      </text>
    </comment>
    <comment ref="I3" authorId="0" shapeId="0" xr:uid="{13268F5F-C0B6-4B16-9FAF-50FCFEB7BCC6}">
      <text>
        <r>
          <rPr>
            <b/>
            <sz val="9"/>
            <color indexed="81"/>
            <rFont val="Tahoma"/>
            <family val="2"/>
          </rPr>
          <t>Precio unitario en el presupuesto</t>
        </r>
      </text>
    </comment>
    <comment ref="J3" authorId="0" shapeId="0" xr:uid="{410CBE1D-D25C-4CF3-8B71-86E616D4FCC6}">
      <text>
        <r>
          <rPr>
            <b/>
            <sz val="9"/>
            <color indexed="81"/>
            <rFont val="Tahoma"/>
            <family val="2"/>
          </rPr>
          <t>Importe del presupuesto</t>
        </r>
      </text>
    </comment>
    <comment ref="D2668" authorId="1" shapeId="0" xr:uid="{022FF485-8ABB-45F0-9B4A-45DB12DE24ED}">
      <text>
        <r>
          <rPr>
            <sz val="9"/>
            <color indexed="81"/>
            <rFont val="Tahoma"/>
            <family val="2"/>
          </rPr>
          <t>IVA no incluido</t>
        </r>
      </text>
    </comment>
    <comment ref="D2670" authorId="1" shapeId="0" xr:uid="{23CB37D7-DCB1-48D7-A9B3-FD3101E34447}">
      <text>
        <r>
          <rPr>
            <sz val="9"/>
            <color indexed="81"/>
            <rFont val="Tahoma"/>
            <family val="2"/>
          </rPr>
          <t>IVA incluido</t>
        </r>
      </text>
    </comment>
  </commentList>
</comments>
</file>

<file path=xl/sharedStrings.xml><?xml version="1.0" encoding="utf-8"?>
<sst xmlns="http://schemas.openxmlformats.org/spreadsheetml/2006/main" count="8747" uniqueCount="3574">
  <si>
    <t>OB.17.090 IMPLANTACIÓN DE ASCENSORES Y MODERNIZACIÓN EN LA ESTACIÓN DE AVENIDA DE AMÉRICA</t>
  </si>
  <si>
    <t>Presupuesto</t>
  </si>
  <si>
    <t>Código</t>
  </si>
  <si>
    <t>Nat</t>
  </si>
  <si>
    <t>Ud</t>
  </si>
  <si>
    <t>Resumen</t>
  </si>
  <si>
    <t>CanPres</t>
  </si>
  <si>
    <t>Pres</t>
  </si>
  <si>
    <t>ImpPres</t>
  </si>
  <si>
    <t>01 AME</t>
  </si>
  <si>
    <t>Capítulo</t>
  </si>
  <si>
    <t/>
  </si>
  <si>
    <t>IMPLANTACIÓN DE ASCENSORES</t>
  </si>
  <si>
    <t>01.01 AME</t>
  </si>
  <si>
    <t>ARQUITECTURA ASCENSORES Y SALIDAS DE EMERGENCIA</t>
  </si>
  <si>
    <t>ASC.AME1</t>
  </si>
  <si>
    <t>DESMONTAJE Y DEMOLICIONES</t>
  </si>
  <si>
    <t>EL0290.1</t>
  </si>
  <si>
    <t>Partida</t>
  </si>
  <si>
    <t>m2</t>
  </si>
  <si>
    <t>DEMOLICIÓN DE CÁMARA BUFA DE ESTACIÓN. (NOCTURNO)</t>
  </si>
  <si>
    <t>EL0490.1</t>
  </si>
  <si>
    <t>m</t>
  </si>
  <si>
    <t>DEMOLICIÓN DE SOLERA PARA FORMALIZACIÓN DE CANALIZACION DE 20X20 CM. (NOCTURNO)</t>
  </si>
  <si>
    <t>EL0471N.1</t>
  </si>
  <si>
    <t>DEMOLICIÓN DE SOLERA DE HORMIGÓN EN MASA DE HASTA 80 CM. (NOCTURNO) c</t>
  </si>
  <si>
    <t>EL0130.1</t>
  </si>
  <si>
    <t>CORTE DE PAVIMENTO DE TERRAZO O BALDOSA CON RADIAL. (NOCTURNO) c</t>
  </si>
  <si>
    <t>EL0900.1</t>
  </si>
  <si>
    <t>LEVANTADO DE PELDAÑO. (NOCTURNO)</t>
  </si>
  <si>
    <t>E01DPP.1</t>
  </si>
  <si>
    <t>DEMOLICIÓN SOLADO BALDOSAS A MANO (NOCTURNO) c</t>
  </si>
  <si>
    <t>E02C050N.1</t>
  </si>
  <si>
    <t>DEMOLICIÓN TABICÓN LADRILLO HUECO DOBLE  (NOCTURNO) c</t>
  </si>
  <si>
    <t>EL1080MDF.1</t>
  </si>
  <si>
    <t>ud</t>
  </si>
  <si>
    <t>TALADRO S/PARED EXTERIOR D&lt;100 MM c</t>
  </si>
  <si>
    <t>EL1090.1</t>
  </si>
  <si>
    <t>TALADRO S/HORMIGÓN D&gt;100 MM</t>
  </si>
  <si>
    <t>EL0060.1</t>
  </si>
  <si>
    <t>m3</t>
  </si>
  <si>
    <t>APERTURA HUECOS &gt;1M2 LADRILLO MACIZO C/COMPRESOR c</t>
  </si>
  <si>
    <t>EL0070.1</t>
  </si>
  <si>
    <t>APERTURA HUECOS &gt;1M2 MURO HORMIGÓN C/COMPRESOR c</t>
  </si>
  <si>
    <t>Total ASC.AME1</t>
  </si>
  <si>
    <t>ASC.AME2</t>
  </si>
  <si>
    <t>DRENAJE, SANEAMIENTO Y FONTANERIA</t>
  </si>
  <si>
    <t>EI0130.1</t>
  </si>
  <si>
    <t>MEMBRANA DRENANTE P.E.A.D. VERT.H-25 PLUS. (NOCTURNO)</t>
  </si>
  <si>
    <t>EI0187</t>
  </si>
  <si>
    <t xml:space="preserve"> LÁMINA DE POLIETILENO EXPANDIDO, CLASIFICADO A FUEGO B-S1-D0 (NOCTURNO)</t>
  </si>
  <si>
    <t>ER0040-ro.1</t>
  </si>
  <si>
    <t>CANAL DE DRENAJE LATERAL  CUNA DE 10 A 30CM. (NOCTURNO)</t>
  </si>
  <si>
    <t>ES0200.1</t>
  </si>
  <si>
    <t>IMBORNAL LONGITUDINAL PREFABRICADO REJILLA ACRO INOX . (NOCTURNO)</t>
  </si>
  <si>
    <t>EJE0041.1</t>
  </si>
  <si>
    <t>BOTE SIFÓNICO PVC D=110 EMPOT. (NOCTURNO)</t>
  </si>
  <si>
    <t>EJE0010N.1</t>
  </si>
  <si>
    <t>ARQUETA SIFONICA REGISTRABLE DE 38X38X80 CM. DE MEDIDAS INTERIOR.(NOCTURNO)</t>
  </si>
  <si>
    <t>E03ALR040-roN.1</t>
  </si>
  <si>
    <t>ARQUETA LADRILLO REGISTRO 51X51X65 CM (NOCTURNO) c</t>
  </si>
  <si>
    <t>ES0130-roN.1</t>
  </si>
  <si>
    <t>ARQUETA LADRILLO SUMIDERO FUNDICIÓN SIFÓN 40X40.(NOCTURNO)</t>
  </si>
  <si>
    <t>ES0250-roN.1</t>
  </si>
  <si>
    <t>TAPA PARA ARQUETA REGISTRABLE  DE 40X40CM.(NOCTURNO)</t>
  </si>
  <si>
    <t>E05C110.1</t>
  </si>
  <si>
    <t>TUBO PVC P.COMPACTA JUNTA ELÁSTICA SN2 C.TEJA  200MM</t>
  </si>
  <si>
    <t>ES0330N.1</t>
  </si>
  <si>
    <t>TUBO PVC P.COMPACTA JUNTA ELÁSTICA SN2 C.TEJA  160MM.(NOCTURNO)</t>
  </si>
  <si>
    <t>E23MVD020.1</t>
  </si>
  <si>
    <t>EXTRACTOR ASEO 80 m3/h. c/TEMP.</t>
  </si>
  <si>
    <t>ES0320N.1</t>
  </si>
  <si>
    <t>TUBO PVC LISO MULTICAPA ENCOLADO 125MM.(NOCTURNO)</t>
  </si>
  <si>
    <t>EJE0150N.1</t>
  </si>
  <si>
    <t>TUBERÍA PVC SANITARIA TIPO C 110 MM.(NOCTURNO)</t>
  </si>
  <si>
    <t>HINCTUBMET.1</t>
  </si>
  <si>
    <t>HINCA DE TUBERÍA DE ACERO D.250MM PARA ALOJAR TUBO SANEAMIENTO</t>
  </si>
  <si>
    <t>MMAINAV0250.1</t>
  </si>
  <si>
    <t>TERMO ELÉCTRICO 75 L.</t>
  </si>
  <si>
    <t>EJS0230.1</t>
  </si>
  <si>
    <t>TERMO ELÉCTRICO 15 L. c</t>
  </si>
  <si>
    <t>ES0051N.1</t>
  </si>
  <si>
    <t>ARQUETA BOMBEO 1X1X2 M.(NOCTURNO) c</t>
  </si>
  <si>
    <t>ES0010N.1</t>
  </si>
  <si>
    <t>ACOMETIDA RED SANEAM. SUBTERRANEA.(NOCTURNO)</t>
  </si>
  <si>
    <t>EJI0010.1</t>
  </si>
  <si>
    <t>INST. AGUA F.C. ASEOS/VESTUARIOS</t>
  </si>
  <si>
    <t>EJS0080.1</t>
  </si>
  <si>
    <t>DOSIFICADOR JABÓN LÍQUIDO ANTIGOTEO ABS</t>
  </si>
  <si>
    <t>EJS0090.1</t>
  </si>
  <si>
    <t>DOSIFICADOR TOALLAS DE PAPEL</t>
  </si>
  <si>
    <t>EJS0110.1</t>
  </si>
  <si>
    <t>ESPEJO PLATEADO 5MM DE 0,50X1,00M</t>
  </si>
  <si>
    <t>EJS0140.1</t>
  </si>
  <si>
    <t>INODORO TANQUE BAJO VICTORIA BLANCO O EQUIVALENTE</t>
  </si>
  <si>
    <t>EJS0150.1</t>
  </si>
  <si>
    <t>LAVABO 52X41 C/PEDESTAL VICTORIA BLANCO O EQUIVALENTE</t>
  </si>
  <si>
    <t>EJS0280.1</t>
  </si>
  <si>
    <t>URINARIO MURAL G.TEMPORIZADOR BLANCO</t>
  </si>
  <si>
    <t>MMAINAV0200MDF.1</t>
  </si>
  <si>
    <t>P.DUCHA PORCELÁNICO 70X70 BLANCO</t>
  </si>
  <si>
    <t>E05C030.1</t>
  </si>
  <si>
    <t>BAJANTE DE PVC DE D=50 MM PARA DESAGÜE</t>
  </si>
  <si>
    <t>E21MI130.1</t>
  </si>
  <si>
    <t>PERCHA SIMPLE ACERO INOX.</t>
  </si>
  <si>
    <t>E13S120.1</t>
  </si>
  <si>
    <t>PORTARROLLOS TOTALMENTE COLOCADO (NOCTURNO)</t>
  </si>
  <si>
    <t>U06TP250.1</t>
  </si>
  <si>
    <t>CONDUC.POLIET. PE80 PN16 DN=25mm</t>
  </si>
  <si>
    <t>U06TP300.1</t>
  </si>
  <si>
    <t>CONDUC.POLIET. PE80 PN10 DN=50mm</t>
  </si>
  <si>
    <t>U06VAV412.1</t>
  </si>
  <si>
    <t>u</t>
  </si>
  <si>
    <t>VÁLV.REG.PRES.MET.C/MAN.D=1 1/2"</t>
  </si>
  <si>
    <t>EN0540.1</t>
  </si>
  <si>
    <t>REPOSIC.ABASTECIM. AGUA D 80 MM c</t>
  </si>
  <si>
    <t>U06VAV114.1</t>
  </si>
  <si>
    <t>VÁLVULA ESFERA PVC DN=50 mm</t>
  </si>
  <si>
    <t>EJV0010.1</t>
  </si>
  <si>
    <t>LLAVE DE ESFERA DE 1" 25 MM.</t>
  </si>
  <si>
    <t>E02E060.1</t>
  </si>
  <si>
    <t>DEMOLICIÓN DE SOLERA PARA FORMACIÓN DE CANAL PERIMETRAL. (Nocturno) c</t>
  </si>
  <si>
    <t>NEC200N.1</t>
  </si>
  <si>
    <t>SUMINISTRO Y COLOCACIÓN DE BANDEJA REJIBAND DE 200 MM. (NOCTURNO)</t>
  </si>
  <si>
    <t>EJE0050</t>
  </si>
  <si>
    <t>COLECTOR COLGADO PVC D= 160 MM.</t>
  </si>
  <si>
    <t>ES0011</t>
  </si>
  <si>
    <t>CONEXION DE DRENAJE CON CANAL DE VIA</t>
  </si>
  <si>
    <t>ES0050</t>
  </si>
  <si>
    <t>POZO BOMBEO FECALES 1X1X2 M</t>
  </si>
  <si>
    <t>EI0184</t>
  </si>
  <si>
    <t xml:space="preserve"> LÁMINA DE POLIETILENO EXPANDIDO, CLASIFICADO A FUEGO B-S1-D0</t>
  </si>
  <si>
    <t>ER0140</t>
  </si>
  <si>
    <t>ARQUETA LADRILLO SIFÓNICA 63X63X80 CM</t>
  </si>
  <si>
    <t>Total ASC.AME2</t>
  </si>
  <si>
    <t>ASC.AME3</t>
  </si>
  <si>
    <t>IMPERMEABILIZACIÓN Y FALSOS TECHOS</t>
  </si>
  <si>
    <t>EI0060.1</t>
  </si>
  <si>
    <t>IMPERMEABILIZACIÓN CON LAMA FV Y RESINAS DE POLIESTER EN CAÑONES.(NOCTURNO)</t>
  </si>
  <si>
    <t>EI0020.1</t>
  </si>
  <si>
    <t>CANALÓN EN "U" 125X52 EN RESINAS DE POLIÉSTER Y FV, (NOCTURNO)</t>
  </si>
  <si>
    <t>E20WBJ010N.1</t>
  </si>
  <si>
    <t>BAJANTE PVC SERIE B JUNTA PEGADA D=75 mm. (NOCTURNO)</t>
  </si>
  <si>
    <t>NEI001.1</t>
  </si>
  <si>
    <t>ÁNGULO 25X25X2,5 MM. DE RESINAS DE POLIÉSTER Y FV. (NOCTURNO)</t>
  </si>
  <si>
    <t>NEI0080.1</t>
  </si>
  <si>
    <t>IMPERMEABILIZACION IN SITU CON EPOXI SISTEMA TEIMLAM. (NOCTURNO) c</t>
  </si>
  <si>
    <t>EZ0330.1</t>
  </si>
  <si>
    <t>OBTURACIÓN VÍAS DE AGUA c</t>
  </si>
  <si>
    <t>MMAI0910 Z.1</t>
  </si>
  <si>
    <t>PREPARACIÓN DE SUPERFICIE PARA ADHERENCIA DE BLINDAJE CONTINUO COMPOSITE EPOXI Y FIBRA DE VIDRIO (NOCTURNO) c</t>
  </si>
  <si>
    <t>E08TAM010.1</t>
  </si>
  <si>
    <t>FALSO TECHO 600x600x15 ACABADO FISURADO PERFIL VISTO</t>
  </si>
  <si>
    <t>EW0081</t>
  </si>
  <si>
    <t>TECHO IGNÍFUGO RF-120 SOBRE CUARTO DE TRANSFORMACIÓN</t>
  </si>
  <si>
    <t>NEC0040N.1</t>
  </si>
  <si>
    <t>CONJUNTO SEIS TUBOS FLEXIBLES D=50 PASO DE BÓVEDAS.(NOCTURNO)</t>
  </si>
  <si>
    <t>Total ASC.AME3</t>
  </si>
  <si>
    <t>ASC.AME4</t>
  </si>
  <si>
    <t>ALBAÑILERIA, SOLADOS Y REVESTIMIENTOS</t>
  </si>
  <si>
    <t>3.4.1AME1</t>
  </si>
  <si>
    <t>ALBAÑILERÍA</t>
  </si>
  <si>
    <t>E07LP013.1</t>
  </si>
  <si>
    <t>FÁBRICA LADRILLO PERFORADO 7 cm 1/2P INTERIOR MORTERO M-5</t>
  </si>
  <si>
    <t>EAT0020.1</t>
  </si>
  <si>
    <t>TABICÓN DE LADRILLO H/D DE 25X12X8 CM</t>
  </si>
  <si>
    <t>E08PNE160.1</t>
  </si>
  <si>
    <t>ENFOSCADO MAESTREADO-FRATASADO CSIV-W1 VERTICAL</t>
  </si>
  <si>
    <t>E12AC012.1</t>
  </si>
  <si>
    <t>ALICATADO AZULEJO BLANCO 20x20 cm RECIBIDO C/MORTERO</t>
  </si>
  <si>
    <t>EAR0031.1</t>
  </si>
  <si>
    <t>FORMACIÓN PELDAÑO LHD 9CM MORTERO (NOCTURNO)</t>
  </si>
  <si>
    <t>E07E010.1</t>
  </si>
  <si>
    <t>RECIBIDO CERCO PUERTA MORTERO M-10 (NOCTURNO)</t>
  </si>
  <si>
    <t>ER0060.1</t>
  </si>
  <si>
    <t>CANALETA DE DRENAJE LATERAL CAMARAS BUFAS CUNA 30 A 50CM.</t>
  </si>
  <si>
    <t>EE0440.1</t>
  </si>
  <si>
    <t>FORMACION DE PENDIENTES DE HORMIGON CON MORTERO DE CEMENTO</t>
  </si>
  <si>
    <t>Total 3.4.1AME1</t>
  </si>
  <si>
    <t>3.4.2AME1</t>
  </si>
  <si>
    <t>SOLADOS Y APLACADOS</t>
  </si>
  <si>
    <t>EP0120-RON.1</t>
  </si>
  <si>
    <t>PLASTÓN DE REGULARIZACIÓN ESP &lt; 10CM (NOCTURNO) C</t>
  </si>
  <si>
    <t>EVP0351.1</t>
  </si>
  <si>
    <t>SOLADO GRES PORCELÁNICO 60X60 (NOCTURNO)</t>
  </si>
  <si>
    <t>EP0350-RoN.1</t>
  </si>
  <si>
    <t>SOLADO DE GRES PORCELÁNICO 40X40 CM (NOCTURNO)</t>
  </si>
  <si>
    <t>EP0200-RoN.1</t>
  </si>
  <si>
    <t>RODAPIÉ DE GRES PORCELÁNICO 30X60 (NOCTURNO)</t>
  </si>
  <si>
    <t>EP0360-RoN.1</t>
  </si>
  <si>
    <t>SOLADO DE TERRAZO U/INTENSO MICROGRANO 40X40 (NOCTURNO)</t>
  </si>
  <si>
    <t>E11CP100</t>
  </si>
  <si>
    <t>RODAPIÉ TERRAZO 30x7,5 NORMAL</t>
  </si>
  <si>
    <t>EP0380.1</t>
  </si>
  <si>
    <t>SUELO ELEVADO REGISTRABLE DE ALTA RESISTENCIA.</t>
  </si>
  <si>
    <t>E11CP020</t>
  </si>
  <si>
    <t>PELDAÑO TERRAZO MICROGRANO ENTERO</t>
  </si>
  <si>
    <t>EP0101.1</t>
  </si>
  <si>
    <t>PELDAÑO DE GRANITO NEGRO NACIONAL. (NOCTURNO)</t>
  </si>
  <si>
    <t>Total 3.4.2AME1</t>
  </si>
  <si>
    <t>3.4.3AME1</t>
  </si>
  <si>
    <t>REVESTIMIENTOS VITRIFICADOS Y FENOLICOS</t>
  </si>
  <si>
    <t>NEVB0100.1</t>
  </si>
  <si>
    <t>PANEL VITRIFICADO RECTO TIPO SANDWICH. (NOCTURNO)</t>
  </si>
  <si>
    <t>NEVB0140.1</t>
  </si>
  <si>
    <t>PIEZAS ESPECIALES DE PANEL VITRIFICADO RECTO. (NOCTURNO)</t>
  </si>
  <si>
    <t>EVB0130.1</t>
  </si>
  <si>
    <t>PIEZA ESPECIAL RINCÓN O ESQUINA DE PANEL VITRIFICADO. (NOCTURNO) c</t>
  </si>
  <si>
    <t>EVB0230.1</t>
  </si>
  <si>
    <t>TAPA CANALETA DE 2M X 240 MM. (NOCTURNO)</t>
  </si>
  <si>
    <t>E12A031.1</t>
  </si>
  <si>
    <t>CABINA DE LAMINADO FENÓLICO</t>
  </si>
  <si>
    <t>E08PMT070</t>
  </si>
  <si>
    <t>REVESTIMIENTO MADERA LAMINADA SAPELLY BARNIZADA</t>
  </si>
  <si>
    <t>Total 3.4.3AME1</t>
  </si>
  <si>
    <t>Total ASC.AME4</t>
  </si>
  <si>
    <t>ASC.AME5</t>
  </si>
  <si>
    <t>CARPINTERIA CERRAJERIA Y ESTRUCTURAS METALICAS</t>
  </si>
  <si>
    <t>3.5.1.1</t>
  </si>
  <si>
    <t>CARPINTERÍA</t>
  </si>
  <si>
    <t>EHI0200.1.1</t>
  </si>
  <si>
    <t>PUERTA DE REGISTROS DE ACERO INOXIDABLE.</t>
  </si>
  <si>
    <t>EHAP0120.1</t>
  </si>
  <si>
    <t>PUERTA CORTAFUEGO RF-90 DOS HOJAS CHAPA VITRIFICADA.</t>
  </si>
  <si>
    <t>EHAP0200.1</t>
  </si>
  <si>
    <t>PUERTA METÁLICA-VITRIFICADA 1H DE 100X205.</t>
  </si>
  <si>
    <t>EHAP0250.1</t>
  </si>
  <si>
    <t>PUERTA METÁLICA-VITRIFICADA 2H DE 200 X 205. (NOCTURNO)</t>
  </si>
  <si>
    <t>EHAP0100.1</t>
  </si>
  <si>
    <t>PUERTA CORTAFUEGO RF-90 1 HOJA.</t>
  </si>
  <si>
    <t>EHAP0130.1</t>
  </si>
  <si>
    <t>PUERTA CORTAFUEGO RF-90 DOS HOJAS.</t>
  </si>
  <si>
    <t>EHAP0060.1</t>
  </si>
  <si>
    <t>PUERTA CHAPA DE ACERO GALV. LISA 90X200.E=1+PANEL+1MM P.EPOXI</t>
  </si>
  <si>
    <t>Total 3.5.1.1</t>
  </si>
  <si>
    <t>3.5.2.1</t>
  </si>
  <si>
    <t>CERRAJERÍA</t>
  </si>
  <si>
    <t>EHI0100N.1</t>
  </si>
  <si>
    <t>CHAPA DE ACERO INOXIDABLE EN REMATES. (NOCTURNO) c</t>
  </si>
  <si>
    <t>EHI0140N.1</t>
  </si>
  <si>
    <t>ENCUENTRO RECTO DE CAÑÓN PERPENDICULAR CON VESTÍBULO O ANDÉN, EN ACERO INOX. (NOCTURNO)</t>
  </si>
  <si>
    <t>EZ0060.1</t>
  </si>
  <si>
    <t>BARANDILLA DE ACERO INOXIDABLE DOBLE PASAMANOS EN S.E.</t>
  </si>
  <si>
    <t>EZ0070</t>
  </si>
  <si>
    <t>BARANDILLA POLIESTER REFORZADO</t>
  </si>
  <si>
    <t>NEHA001N.1</t>
  </si>
  <si>
    <t>SOPORTE EN BANDERA PARA TELEINDICADOR O PROYECTOR. (NOCTURNO)</t>
  </si>
  <si>
    <t>NEHA002N.1</t>
  </si>
  <si>
    <t>ESTRUCTURA DE CUELGUE DE LUMINARIA TUBO 60X100 MM. (NOCTURNO)</t>
  </si>
  <si>
    <t>E17AG040N.1</t>
  </si>
  <si>
    <t>SUMINISTRO Y COLOCACIÓN DE BASTIDOR EN FRONTIS (NOCTURNO) c</t>
  </si>
  <si>
    <t>NEHA003N.1</t>
  </si>
  <si>
    <t>SOPORTE CARTEL OBRA.(NOCTURNO)</t>
  </si>
  <si>
    <t>EZ0500</t>
  </si>
  <si>
    <t>TRAMEX DE POLIESTER REFORZADO</t>
  </si>
  <si>
    <t>EZ0250</t>
  </si>
  <si>
    <t>ESCALA FIJA DE BAJADA AL VASO EN POLIESTER REFORZADO</t>
  </si>
  <si>
    <t>07.136-Ro</t>
  </si>
  <si>
    <t>PABELLÓN EXTERIOR PARA ASCENSOR 3 DE 3,50 X 3,50 M. DE DIMEN</t>
  </si>
  <si>
    <t>EHAD0011</t>
  </si>
  <si>
    <t>ESTRUCTURA AUXILIAR PARA CUELGUE Y/O SOPORTE FALSOS TECHOS</t>
  </si>
  <si>
    <t>EHI0200</t>
  </si>
  <si>
    <t>EK0300</t>
  </si>
  <si>
    <t>PANEL INFORMATIVO ACERO INOX. RECTO, NOCTURNO</t>
  </si>
  <si>
    <t>Total 3.5.2.1</t>
  </si>
  <si>
    <t>3.5.3.1</t>
  </si>
  <si>
    <t>ESTRUCTURA ASCENSORES Y TEMPLETE</t>
  </si>
  <si>
    <t>E05AAL005N</t>
  </si>
  <si>
    <t>kg</t>
  </si>
  <si>
    <t>ACERO LAMINADO S275 JR EN ESTRUCTURAS ESPACIALES. (NOCTURNO)</t>
  </si>
  <si>
    <t>E05AP020N</t>
  </si>
  <si>
    <t>PLACA ANCLAJE S275 30x30x2cm. (NOCTURNO)</t>
  </si>
  <si>
    <t>U04DAJ140N</t>
  </si>
  <si>
    <t>ANCLAJE QUÍMICO HILTI HVU M16 HAS M16 x125/38 O EQUIVALENTE (NOCTURNO)</t>
  </si>
  <si>
    <t>07.136-RoN</t>
  </si>
  <si>
    <t>EHI0110-RoN</t>
  </si>
  <si>
    <t>EMBOCADURA DE ASCENSOR DE ACERO INOXIDABLE. (NOCTURNO)</t>
  </si>
  <si>
    <t>Total 3.5.3.1</t>
  </si>
  <si>
    <t>3.5.4.1</t>
  </si>
  <si>
    <t>REJILLAS DE VENTILACIÓN NIVEL CALLE</t>
  </si>
  <si>
    <t>2.1</t>
  </si>
  <si>
    <t>M2</t>
  </si>
  <si>
    <t>SUMINISTRO Y MONTAJE DE TRAMEX METALICO</t>
  </si>
  <si>
    <t>2.2</t>
  </si>
  <si>
    <t>SUMINISTRO Y MONTAJE DE MALLA DE METAL ESTIRADO</t>
  </si>
  <si>
    <t>EE0450</t>
  </si>
  <si>
    <t>HORMIGÓN EN MASA HM-20/20/B IIA, DE CENTRAL CON BOMBEO</t>
  </si>
  <si>
    <t>EOB0160</t>
  </si>
  <si>
    <t>REPOSICION DE FIRME DE CALZADA, CON BASE DE HORMIGON HM-15</t>
  </si>
  <si>
    <t>2.3</t>
  </si>
  <si>
    <t>SUMINISTRO Y MONTAJE DE ESTRUCTURA PORTANTE</t>
  </si>
  <si>
    <t>2.4</t>
  </si>
  <si>
    <t>UD</t>
  </si>
  <si>
    <t>CALCULO DEL CONJUNTO ESTRUCTURA+TRAMEX+MALLA METAL ESTIRADO</t>
  </si>
  <si>
    <t>Total 3.5.4.1</t>
  </si>
  <si>
    <t>Total ASC.AME5</t>
  </si>
  <si>
    <t>ASC.AME6</t>
  </si>
  <si>
    <t>SALIDA DE EMERGENCIA</t>
  </si>
  <si>
    <t>0411.001</t>
  </si>
  <si>
    <t>SUMINISTRO DE PORTÓN PARA SALIDA DE EMERGENCIA</t>
  </si>
  <si>
    <t>0411.002</t>
  </si>
  <si>
    <t>ARQUETA ANTIVANDÁLICA EN ACERO INOXIDABLE PARA EXTERIOR.</t>
  </si>
  <si>
    <t>0411.003</t>
  </si>
  <si>
    <t>INSTALACION HIDRÁULICA</t>
  </si>
  <si>
    <t>0411.004</t>
  </si>
  <si>
    <t>ACCESORIOS PARA EL PORTÓN.</t>
  </si>
  <si>
    <t>0411.005</t>
  </si>
  <si>
    <t>EQUIPOS DE SEGURIDAD PARA EL PORTÓN.</t>
  </si>
  <si>
    <t>0411.006</t>
  </si>
  <si>
    <t>SOFTWARE DE CONTROL</t>
  </si>
  <si>
    <t>0411.007</t>
  </si>
  <si>
    <t>RECEPTOR BICANAL PARA APERTURA</t>
  </si>
  <si>
    <t>0411.008</t>
  </si>
  <si>
    <t>CARGA, CONFIGURACIÓN Y PRUEBAS</t>
  </si>
  <si>
    <t>0411.009</t>
  </si>
  <si>
    <t>INGENIERÍA Y DOCUMENTACIÓN</t>
  </si>
  <si>
    <t>Total ASC.AME6</t>
  </si>
  <si>
    <t>ASC.AME7</t>
  </si>
  <si>
    <t>PINTURA</t>
  </si>
  <si>
    <t>EB0060-ro.1</t>
  </si>
  <si>
    <t>PINT.PLÁST. COLOR EXT-INT ANTIMOHO</t>
  </si>
  <si>
    <t>Total ASC.AME7</t>
  </si>
  <si>
    <t>ASC.AME8</t>
  </si>
  <si>
    <t>MONTAJES Y MOBILIARIO</t>
  </si>
  <si>
    <t>EK0210.1</t>
  </si>
  <si>
    <t>MONTAJE DE PANEL INFORMATIVO I2+I3 CON PATAS DE ACERO INOXIDABLE, NOCTURNO</t>
  </si>
  <si>
    <t>Total ASC.AME8</t>
  </si>
  <si>
    <t>Total 01.01 AME</t>
  </si>
  <si>
    <t>01.02 AME</t>
  </si>
  <si>
    <t>ACTUACIONES PREVIAS Y AFECCIONES</t>
  </si>
  <si>
    <t>0101P 01</t>
  </si>
  <si>
    <t>COMPROBACIÓN DE TOPOGRAFÍA</t>
  </si>
  <si>
    <t>TOP 1001</t>
  </si>
  <si>
    <t>LEVANTAMIENTO TOPOGRAFICO ESTACIÓN Y GALERÍAS DE SERVICIOS</t>
  </si>
  <si>
    <t>TOP 1002</t>
  </si>
  <si>
    <t>LEVANTAMIENTO TOPOGRÁFICO, REPOSICIÓN CLAVOS E INTEGRACIÓN EN GIS</t>
  </si>
  <si>
    <t>Total 0101P 01</t>
  </si>
  <si>
    <t>0101P 03</t>
  </si>
  <si>
    <t>AFECCIÓN AL TRÁFICO</t>
  </si>
  <si>
    <t>U17VAA010</t>
  </si>
  <si>
    <t>SEÑAL CIRCULAR REFLEXIVA E.G. 60 cm</t>
  </si>
  <si>
    <t>U17VAT010</t>
  </si>
  <si>
    <t>SEÑAL TRIANGULAR REFLEXIVA E.G. 70 cm</t>
  </si>
  <si>
    <t>U17VAR010</t>
  </si>
  <si>
    <t>SEÑAL RECTANGULAR REFLEXIVA E.G. 60x90 cm</t>
  </si>
  <si>
    <t>U17VCC302</t>
  </si>
  <si>
    <t>CARTEL CHAPA ACERO REFLEXIVO E.G.</t>
  </si>
  <si>
    <t>U17BV011</t>
  </si>
  <si>
    <t>BARRERA MÓVIL NEW JERSEY BM-1850</t>
  </si>
  <si>
    <t>U17LB010</t>
  </si>
  <si>
    <t>BALIZA DESTELLANTE INCANDESCENTE</t>
  </si>
  <si>
    <t>U17HMC030</t>
  </si>
  <si>
    <t>MARCA VIAL CONTINUA ACRÍLICA ACUOSA 10 cm</t>
  </si>
  <si>
    <t>U17HMC031</t>
  </si>
  <si>
    <t>MARCA VIAL DISCONTINUA ACRÍLICA ACUOSA 10 cm</t>
  </si>
  <si>
    <t>U17HSC015</t>
  </si>
  <si>
    <t>PINTURA ACRÍLICA ACUOSA EN CEBREADOS</t>
  </si>
  <si>
    <t>U17HSS015</t>
  </si>
  <si>
    <t>PINTURA ACRÍLICA ACUOSA EN SÍMBOLOS</t>
  </si>
  <si>
    <t>EOT0060</t>
  </si>
  <si>
    <t>BORRADO DE MARCAS VIALES CON PINTURA DE DOS COMPONENTES.</t>
  </si>
  <si>
    <t>EOT0140</t>
  </si>
  <si>
    <t>COLUMNA O BACULO CON LUMINARIAS PARA EL ALUMBRADO</t>
  </si>
  <si>
    <t>EOT0300</t>
  </si>
  <si>
    <t>DESMONTAJE Y REPOSICION DE SEÑAL DE TRÁFICO EXISTENTE.</t>
  </si>
  <si>
    <t>ADECPEAT</t>
  </si>
  <si>
    <t>ADECUACIÓN/REPOSICIÓN EN SUPERFICIE PASOS PEATONALES PROVISIONALES</t>
  </si>
  <si>
    <t>EOB0160ELIP</t>
  </si>
  <si>
    <t>REPOSICION DE FIRME DE CALZADA, CON BASE DE HORMIGON HM-20, INCLUSO SEÑALIZACIÓN</t>
  </si>
  <si>
    <t>EOT0170</t>
  </si>
  <si>
    <t>m2.</t>
  </si>
  <si>
    <t>FIRME PROVISIONAL EN DESVÍOS DE TRÁFICO</t>
  </si>
  <si>
    <t>EOT0030</t>
  </si>
  <si>
    <t>BASE DE ZAHORRA ARTIFICIAL</t>
  </si>
  <si>
    <t>EL0120 b</t>
  </si>
  <si>
    <t>CORTE DE PAVIMENTO DE TERRAZO, BALDOSA CON RADIAL O AGLOMERADO</t>
  </si>
  <si>
    <t>EL0280</t>
  </si>
  <si>
    <t>DEMOLICION DE BORDILLOS</t>
  </si>
  <si>
    <t>EL0200 G</t>
  </si>
  <si>
    <t>DEMOLICION DE PAVIMENTO</t>
  </si>
  <si>
    <t>ENNN6</t>
  </si>
  <si>
    <t>LEVANTADO Y TRASLADO DE MARQUESINA BUS</t>
  </si>
  <si>
    <t>EL0740</t>
  </si>
  <si>
    <t>EXCAVACION EN ZANJA, A CIELO ABIERTO</t>
  </si>
  <si>
    <t>Total 0101P 03</t>
  </si>
  <si>
    <t>0101P 04</t>
  </si>
  <si>
    <t>OCUPACIONES TEMPORALES Y SEÑALIZACIÓN PROVISIONAL DE OBRA</t>
  </si>
  <si>
    <t>ED1200</t>
  </si>
  <si>
    <t>CERRAMIENTO PROVISIONAL DE OBRA PARA EXTERIOR DE CHAPA OPACA (NOCTURNO)</t>
  </si>
  <si>
    <t>ED1300</t>
  </si>
  <si>
    <t>LONAS DE AVISO OBRA IMPRESAS A DOS CARAS PARA PÓRTICOS</t>
  </si>
  <si>
    <t>ED1400</t>
  </si>
  <si>
    <t>PANELES DE ALUMINIO AVISO OBRA COLOCADOS SOBRE CERRAMIENTOS 70X100</t>
  </si>
  <si>
    <t>ED1500</t>
  </si>
  <si>
    <t>CARTELES POLIESTIRENO</t>
  </si>
  <si>
    <t>ED1600</t>
  </si>
  <si>
    <t>VINILO ADHESIVO</t>
  </si>
  <si>
    <t>T0010</t>
  </si>
  <si>
    <t>SUMINISTRO Y MONTAJE DE CABINA DE CONDUCTORES Y ADECUACION DE CABINA DE ANDEN. JORNADA 2:30 - 5:00 A.M.</t>
  </si>
  <si>
    <t>T0020</t>
  </si>
  <si>
    <t>CERRAMIENTO DE TÚNEL CON TABIQUE PREFABRICADO DE PLADUR O EQUIVALENTE. JORNADA 2:30 - 5:00 A.M.</t>
  </si>
  <si>
    <t>T0030</t>
  </si>
  <si>
    <t>CERRAMIENTO DE TÚNEL CON TAPE DE LONA O EQUIVALENTE. JORNADA 2:30 - 5:00 A.M.</t>
  </si>
  <si>
    <t>T0040</t>
  </si>
  <si>
    <t>SUMINISTRO Y COLOCACIÓN DE CHAPA DE MADERA PARA PASO DE EVACUACIÓN. JORNADA 2:30 - 5:00 A.M.</t>
  </si>
  <si>
    <t>T0060</t>
  </si>
  <si>
    <t>CERRAMIENTO DE ANDENES, PASILLOS Y/O VESTÍBULOS ESTACIÓN CON PLADUR O EQUIVALENTE. JORNADA 2:30 - 5:00 A.M.</t>
  </si>
  <si>
    <t>T0070</t>
  </si>
  <si>
    <t>PUERTA 1 HOJA CHAPA GALVANIZADA CON CERRADURA NORMALIZADA DE METRO DE MADRID. JORNADA 2:30 - 5:00 A.M.</t>
  </si>
  <si>
    <t>T0090</t>
  </si>
  <si>
    <t>CERRAMIENTO ESTACION CON VALLA TIPO JULPER. CON CIERRE</t>
  </si>
  <si>
    <t>T0140</t>
  </si>
  <si>
    <t>CIMENTACIÓN POSTE PARADA AUTOBÚS</t>
  </si>
  <si>
    <t>T0150</t>
  </si>
  <si>
    <t>POSTE PARADA AUTOBÚS</t>
  </si>
  <si>
    <t>T0160</t>
  </si>
  <si>
    <t>SEÑALIZACIÓN PARADA AUTOBÚS</t>
  </si>
  <si>
    <t>T0014</t>
  </si>
  <si>
    <t>HABILITACIÓN CUARTOS TÉCNICOS PARA OPERATIVA Y DIRECCIÓN DE OBRA</t>
  </si>
  <si>
    <t>Total 0101P 04</t>
  </si>
  <si>
    <t>0101P 05</t>
  </si>
  <si>
    <t>INVENTARIADO DE EDIFICACIONES</t>
  </si>
  <si>
    <t>PAV 1005</t>
  </si>
  <si>
    <t>PA</t>
  </si>
  <si>
    <t>Total 0101P 05</t>
  </si>
  <si>
    <t>Total 01.02 AME</t>
  </si>
  <si>
    <t>01.03 AME</t>
  </si>
  <si>
    <t>AUSCULTACIÓN Y CONTROL</t>
  </si>
  <si>
    <t>0102P 01</t>
  </si>
  <si>
    <t>INSTRUMENTACIÓN Y EQUIPOS</t>
  </si>
  <si>
    <t>INSEQ01</t>
  </si>
  <si>
    <t>HITOS DE NIVELACIÓN</t>
  </si>
  <si>
    <t>INSEQ02</t>
  </si>
  <si>
    <t>REGLETAS DE NIVELACIÓN EN FACHADAS TIPO DIÁBOLO</t>
  </si>
  <si>
    <t>INSEQ03</t>
  </si>
  <si>
    <t>MOVILIZACIÓN DE EQUIPO DE PERFORACIÓN EN SUPERFICIE</t>
  </si>
  <si>
    <t>INSEQ04</t>
  </si>
  <si>
    <t>EMPLAZAMIENTO DE EQUIPO DE PERFORACIÓN</t>
  </si>
  <si>
    <t>INSEQ05</t>
  </si>
  <si>
    <t>PERFORACIÓN DESDE SUPERFICIE</t>
  </si>
  <si>
    <t>INSEQ06</t>
  </si>
  <si>
    <t>TUBERÍA DE INCLINÓMETRO</t>
  </si>
  <si>
    <t>INSEQ07</t>
  </si>
  <si>
    <t>mes</t>
  </si>
  <si>
    <t>PUESTA A DISPOSICIÓN DE TORPEDO BIAXIAL DE INCLINÓMETRO</t>
  </si>
  <si>
    <t>INSEQ08</t>
  </si>
  <si>
    <t>ARQUETA PARA PROTECCIÓN DE ELEMENTOS DE INSTRUMENTACIÓN</t>
  </si>
  <si>
    <t>INSEQ09</t>
  </si>
  <si>
    <t>BASES PROFUNDAS PARA NIVELACIÓN</t>
  </si>
  <si>
    <t>INSEQ10</t>
  </si>
  <si>
    <t>SECCIÓN DE CONVERGENCIAS TRES UNIDADES</t>
  </si>
  <si>
    <t>EY0330J</t>
  </si>
  <si>
    <t>TUBERIA DE PVC PARA EXTENSOMETRO INCREMENTAL</t>
  </si>
  <si>
    <t>EY0190J</t>
  </si>
  <si>
    <t>PIEZOMETRO DE C. V. DE 3,5 KG/CM² DE RANGO Y 0,5% DE PRECISION</t>
  </si>
  <si>
    <t>INSEQJB</t>
  </si>
  <si>
    <t>PARTIDA ALZADA DE ELECTRONIVELES</t>
  </si>
  <si>
    <t>Total 0102P 01</t>
  </si>
  <si>
    <t>0102P 02</t>
  </si>
  <si>
    <t>EQUIPOS DE LECTURA Y SEGUIMIENTO</t>
  </si>
  <si>
    <t>EQLEC01</t>
  </si>
  <si>
    <t>TOPOGRÁFO</t>
  </si>
  <si>
    <t>EQLEC02</t>
  </si>
  <si>
    <t>PEÓN DE TOPOGRAFÍA</t>
  </si>
  <si>
    <t>EQLEC03</t>
  </si>
  <si>
    <t>INGENIEROS TÉCNICO</t>
  </si>
  <si>
    <t>EQLEC04</t>
  </si>
  <si>
    <t>EQUIPOS PARA LECTURA</t>
  </si>
  <si>
    <t>C01</t>
  </si>
  <si>
    <t>CONTROL Y SEGUIMIENTO AFECCIÓN EDIFICIOS</t>
  </si>
  <si>
    <t>Total 0102P 02</t>
  </si>
  <si>
    <t>Total 01.03 AME</t>
  </si>
  <si>
    <t>01.04 AME</t>
  </si>
  <si>
    <t>OBRA CIVIL</t>
  </si>
  <si>
    <t>1. PV7Y8</t>
  </si>
  <si>
    <t>1. OBRA CIVIL POZO PRÍNCIPE DE VERGARA (ASC 7, 8)</t>
  </si>
  <si>
    <t>EL1</t>
  </si>
  <si>
    <t>1.1 LEVANTES, DEMOLICIONES Y APERTURAS DE HUECOS</t>
  </si>
  <si>
    <t>EL0600</t>
  </si>
  <si>
    <t>DEMOLICION OBRAS FABRICA SUBTERRANEAS</t>
  </si>
  <si>
    <t>EL0110</t>
  </si>
  <si>
    <t>CORTE DE PANTALLA CON HILO DE CORTE O CUALQUIER OTRO SISTEMA</t>
  </si>
  <si>
    <t>EL0160</t>
  </si>
  <si>
    <t>DEM.SANEAMIENTO ENTERRADO TUBOS HGÓN.D&lt;40 A MANO</t>
  </si>
  <si>
    <t>EL0370</t>
  </si>
  <si>
    <t>DEMOLICION DE FIRME CON BASE DE HORMIGON</t>
  </si>
  <si>
    <t>E01DWR030m</t>
  </si>
  <si>
    <t>ml</t>
  </si>
  <si>
    <t>CORTE DE DISCO DE SOLERA O MURO DE HORMIGÓN</t>
  </si>
  <si>
    <t>E01DSH050 b</t>
  </si>
  <si>
    <t>DEMOLIC. ESTRUCTURAS EXISTENTES HA C/COMPRESOR</t>
  </si>
  <si>
    <t>ENNN4</t>
  </si>
  <si>
    <t>DESMONTAJE DE VALLA TIPO AYUNTAMIENTO</t>
  </si>
  <si>
    <t>ENNN5</t>
  </si>
  <si>
    <t>LEVANTADO BANCO</t>
  </si>
  <si>
    <t>EN0080</t>
  </si>
  <si>
    <t>DESM. CANAL. SUB. BAJA TENSION</t>
  </si>
  <si>
    <t>EN0120</t>
  </si>
  <si>
    <t>DESMONTAJE Y RETIRADA DE CANALIZACION TELEFONICA</t>
  </si>
  <si>
    <t>EN0130</t>
  </si>
  <si>
    <t>DESMONTAJE Y TRASLADO A ALMACEN O LUGAR DE EMPLEO DE BACULOS</t>
  </si>
  <si>
    <t>EN0140</t>
  </si>
  <si>
    <t>DESMONTAJE, RETIRADA, TRANS Y ALMAC. DE CENTRO DE MANDO</t>
  </si>
  <si>
    <t>EN0260 b</t>
  </si>
  <si>
    <t>LEVANT. Y RET. CONDUCCION GAS  D = 315 MM</t>
  </si>
  <si>
    <t>EN0280</t>
  </si>
  <si>
    <t>LEVANTAMIENTO Y RETIRADA DE CONDUCCION DE AGUA POTABLE 150 MM&lt; D &lt; 300 MM</t>
  </si>
  <si>
    <t>EN0300</t>
  </si>
  <si>
    <t>LEVANTAMIENTO Y RETIRADA DE CONDUCCIONES ELECTRICAS SUBTERRANEAS</t>
  </si>
  <si>
    <t>Total EL1</t>
  </si>
  <si>
    <t>EXR1</t>
  </si>
  <si>
    <t>1.2 EXCAVACIONES Y RELLENOS</t>
  </si>
  <si>
    <t>EL0710</t>
  </si>
  <si>
    <t>EXCAVACIÓN DE TIERRAS EN MINA CON ENTIBACIÓN</t>
  </si>
  <si>
    <t>EL0800</t>
  </si>
  <si>
    <t>EXCAVACIÓN VERTICAL POR MEDIOS MECÁNICOS</t>
  </si>
  <si>
    <t>EL0990</t>
  </si>
  <si>
    <t>RELLENO EN ZANJAS, CIMENTACIONES Y POZOS CON MATERIALES DE LA EXCAVACIÓN</t>
  </si>
  <si>
    <t>Total EXR1</t>
  </si>
  <si>
    <t>EE1</t>
  </si>
  <si>
    <t>1.3. ESTRUCTURA</t>
  </si>
  <si>
    <t>EEAC1</t>
  </si>
  <si>
    <t>ACERO Y ANCLAJES</t>
  </si>
  <si>
    <t>EE0030</t>
  </si>
  <si>
    <t>ACERO EN MALLA ELECTROSOLDADA</t>
  </si>
  <si>
    <t>EE0060</t>
  </si>
  <si>
    <t>ACERO S 355 JR COLOCADO.</t>
  </si>
  <si>
    <t>EE0110 Bbb</t>
  </si>
  <si>
    <t>ANCLAJE PARA BARRA CORRUGADA Ø25 MM L=1,2</t>
  </si>
  <si>
    <t>EE0110 Ab</t>
  </si>
  <si>
    <t>ANCLAJE PARA BARRA CORRUGADA Ø16MM L=0.90M</t>
  </si>
  <si>
    <t>EE0060 pm</t>
  </si>
  <si>
    <t>ACERO S275 JR PERFILES METÁLICOS</t>
  </si>
  <si>
    <t>EE0840</t>
  </si>
  <si>
    <t>PLACA ANCLAJE S275 30X30X1,5CM</t>
  </si>
  <si>
    <t>EZ010002m</t>
  </si>
  <si>
    <t>CHAPA ACERO LAMINADO EN FRÍO "NERVOMETAL"</t>
  </si>
  <si>
    <t>Total EEAC1</t>
  </si>
  <si>
    <t>EEH1</t>
  </si>
  <si>
    <t>OBRA CIVIL HORMIGON</t>
  </si>
  <si>
    <t>EE0650</t>
  </si>
  <si>
    <t>PANTALLA DE 0,80 M DE ANCHO, EXC. CUCHARA Y HA-30</t>
  </si>
  <si>
    <t>EE0660</t>
  </si>
  <si>
    <t>PANTALLA DE 0,80 M DE ANCHO, EXC. CUCHARA Y HA-30 CON PERFORAC.</t>
  </si>
  <si>
    <t>EE0260</t>
  </si>
  <si>
    <t>CIMBRA PARA ENCOFRADOS.</t>
  </si>
  <si>
    <t>EE0270</t>
  </si>
  <si>
    <t>CORDON SELLANTE CAUCHO-BENTONITA</t>
  </si>
  <si>
    <t>EE0280</t>
  </si>
  <si>
    <t>ENCOFRADO DE LOSAS SOBRE EL TERRENO PARA UNA SOLA PUESTA</t>
  </si>
  <si>
    <t>E04LE020b</t>
  </si>
  <si>
    <t>ENCOFRADO MADERA LOSAS</t>
  </si>
  <si>
    <t>EE0310</t>
  </si>
  <si>
    <t>ENCOFRADO PLANO PARAMENTOS  VERTICALES</t>
  </si>
  <si>
    <t>EE0330</t>
  </si>
  <si>
    <t>ENCOFRADO VIGAS</t>
  </si>
  <si>
    <t>EE0320 g</t>
  </si>
  <si>
    <t>ENCOFRADO VISTO GALERIAS</t>
  </si>
  <si>
    <t>EE04501</t>
  </si>
  <si>
    <t>E04LMB010 vig</t>
  </si>
  <si>
    <t>HORMIGÓN P/ARMAR HA-30/B/20/IIa V.BOMBA VIGAS</t>
  </si>
  <si>
    <t>E04LMB010 mur</t>
  </si>
  <si>
    <t>HORMIGÓN P/ARMAR HA-30/B/20/IIa V.BOMBA MUROS</t>
  </si>
  <si>
    <t>E04LMB010 losa</t>
  </si>
  <si>
    <t>HORMIGÓN P/ARMAR HA-30/B/20/IIa V.BOMBA LOSAS</t>
  </si>
  <si>
    <t>E04LMB010 esc</t>
  </si>
  <si>
    <t>HORMIGÓN P/ARMAR HA-30/B/20/IIa V.BOMBA ESCALERAS</t>
  </si>
  <si>
    <t>E04LMB010 g</t>
  </si>
  <si>
    <t>HORMIGÓN P/ARMAR HA-30/B/20/IIa V.BOMBA GALERÍAS</t>
  </si>
  <si>
    <t>EZ010002</t>
  </si>
  <si>
    <t>MANGUITOS PARA CONEXIÓN ARMADURAS MUROS-LOSAS</t>
  </si>
  <si>
    <t>EAP1</t>
  </si>
  <si>
    <t>PARTIDA ALZADA APUNTALAMIENTO DE PASILLOS DE METRO</t>
  </si>
  <si>
    <t>EE0560</t>
  </si>
  <si>
    <t>JUNTA DE DILATACION EN SOLERAS Y LOSAS</t>
  </si>
  <si>
    <t>EI0080</t>
  </si>
  <si>
    <t>IMPERMEABILIZACION DE JUNTA DE DILATACION.</t>
  </si>
  <si>
    <t>Total EEH1</t>
  </si>
  <si>
    <t>Total EE1</t>
  </si>
  <si>
    <t>EU1</t>
  </si>
  <si>
    <t>1.4 TRATAMIENTOS DEL TERRENO</t>
  </si>
  <si>
    <t>EU0150</t>
  </si>
  <si>
    <t>PARTIDA ALZADA DE EQUIPO DE INYECCION QUIMICA PARA INYECCIONES CON SILICATOS</t>
  </si>
  <si>
    <t>EU0190</t>
  </si>
  <si>
    <t>PERFORACION, SUMINISTRO Y COLOCACION DE TUBERIA DE 2" DE PVC CIE</t>
  </si>
  <si>
    <t>ETE0180 s</t>
  </si>
  <si>
    <t>l</t>
  </si>
  <si>
    <t>INYECCION DE GEL DE SILICATO</t>
  </si>
  <si>
    <t>Total EU1</t>
  </si>
  <si>
    <t>ETX1</t>
  </si>
  <si>
    <t>1.5 ESCALERAS FV, REJILLAS, TRAMEX</t>
  </si>
  <si>
    <t>EZ0500h</t>
  </si>
  <si>
    <t>CERRAMIENTO HUECOS CON REJILLA RESISTENTE A PASO VEHÍCULOS PESADOS</t>
  </si>
  <si>
    <t>EZ0500se</t>
  </si>
  <si>
    <t>PORTÓN SALIDA DE EMERGENCIA</t>
  </si>
  <si>
    <t>Total ETX1</t>
  </si>
  <si>
    <t>EN1</t>
  </si>
  <si>
    <t>1.6 REPOSICION Y SERVICIOS AFECTADOS</t>
  </si>
  <si>
    <t>EN0010</t>
  </si>
  <si>
    <t>ARQUETA PARA CRUCE DE CALZADA 0,60X0,60</t>
  </si>
  <si>
    <t>EN0210b</t>
  </si>
  <si>
    <t>REPOSICIÓN GALERÍA DEL AYUNTAMIENTO DE 2.50 X 2.50</t>
  </si>
  <si>
    <t>EN0580</t>
  </si>
  <si>
    <t>REPOSIC.ABASTECIM. AGUA D 250 MM</t>
  </si>
  <si>
    <t>EN0670b</t>
  </si>
  <si>
    <t>SUJECCIÓN Y REPOSICION DE CANALIZACIONES DE TELECOMUNICACIONES POR GALERIA</t>
  </si>
  <si>
    <t>EN0700</t>
  </si>
  <si>
    <t>REPOSICION DE LINEA ELECTRICA SUBTERRANEA PARA  ALUMBRADO</t>
  </si>
  <si>
    <t>EN0720</t>
  </si>
  <si>
    <t>REPOSICION DE PUNTO DE LUZ</t>
  </si>
  <si>
    <t>EN0730</t>
  </si>
  <si>
    <t>SUMINISTRO E INSTALACION DE CABLES NORMALIZADOS, TIPO TELEFONICA</t>
  </si>
  <si>
    <t>ENNNA</t>
  </si>
  <si>
    <t>PARTIDA ALZADA  DE REPOSICIÓN DE SERVICIOS A JUSTIFICAR</t>
  </si>
  <si>
    <t>ENNN3</t>
  </si>
  <si>
    <t>SUMINISTRO Y MONTAJE PÓRTICO SEMÁFORICO SX</t>
  </si>
  <si>
    <t>EOB0100</t>
  </si>
  <si>
    <t>MONTAJE DE BÁCULOS, COLUMNAS Y LUMINARIAS DE ALUMBRADO PÚBLICO</t>
  </si>
  <si>
    <t>EOB0150</t>
  </si>
  <si>
    <t>REPOSICION DE BOCA DE RIEGO TOTALMENTE COLOCADA</t>
  </si>
  <si>
    <t>EOB0240</t>
  </si>
  <si>
    <t>SEÑAL RECTANGULAR DE 60 X 90 CM, REFLEXIVA</t>
  </si>
  <si>
    <t>Total EN1</t>
  </si>
  <si>
    <t>Total 1. PV7Y8</t>
  </si>
  <si>
    <t>2. PMM4Y5</t>
  </si>
  <si>
    <t>2. OBRA CIVIL POZO MARÍA DE MOLINA (ASC 4 Y 5)</t>
  </si>
  <si>
    <t>EL2</t>
  </si>
  <si>
    <t>2.1 LEVANTES, DEMOLICIONES Y APERTURAS DE HUECOS</t>
  </si>
  <si>
    <t>EL0210</t>
  </si>
  <si>
    <t>DEMOLICION DE ANDEN INCLUSO CIMENTACION Y RELLENO</t>
  </si>
  <si>
    <t>EN0270</t>
  </si>
  <si>
    <t>LEVANTAMIENTO Y RETIRADA DE CONDUCCION DE AGUA POTABLE DIM &lt;150 MM</t>
  </si>
  <si>
    <t>EN0260</t>
  </si>
  <si>
    <t>LEVANT. Y RET. CONDUCCION GAS 150 &lt; D &lt; 300 MM</t>
  </si>
  <si>
    <t>Total EL2</t>
  </si>
  <si>
    <t>EXR2</t>
  </si>
  <si>
    <t>2.2 EXCAVACIONES Y RELLENOS</t>
  </si>
  <si>
    <t>Total EXR2</t>
  </si>
  <si>
    <t>EE2</t>
  </si>
  <si>
    <t>2.3 ESTRUCTURA</t>
  </si>
  <si>
    <t>EEAC 2</t>
  </si>
  <si>
    <t>EE0110 Bbc</t>
  </si>
  <si>
    <t>ANCLAJE PARA BARRA CORRUGADA Ø25 MM L=0,8</t>
  </si>
  <si>
    <t>Total EEAC 2</t>
  </si>
  <si>
    <t>EEH 2</t>
  </si>
  <si>
    <t>E04LMB010 mur bat</t>
  </si>
  <si>
    <t>HORMIGÓN P/ARMAR HA-30/B/20/IIa V.BOMBA MUROS P/BATACHES</t>
  </si>
  <si>
    <t>E04LMM110 lp</t>
  </si>
  <si>
    <t>HORMIGÓN P/A HA-30/B/20/IIa V.MANUAL LOSA PUENTE</t>
  </si>
  <si>
    <t>Total EEH 2</t>
  </si>
  <si>
    <t>Total EE2</t>
  </si>
  <si>
    <t>EU2</t>
  </si>
  <si>
    <t>2.4 TRATAMIENTOS DEL TERRENO</t>
  </si>
  <si>
    <t>Total EU2</t>
  </si>
  <si>
    <t>ETX2</t>
  </si>
  <si>
    <t>2.5 ESCALERAS FV, REJILLAS, TRAMEX</t>
  </si>
  <si>
    <t>Total ETX2</t>
  </si>
  <si>
    <t>EN2</t>
  </si>
  <si>
    <t>2.6 REPOSICION Y SERVICIOS AFECTADOS</t>
  </si>
  <si>
    <t>EN0030</t>
  </si>
  <si>
    <t>BACULO DE 4 M. DE ALTURA DE CHAPA DE ACERO GALV. CON 1 LUMIN.</t>
  </si>
  <si>
    <t>EN0580 b</t>
  </si>
  <si>
    <t>REPOSIC.ABASTECIM. AGUA D 100 MM</t>
  </si>
  <si>
    <t>EN0420b</t>
  </si>
  <si>
    <t>REPO. DE TUB. GAS, DE POLIETILENO DE 315 MM DE DIAMETRO</t>
  </si>
  <si>
    <t>EN0500</t>
  </si>
  <si>
    <t>REPOSIC. DE LINEA ELECTRICA BAJA TENSION (CABLE RHU 0,6/1 KV 1X2</t>
  </si>
  <si>
    <t>ENNN 2</t>
  </si>
  <si>
    <t>Total EN2</t>
  </si>
  <si>
    <t>Total 2. PMM4Y5</t>
  </si>
  <si>
    <t>3. APAS3</t>
  </si>
  <si>
    <t>3. OBRA CIVIL ASCENSOR PASARELA (ASC 3)</t>
  </si>
  <si>
    <t>EL3</t>
  </si>
  <si>
    <t>3.1 LEVANTES, DEMOLICIONES Y APERTURAS DE HUECOS</t>
  </si>
  <si>
    <t>EL0110 ps</t>
  </si>
  <si>
    <t>CORTE DE PASARELA CON HILO DE CORTE O CUALQUIER OTRO SISTEMA</t>
  </si>
  <si>
    <t>EL0110 bv</t>
  </si>
  <si>
    <t>CORTE DE BÓVEDA PASARELA CON HILO DE CORTE O CUALQUIER OTRO SISTEMA</t>
  </si>
  <si>
    <t>EL0110 h</t>
  </si>
  <si>
    <t>CORTE DE HASTIAL CON HILO DE CORTE O CUALQUIER OTRO SISTEMA</t>
  </si>
  <si>
    <t>Total EL3</t>
  </si>
  <si>
    <t>EXR3</t>
  </si>
  <si>
    <t>3.2 EXCAVACIONES Y RELLENOS</t>
  </si>
  <si>
    <t>Total EXR3</t>
  </si>
  <si>
    <t>EE3</t>
  </si>
  <si>
    <t>3.3 ESTRUCTURA</t>
  </si>
  <si>
    <t>EEAC 3</t>
  </si>
  <si>
    <t>EE0060 2</t>
  </si>
  <si>
    <t>ACERO B500S COLOCADO.</t>
  </si>
  <si>
    <t>Total EEAC 3</t>
  </si>
  <si>
    <t>EEH 3</t>
  </si>
  <si>
    <t>EE0200</t>
  </si>
  <si>
    <t>dm3</t>
  </si>
  <si>
    <t>APOYO DE NEOPRENO ZUNCHADO</t>
  </si>
  <si>
    <t>EE0320 b</t>
  </si>
  <si>
    <t>ENCOFRADO BÓVEDA</t>
  </si>
  <si>
    <t>E04LMB010 c</t>
  </si>
  <si>
    <t>HORMIGÓN P/ARMAR HA-30/B/20/IIa V.BOMBA BOVEDA</t>
  </si>
  <si>
    <t>E04LMB010 d</t>
  </si>
  <si>
    <t>HORMIGÓN P/ARMAR HA-30/B/20/IIa V.BOMBA  FOSO ASCENSOR</t>
  </si>
  <si>
    <t>Total EEH 3</t>
  </si>
  <si>
    <t>Total EE3</t>
  </si>
  <si>
    <t>EU3</t>
  </si>
  <si>
    <t>3.4 TRATAMIENTOS DEL TERRENO</t>
  </si>
  <si>
    <t>EU0130</t>
  </si>
  <si>
    <t>PARTIDA ALZADA DE ABONO INTEGRO PARA LA PREPARACION, ENVIO Y RET EQUIPO MICROPILOTES</t>
  </si>
  <si>
    <t>EU035</t>
  </si>
  <si>
    <t>EJECUCION DE MICROPILOTE DE 220 MM.</t>
  </si>
  <si>
    <t>Total EU3</t>
  </si>
  <si>
    <t>Total 3. APAS3</t>
  </si>
  <si>
    <t>4. AS1Y2</t>
  </si>
  <si>
    <t>4. OBRA CIVIL ASCENSORES ACCESO L7 (ASC 1 Y 2)</t>
  </si>
  <si>
    <t>EL4</t>
  </si>
  <si>
    <t>4.1 LEVANTES, DEMOLICIONES Y APERTURAS DE HUECOS</t>
  </si>
  <si>
    <t>Total EL4</t>
  </si>
  <si>
    <t>EXR4</t>
  </si>
  <si>
    <t>4.2 EXCAVACIONES Y RELLENOS</t>
  </si>
  <si>
    <t>Total EXR4</t>
  </si>
  <si>
    <t>EE4</t>
  </si>
  <si>
    <t>4.3 ESTRUCTURA</t>
  </si>
  <si>
    <t>EEAC 5</t>
  </si>
  <si>
    <t>Total EEAC 5</t>
  </si>
  <si>
    <t>EEH 5</t>
  </si>
  <si>
    <t>EE0300</t>
  </si>
  <si>
    <t>ENCOFRADO ORDINARIO PARA REVESTIMIENTO DE POZOS</t>
  </si>
  <si>
    <t>E04LMB010 asc</t>
  </si>
  <si>
    <t>HORMIGÓN P/ARMAR HA-30/B/20/IIa V.BOMBA ANILLOS ASCENSOR</t>
  </si>
  <si>
    <t>E04LMB010 mech</t>
  </si>
  <si>
    <t>HORMIGÓN P/ARMAR HA-30/B/20/IIa V.BOMBA MECHINALES</t>
  </si>
  <si>
    <t>EENAF020</t>
  </si>
  <si>
    <t>ESPUMA DE POLIURETANO PARA INYECCIÓN DETRÁS DE CERCHA</t>
  </si>
  <si>
    <t>Total EEH 5</t>
  </si>
  <si>
    <t>Total EE4</t>
  </si>
  <si>
    <t>EU4</t>
  </si>
  <si>
    <t>4.4 TRATAMIENTOS DEL TERRENO</t>
  </si>
  <si>
    <t>E04PM040</t>
  </si>
  <si>
    <t>MICROPILOTE TUBO ACERO D=150mm</t>
  </si>
  <si>
    <t>Total EU4</t>
  </si>
  <si>
    <t>Total 4. AS1Y2</t>
  </si>
  <si>
    <t>5. PAS6Y10</t>
  </si>
  <si>
    <t>5. OBRA CIVIL POZO PASO INFERIOR FRANCISCO SILVELA (ASC 6 Y 10)</t>
  </si>
  <si>
    <t>EL5</t>
  </si>
  <si>
    <t>5.1 LEVANTES, DEMOLICIONES Y APERTURAS DE HUECOS</t>
  </si>
  <si>
    <t>Total EL5</t>
  </si>
  <si>
    <t>EXR5</t>
  </si>
  <si>
    <t>5.2 EXCAVACIONES Y RELLENOS</t>
  </si>
  <si>
    <t>Total EXR5</t>
  </si>
  <si>
    <t>EE5</t>
  </si>
  <si>
    <t>5.3. ESTRUCTURA</t>
  </si>
  <si>
    <t>43</t>
  </si>
  <si>
    <t>EE0070 al</t>
  </si>
  <si>
    <t>BARRA ROSCADA Ø25 GEWI O SIMILAR Y1050H</t>
  </si>
  <si>
    <t>Total 43</t>
  </si>
  <si>
    <t>42</t>
  </si>
  <si>
    <t>E04LMB010 pil</t>
  </si>
  <si>
    <t>HORMIGÓN P/ARMAR HA-30/B/20/IIa V.BOMBA PILARES</t>
  </si>
  <si>
    <t>Total 42</t>
  </si>
  <si>
    <t>Total EE5</t>
  </si>
  <si>
    <t>EU5</t>
  </si>
  <si>
    <t>5.4 TRATAMIENTOS DEL TERRENO</t>
  </si>
  <si>
    <t>Total EU5</t>
  </si>
  <si>
    <t>EN5</t>
  </si>
  <si>
    <t>5.6 REPOSICIÓN DE SERVICIOS</t>
  </si>
  <si>
    <t>Total EN5</t>
  </si>
  <si>
    <t>Total 5. PAS6Y10</t>
  </si>
  <si>
    <t>6. ASC9</t>
  </si>
  <si>
    <t>6. OBRA CIVIL ASCENSOR 9</t>
  </si>
  <si>
    <t>EL6</t>
  </si>
  <si>
    <t>6.1 LEVANTES, DEMOLICIONES Y APERTURAS DE HUECOS</t>
  </si>
  <si>
    <t>Total EL6</t>
  </si>
  <si>
    <t>EXR6</t>
  </si>
  <si>
    <t>6.2 EXCAVACIONES Y RELLENOS</t>
  </si>
  <si>
    <t>Total EXR6</t>
  </si>
  <si>
    <t>EE6</t>
  </si>
  <si>
    <t>6.3. ESTRUCTURA</t>
  </si>
  <si>
    <t>54</t>
  </si>
  <si>
    <t>Total 54</t>
  </si>
  <si>
    <t>55</t>
  </si>
  <si>
    <t>EE0300B</t>
  </si>
  <si>
    <t>ENCOFRADO PERDIDO PARA REVESTIMIENTO DE POZOS Y GALERÍAS</t>
  </si>
  <si>
    <t>U05LAS200</t>
  </si>
  <si>
    <t>EJECUCION DE PATAS DE ELEFANTE EN MUROS DE ASCENSOR 4</t>
  </si>
  <si>
    <t>Total 55</t>
  </si>
  <si>
    <t>Total EE6</t>
  </si>
  <si>
    <t>EU6</t>
  </si>
  <si>
    <t>6.4 TRATAMIENTOS DEL TERRENO</t>
  </si>
  <si>
    <t>Total EU6</t>
  </si>
  <si>
    <t>Total 6. ASC9</t>
  </si>
  <si>
    <t>7. CTT</t>
  </si>
  <si>
    <t>7. OBRA CIVIL CUARTO CTT</t>
  </si>
  <si>
    <t>EL7</t>
  </si>
  <si>
    <t>7.1 LEVANTES, DEMOLICIONES Y APERTURAS DE HUECOS</t>
  </si>
  <si>
    <t>Total EL7</t>
  </si>
  <si>
    <t>EXR7</t>
  </si>
  <si>
    <t>7.2 EXCAVACIONES Y RELLENOS</t>
  </si>
  <si>
    <t>Total EXR7</t>
  </si>
  <si>
    <t>EE7</t>
  </si>
  <si>
    <t>7.3. ESTRUCTURA</t>
  </si>
  <si>
    <t>10.01</t>
  </si>
  <si>
    <t>Total 10.01</t>
  </si>
  <si>
    <t>60</t>
  </si>
  <si>
    <t>Total 60</t>
  </si>
  <si>
    <t>Total EE7</t>
  </si>
  <si>
    <t>EU7</t>
  </si>
  <si>
    <t>7.4 TRATAMIENTOS DEL TERRENO</t>
  </si>
  <si>
    <t>Total EU7</t>
  </si>
  <si>
    <t>Total 7. CTT</t>
  </si>
  <si>
    <t>8. C</t>
  </si>
  <si>
    <t>8. SEGUIMIENTO ESTADO EDIFICIOS</t>
  </si>
  <si>
    <t>Total 8. C</t>
  </si>
  <si>
    <t>Total 01.04 AME</t>
  </si>
  <si>
    <t>01.05 V</t>
  </si>
  <si>
    <t>VÍA</t>
  </si>
  <si>
    <t>VT</t>
  </si>
  <si>
    <t>TRABAJOS PREVIOS Y AUXILIARES</t>
  </si>
  <si>
    <t>VT0090</t>
  </si>
  <si>
    <t>TOMA DE DATOS CON CARRO MEDIDOR. JORNADA 2:30 - 5:00 A.M.</t>
  </si>
  <si>
    <t>VT0130</t>
  </si>
  <si>
    <t>LOCALIZACIÓN Y REPLANTEO DE CABLES EN PLATAFORMA. JORNADA 2:30 - 5:00</t>
  </si>
  <si>
    <t>VTV</t>
  </si>
  <si>
    <t>POZOS DE VENTILACIÓN</t>
  </si>
  <si>
    <t>VTVA</t>
  </si>
  <si>
    <t>ACTUACIONES EN POZOS DE VENTILACIÓN (TIPOLOGÍA "A")</t>
  </si>
  <si>
    <t>I01MV001</t>
  </si>
  <si>
    <t>REVISIÓN COMPLETA DEL ESTADO ACTUAL DE LAS INSTALACIONES DEL POZO DE VENTILACIÓN</t>
  </si>
  <si>
    <t>I01MD050</t>
  </si>
  <si>
    <t>ELEMENTOS DE SEÑALIZACIÓN Y PROTECCIÓN PARA C.G.M.P. DE VENTILADORES Y OTROS COMPONENTES</t>
  </si>
  <si>
    <t>I01MD090</t>
  </si>
  <si>
    <t>REVISIÓN, LIMPIEZA, ENGRASE Y PUESTA A PUNTO DE EQUIPOS DE VENTILACIÓN Y ELEMENTOS AUXILIARES</t>
  </si>
  <si>
    <t>I01MV100</t>
  </si>
  <si>
    <t>REVISIÓN COMPLETA DEL ESTADO FINAL DE LAS INSTALACIONES DEL POZO DE VENTILACIÓN, REALIZACIÓN DE PRUEBAS Y PUESTA EN SERVICIO</t>
  </si>
  <si>
    <t>Total VTVA</t>
  </si>
  <si>
    <t>Total VTV</t>
  </si>
  <si>
    <t>Total VT</t>
  </si>
  <si>
    <t>VD</t>
  </si>
  <si>
    <t>DESMONTAJES, DESGUARNECIDOS, DESGRAVADOS Y DEMOLICIONES</t>
  </si>
  <si>
    <t>VM0004</t>
  </si>
  <si>
    <t>MONTAJE/DESMONTAJE DE PIEZAS DE CONDENA DE AGUJA PARA OTROS SERVICIOS. JORNADA 2:30 - 5:00 A.M.</t>
  </si>
  <si>
    <t>VS0111</t>
  </si>
  <si>
    <t>DESMONTAJE DE REJILLA METÁLICA PARA CANAL CENTRAL O ARQUETAS. CON CIERRE</t>
  </si>
  <si>
    <t>VD0110</t>
  </si>
  <si>
    <t>DESMONTAJE ARQUETA DE SEÑALIZACIÓN. CON CIERRE</t>
  </si>
  <si>
    <t>VD0070</t>
  </si>
  <si>
    <t>DEMOLICIÓN Y DESGRAVADO LOSAS Y SOLERAS HORMIGÓN CON P.P. DE TACOS. CON CIERRE</t>
  </si>
  <si>
    <t>VD0296</t>
  </si>
  <si>
    <t>DESMONTAJE DE PLACA DE FIJACIÓN DIRECTA CON LEVANTE Y BAJADA DE CARRIL. CON CIERRE</t>
  </si>
  <si>
    <t>VD0540</t>
  </si>
  <si>
    <t>RETIRADA, CARGA Y TRANSPORTE DE ESCOMBROS A DEPÓSITO. CON CIERRE</t>
  </si>
  <si>
    <t>VD0200</t>
  </si>
  <si>
    <t>DESMONTAJE DE CARRIL Y JUNTAS DE VÍA DOBLE. CON CIERRE</t>
  </si>
  <si>
    <t>Total VD</t>
  </si>
  <si>
    <t>VM</t>
  </si>
  <si>
    <t>MONTAJE DE VÍA Y FORMACIÓN DE PLATAFORMA</t>
  </si>
  <si>
    <t>AV0205</t>
  </si>
  <si>
    <t>SUMINISTRO CTO INSERTO ANCLAJE M27 CON TAPON INFERIOR 118 mm PARA PLACA ADHERIZADA</t>
  </si>
  <si>
    <t>VM0850</t>
  </si>
  <si>
    <t>MONTAJE DE PLACA DE FIJACION DIRECTA DFF/ADH O EQUIVALENTE PARA HORMIGONADO (MONTAJE TOP-DOWN). CON CIERRE</t>
  </si>
  <si>
    <t>VM0150</t>
  </si>
  <si>
    <t>ALINEACIÓN Y NIVELACIÓN CON CARRO DE VÍA SENCILLA. CON CIERRE</t>
  </si>
  <si>
    <t>VM0530</t>
  </si>
  <si>
    <t>HORMIGÓN ARMADO HA / HM-25/20/B IIA O HA / HM-25/20/F/IIA DE CENTRAL CON BOMBEO EN VÍA DOBLE. CON CIERRE</t>
  </si>
  <si>
    <t>AV0030</t>
  </si>
  <si>
    <t>SUMINISTRO DE CARRIL 54E1</t>
  </si>
  <si>
    <t>AV0130</t>
  </si>
  <si>
    <t>SUMINISTRO JA DE 6 M, TIPO IVG DE 30º, PARA CARRIL 54E1</t>
  </si>
  <si>
    <t>VC0150</t>
  </si>
  <si>
    <t>CARGA, TRANSPORTE Y DESCARGA DE JUNTAS Y CARRIL EN VÍA DOBLE. CON CIERRE</t>
  </si>
  <si>
    <t>VM1000</t>
  </si>
  <si>
    <t>MONTAJE JA DE 6 M, TIPO IVG DE 30º, PARA CARRIL 54 O 60E1. CON CIERRE</t>
  </si>
  <si>
    <t>VM1080</t>
  </si>
  <si>
    <t>MONTAJE Y ENGRAPADO DE CARRIL DE VÍA DOBLE. CON CIERRE</t>
  </si>
  <si>
    <t>VM0310</t>
  </si>
  <si>
    <t>CONEXIONADO DE CARRIL O JA PARA SEÑALES. CON CIERRE</t>
  </si>
  <si>
    <t>VM0430</t>
  </si>
  <si>
    <t>EJECUCIÓN DE SOLDADURA ALUMINOTÉRMICA EN CARRIL 54E1 O 60E1. CON CIERRE</t>
  </si>
  <si>
    <t>VS0110</t>
  </si>
  <si>
    <t>MONTAJE DE REJILLA METÁLICA PARA CANAL CENTRAL CON CERCO. CON CIERRE</t>
  </si>
  <si>
    <t>VS1010</t>
  </si>
  <si>
    <t>EJECUCIÓN DE PASO DE CABLES. CON CIERRE</t>
  </si>
  <si>
    <t>VS1110</t>
  </si>
  <si>
    <t>SUMINISTRO Y MONTAJE DE TUBO CORRUGADO Ø 90 MM. CON CIERRE</t>
  </si>
  <si>
    <t>Total VM</t>
  </si>
  <si>
    <t>VL</t>
  </si>
  <si>
    <t>LIMPIEZA Y DESATRANCOS</t>
  </si>
  <si>
    <t>VL0110</t>
  </si>
  <si>
    <t>LIMPIEZA FINAL DE LA ZONA DE OBRAS. CON CIERRE</t>
  </si>
  <si>
    <t>VL0080</t>
  </si>
  <si>
    <t>LIMPIEZA DE PLACAS DE KILOMETRAJE/ PIQUETES O SIMILARES. CON CIERRE</t>
  </si>
  <si>
    <t>Total VL</t>
  </si>
  <si>
    <t>VG</t>
  </si>
  <si>
    <t>GESTIÓN DE MEDIOAMBIENTE</t>
  </si>
  <si>
    <t>VG0010</t>
  </si>
  <si>
    <t>CARGA Y TRANSPORTE DE CHATARRA FÉRRICA A GESTOR DE RESIDUOS</t>
  </si>
  <si>
    <t>VG0040</t>
  </si>
  <si>
    <t>t</t>
  </si>
  <si>
    <t>COSTE DE GESTIÓN DE CHATARRA FÉRRICA</t>
  </si>
  <si>
    <t>VG0030</t>
  </si>
  <si>
    <t>CONTENEDOR DE 6 M3 Y TRANSPORTE A VERTEDERO PARA RESIDUOS INERTES O NO PELIGROSOS</t>
  </si>
  <si>
    <t>VG0060</t>
  </si>
  <si>
    <t>COSTE DE GESTIÓN DE ESCOMBROS DE CONSTRUCCIÓN INERTE</t>
  </si>
  <si>
    <t>Total VG</t>
  </si>
  <si>
    <t>Total 01.05 V</t>
  </si>
  <si>
    <t>01.07 AME</t>
  </si>
  <si>
    <t>URBANIZACIÓN</t>
  </si>
  <si>
    <t>mU16H010N</t>
  </si>
  <si>
    <t>BOLARDO CILÍNDRICO MU-35A</t>
  </si>
  <si>
    <t>EOB0450</t>
  </si>
  <si>
    <t>TRASLADO Y DESMONTAJE DE PAPELERA EN SUPERFICIE</t>
  </si>
  <si>
    <t>EOB0430</t>
  </si>
  <si>
    <t>TRASLADO Y DESMONTAJE DE BANCO DE MADERA EN SUPERFICIE</t>
  </si>
  <si>
    <t>EOB0440</t>
  </si>
  <si>
    <t>TRASLADO Y DESMONTAJE DE MARQUESINA DE AUTOBÚS</t>
  </si>
  <si>
    <t>EOB0410</t>
  </si>
  <si>
    <t>TRASLADO DE PILOTE O PANEL INFORMATIVO</t>
  </si>
  <si>
    <t>U04BH080</t>
  </si>
  <si>
    <t>BORDILLO HORMIGÓN BICAPA GRIS SIMILAR AL EXISTENTE</t>
  </si>
  <si>
    <t>U04BH215</t>
  </si>
  <si>
    <t>BORDILLO MONOCAPA JARDÍN SIMILAR AL EXISTENTE</t>
  </si>
  <si>
    <t>U04BB080</t>
  </si>
  <si>
    <t>BORDILLO GRANITO SIMILAR AL EXISTENTE</t>
  </si>
  <si>
    <t>VALL001</t>
  </si>
  <si>
    <t>VALLA NUDOS DE ACERO SIMILAR A LA EXISTENTE</t>
  </si>
  <si>
    <t>EOB0180ELIP</t>
  </si>
  <si>
    <t>REPOSICIÓN DE FIRME EN ACERAS CON BALDOSAS DE CEMENTO SIMILARES A LAS EXISTENTES</t>
  </si>
  <si>
    <t>EOB0300ELIP</t>
  </si>
  <si>
    <t>REPOSICIÓN DE FIRME EN ACERAS CON LOSETAS HIDRAULICAS SIMILARES A LAS EXISTENTES</t>
  </si>
  <si>
    <t>EOB0210ELIP</t>
  </si>
  <si>
    <t>REPOSICION DE FIRME EN ACERAS CON ADOQUINES SIMILARES A LOS EXISTENTES</t>
  </si>
  <si>
    <t>EOAFEC</t>
  </si>
  <si>
    <t>ACCESOS PROVISIONALES A TERCEROS</t>
  </si>
  <si>
    <t>Total 01.07 AME</t>
  </si>
  <si>
    <t>01.075 AME</t>
  </si>
  <si>
    <t>INSTALACIONES</t>
  </si>
  <si>
    <t>AAA.1</t>
  </si>
  <si>
    <t>INSTALACIONES ELECTROMECÁNICAS</t>
  </si>
  <si>
    <t>A1</t>
  </si>
  <si>
    <t>ASCENSOR 1 y 2 (LINEAS 7-9)</t>
  </si>
  <si>
    <t>I04AC001</t>
  </si>
  <si>
    <t>Ascensor eléctrico sin reductor hasta 3 m. V: 1 m/s, 1600 Kg 2.10x1.60 m.</t>
  </si>
  <si>
    <t>I04AS004</t>
  </si>
  <si>
    <t>Incremento por sustitución de cabina de doble embarque.</t>
  </si>
  <si>
    <t>I04AS005</t>
  </si>
  <si>
    <t>Unidad aumento de mas de dos paradas en ascensores</t>
  </si>
  <si>
    <t>I04AC011</t>
  </si>
  <si>
    <t>Incremento por cada metro de recorrido.</t>
  </si>
  <si>
    <t>I04AS002</t>
  </si>
  <si>
    <t>Unidad de rescate de emergencia.</t>
  </si>
  <si>
    <t>I04AC013</t>
  </si>
  <si>
    <t>Soporte técnico-logístico a instalaciones auxiliares.</t>
  </si>
  <si>
    <t>I04AC014</t>
  </si>
  <si>
    <t>Obras auxiliares de ascensor.</t>
  </si>
  <si>
    <t>I04AC012</t>
  </si>
  <si>
    <t>Instalación de cable desnudo de toma de tierra.</t>
  </si>
  <si>
    <t>I04AC010</t>
  </si>
  <si>
    <t>Integración en sistema commit.</t>
  </si>
  <si>
    <t>Total A1</t>
  </si>
  <si>
    <t>A2</t>
  </si>
  <si>
    <t>ASCENSOR 3 y 9 (LINEAS 7)</t>
  </si>
  <si>
    <t>Total A2</t>
  </si>
  <si>
    <t>A3</t>
  </si>
  <si>
    <t>ASCENSOR 4 y 5 (DISTRIBUIDORES 4 y 6 - 7 y 9)</t>
  </si>
  <si>
    <t>I04ASPS1</t>
  </si>
  <si>
    <t>Puerta parada intermedia de seguridad</t>
  </si>
  <si>
    <t>Total A3</t>
  </si>
  <si>
    <t>A4</t>
  </si>
  <si>
    <t>ASCENSOR 6 y 10 (LINEAS 4-6)</t>
  </si>
  <si>
    <t>Total A4</t>
  </si>
  <si>
    <t>A5</t>
  </si>
  <si>
    <t>ASCENSOR 7 y 8 (EXTERIOR)</t>
  </si>
  <si>
    <t>I04AS003</t>
  </si>
  <si>
    <t>Incremento por instalación de cabina panorámica.</t>
  </si>
  <si>
    <t>I04AS0116</t>
  </si>
  <si>
    <t>Incremento por velocidad de desplazamiento (1,6  o 1,75 m/s)</t>
  </si>
  <si>
    <t>Total A5</t>
  </si>
  <si>
    <t>DESM001</t>
  </si>
  <si>
    <t>DESMONTAJE Y POSTERIOR MONTAJE INSTALACIONES EN NICHOS EE MM</t>
  </si>
  <si>
    <t>I05XX100</t>
  </si>
  <si>
    <t>Desmontaje y posterior montaje en nicho de cuadro electrico asociada a EE MM</t>
  </si>
  <si>
    <t>Total DESM001</t>
  </si>
  <si>
    <t>Total AAA.1</t>
  </si>
  <si>
    <t>AAA.2</t>
  </si>
  <si>
    <t>INSTALACIONES DE PROTECCIÓN CONTRA INCENDIOS</t>
  </si>
  <si>
    <t>PCI_1ACC</t>
  </si>
  <si>
    <t>DETECCIÓN POR ASPIRACIÓN</t>
  </si>
  <si>
    <t>I05DS020</t>
  </si>
  <si>
    <t>Detector Aspiración VESDA-E-VEP con LEDs (1 tubo)</t>
  </si>
  <si>
    <t>I05DS030</t>
  </si>
  <si>
    <t>Armario metálico Tapa Transparente (VESDA)</t>
  </si>
  <si>
    <t>I05DS050</t>
  </si>
  <si>
    <t>TUBO ABS RÍGIDO DE Ø EXTERIOR 25 MM DE ASPIRACIÓN DE HUMOS</t>
  </si>
  <si>
    <t>I05DS070</t>
  </si>
  <si>
    <t>Bucle de comunicación Vesdanet 2x2x0,22</t>
  </si>
  <si>
    <t>I05XN390</t>
  </si>
  <si>
    <t>Tubo anillado de poliamida (pa 6/6,6)</t>
  </si>
  <si>
    <t>I05DA040</t>
  </si>
  <si>
    <t>Fuente de alimentación auxiliar 5,6 A - 24V</t>
  </si>
  <si>
    <t>I05DS080</t>
  </si>
  <si>
    <t>Línea de alimentación a 24 Vcc desde SAI o F.A. a Vesdas</t>
  </si>
  <si>
    <t>I05DA020</t>
  </si>
  <si>
    <t>Línea de alimentación eléctrica a 230 Vca AS+ 3x2,5</t>
  </si>
  <si>
    <t>I05DS200</t>
  </si>
  <si>
    <t>Puesta en marcha del sistema de detección</t>
  </si>
  <si>
    <t>I05DS190</t>
  </si>
  <si>
    <t>Ampliación de la instalación de detección</t>
  </si>
  <si>
    <t>Total PCI_1ACC</t>
  </si>
  <si>
    <t>PCI_2ACC</t>
  </si>
  <si>
    <t>DETECCIÓN ANALÓGICA</t>
  </si>
  <si>
    <t>I05DA030</t>
  </si>
  <si>
    <t>Bus-Lazo Detección Analógica AS+ 2x1,5</t>
  </si>
  <si>
    <t>I05DA220</t>
  </si>
  <si>
    <t>Módulo Transponder 4Z/2S</t>
  </si>
  <si>
    <t>Total PCI_2ACC</t>
  </si>
  <si>
    <t>PCI_3ACC</t>
  </si>
  <si>
    <t>EXTINCIÓN POR AGUA NEBULIZADA</t>
  </si>
  <si>
    <t>I05XND01</t>
  </si>
  <si>
    <t>Desmontaje de tuberías de acero y soportes</t>
  </si>
  <si>
    <t>I05XN260</t>
  </si>
  <si>
    <t>Desmontaje de cuarto de PCI</t>
  </si>
  <si>
    <t>I05XN040</t>
  </si>
  <si>
    <t>Instalación de extinción en cuarto de PCI</t>
  </si>
  <si>
    <t>I05XN190</t>
  </si>
  <si>
    <t>Tubería de acero inoxidable diámetro 30 y 38 mm</t>
  </si>
  <si>
    <t>I05XN340</t>
  </si>
  <si>
    <t>Línea de control de electroválvulas 3 x 2,5 mm²</t>
  </si>
  <si>
    <t>I05XN360</t>
  </si>
  <si>
    <t>Línea de control de electroválvulas 8 x 4 mm²</t>
  </si>
  <si>
    <t>I05XN430</t>
  </si>
  <si>
    <t>Puesta en marcha del sistema de extinción de la estación</t>
  </si>
  <si>
    <t>I05XN440</t>
  </si>
  <si>
    <t>Ampliación de la instalación de extinción</t>
  </si>
  <si>
    <t>Total PCI_3ACC</t>
  </si>
  <si>
    <t>PCI_5ACC</t>
  </si>
  <si>
    <t>SEÑALIZACIÓN FOTOLUMINISCENTE</t>
  </si>
  <si>
    <t>I05S010</t>
  </si>
  <si>
    <t>Placa de balizamiento fotoluminiscente 4 cm sobre perfil</t>
  </si>
  <si>
    <t>I05S020</t>
  </si>
  <si>
    <t>Placa de balizamiento fotoluminiscente 6 cm sobre perfil</t>
  </si>
  <si>
    <t>I05S040</t>
  </si>
  <si>
    <t>Balizamiento torniquetes, pasos enclavados y arranque escaleras</t>
  </si>
  <si>
    <t>I05S101</t>
  </si>
  <si>
    <t>Cartel de señalización fotoluminiscente de 210 x 210 mm c/ marco</t>
  </si>
  <si>
    <t>I05S171</t>
  </si>
  <si>
    <t>Cartel de señalización fotoluminiscente de 594 x 210 mm c/ marco</t>
  </si>
  <si>
    <t>I05S060</t>
  </si>
  <si>
    <t>Pegatina fotoluminiscente con pictograma (abrir)</t>
  </si>
  <si>
    <t>I05S180</t>
  </si>
  <si>
    <t>Cartel de señalización fotoluminiscente de 630x297 mm (UE) c/marco</t>
  </si>
  <si>
    <t>I05S131</t>
  </si>
  <si>
    <t>Cartel de señalización fotoluminiscente de 297x297 mm (PSS) c/marco</t>
  </si>
  <si>
    <t>I05S900</t>
  </si>
  <si>
    <t>Ampliación de la señalización fotoluminiscente</t>
  </si>
  <si>
    <t>I05S121</t>
  </si>
  <si>
    <t>Cartel de señalización fotoluminiscente de 297 x 105 mm con marco</t>
  </si>
  <si>
    <t>I05S135</t>
  </si>
  <si>
    <t>Cartel de señalización fotoluminiscente de 297x420 mm</t>
  </si>
  <si>
    <t>I05S130</t>
  </si>
  <si>
    <t>Cartel de señalización fotoluminiscente de 297x297 mm (PSS)</t>
  </si>
  <si>
    <t>Total PCI_5ACC</t>
  </si>
  <si>
    <t>PCI_6ACC</t>
  </si>
  <si>
    <t>INTEGRACIÓN, SUPERVISIÓN Y CONTROL DE LA INSTALACIÓN</t>
  </si>
  <si>
    <t>I05INT_DHA</t>
  </si>
  <si>
    <t>Configuración Integración Sistema Detección Aspiración</t>
  </si>
  <si>
    <t>I05INT_Det300</t>
  </si>
  <si>
    <t>Configuración Integración Sistema de Detección Analógico (max. 300 ptos.)</t>
  </si>
  <si>
    <t>I05INT_AMP</t>
  </si>
  <si>
    <t>Ampliación Integraciones</t>
  </si>
  <si>
    <t>I05DS090</t>
  </si>
  <si>
    <t>ORDENADOR Y SOFTWARE DE PROGRAMACIÓN DE CONTROL</t>
  </si>
  <si>
    <t>I05DS100</t>
  </si>
  <si>
    <t>UNIDAD DE COMUNICACIÓN HLI</t>
  </si>
  <si>
    <t>I05DS110</t>
  </si>
  <si>
    <t>Armario de control rack de 19" 40 UA de 600 x 2000 x 600 mm</t>
  </si>
  <si>
    <t>I05DS120</t>
  </si>
  <si>
    <t>UNIDAD DE CONEXIÓN DE 19" PARA ARMARIO RACK DE 19"</t>
  </si>
  <si>
    <t>I05DS130</t>
  </si>
  <si>
    <t>SISTEMA REMOTO DE CONTROL DE ALIMENTACIÓN (REBOTEADORA)</t>
  </si>
  <si>
    <t>I05DS140</t>
  </si>
  <si>
    <t>SAI PARA SISTEMA DE PCI 220 VCA/24 VCC/2000 VA</t>
  </si>
  <si>
    <t>I05DS160</t>
  </si>
  <si>
    <t>UNIDAD INTEGRADORA DE SISTEMAS</t>
  </si>
  <si>
    <t>I05XN500</t>
  </si>
  <si>
    <t>CONFIGURACIÓN-INTEGRACIÓN DEL SISTEMA AGUA NEBULIZADA EN TCE - PUESTO CENTRAL.</t>
  </si>
  <si>
    <t>Total PCI_6ACC</t>
  </si>
  <si>
    <t>PCI_7ACC</t>
  </si>
  <si>
    <t>DOCUMENTACIÓN</t>
  </si>
  <si>
    <t>DOCFINOBRA</t>
  </si>
  <si>
    <t>Documentación Final de Obra, Certificado y Registro de las instalaciones</t>
  </si>
  <si>
    <t>Total PCI_7ACC</t>
  </si>
  <si>
    <t>Total AAA.2</t>
  </si>
  <si>
    <t>AAA.3</t>
  </si>
  <si>
    <t>PRESURIZACIÓN SALIDAS DE EMERGENCIA</t>
  </si>
  <si>
    <t>I01PIM</t>
  </si>
  <si>
    <t>INSTALACIONES MECÁNICAS</t>
  </si>
  <si>
    <t>I01PIMV001</t>
  </si>
  <si>
    <t>Ventilador helicoidal de 3.600 m³/h - 100 Pa - 0,75 kW - IE1, en caja aislada acústicamente</t>
  </si>
  <si>
    <t>I01PIMV002</t>
  </si>
  <si>
    <t>Ventilador helicoidal de  7.200 m³/h - 150 Pa - 1,1 kW - IE3, en caja aislada acústicamente</t>
  </si>
  <si>
    <t>I01PIMV003</t>
  </si>
  <si>
    <t>Ventilador helicoidal de 45.000 m³/h - 350 Pa - 7,5 kW - IE3, en caja aislada acústicamente</t>
  </si>
  <si>
    <t>I01PIMW001</t>
  </si>
  <si>
    <t>Bastidor metálico para soportación de ventilador axial</t>
  </si>
  <si>
    <t>I01PIMW011</t>
  </si>
  <si>
    <t>Elementos auxiliares para montaje/desmontaje de ventilador axial</t>
  </si>
  <si>
    <t>I01PIMCP011</t>
  </si>
  <si>
    <t>Compuerta de regulación motorizada</t>
  </si>
  <si>
    <t>I01PIMCD001</t>
  </si>
  <si>
    <t>m²</t>
  </si>
  <si>
    <t>Conducto de chapa de acero galvanizado de sección rectangular de 1.200 x 800 mm; e=1,2 mm</t>
  </si>
  <si>
    <t>I01PIMRJ007</t>
  </si>
  <si>
    <t>Rejilla decorativa de impulsión de 600 x 400 mm</t>
  </si>
  <si>
    <t>I01PIMRJ001</t>
  </si>
  <si>
    <t>Rejilla decorativa de impulsión de 1.200 x 800 mm</t>
  </si>
  <si>
    <t>I01PIMRJ002</t>
  </si>
  <si>
    <t>Rejilla anti-vandálica de escape de aire de 400 x 400 mm</t>
  </si>
  <si>
    <t>I01PIMCP022</t>
  </si>
  <si>
    <t>Compuerta cortafuegos EIS-120 de 400 x 400 mm</t>
  </si>
  <si>
    <t>I01PIMCP031</t>
  </si>
  <si>
    <t>Compuerta de sobrepresión tarada a 50 Pa de 400 x 470 mm</t>
  </si>
  <si>
    <t>I01PIMLG01</t>
  </si>
  <si>
    <t>Legalización del Sistema de presurización</t>
  </si>
  <si>
    <t>Total I01PIM</t>
  </si>
  <si>
    <t>I01PIE</t>
  </si>
  <si>
    <t>INSTALACIONES ELÉCTRICAS</t>
  </si>
  <si>
    <t>I01PIE001</t>
  </si>
  <si>
    <t>Cuadro eléctrico secundario de mando y protección</t>
  </si>
  <si>
    <t>I01ECE022</t>
  </si>
  <si>
    <t>Cableado de cobre de alta seguridad, de 3x6 mm²+TT, tipo RZ1-K(AS) - 0,6/1 kV</t>
  </si>
  <si>
    <t>I01ECE021</t>
  </si>
  <si>
    <t>Cableado de cobre de alta seguridad, de 3x2,5 mm²+TT, tipo RZ1-K(AS) - 0,6/1 kV</t>
  </si>
  <si>
    <t>I02ECE012</t>
  </si>
  <si>
    <t>Cableado de cobre de alta seguridad, de 2x2,5 mm²+TT, tipo RZ1-K(AS) - 0,6/1 kV</t>
  </si>
  <si>
    <t>I02ECE011</t>
  </si>
  <si>
    <t>Cableado de cobre de alta seguridad, de 2x1,5 mm²+TT, tipo RZ1-K(AS) - 0,6/1 kV</t>
  </si>
  <si>
    <t>I02CE151</t>
  </si>
  <si>
    <t>Canalización bajo tubo de acero galvanizado, roscado, PG-21</t>
  </si>
  <si>
    <t>I02CA100</t>
  </si>
  <si>
    <t>Luminaria ordinaria estanca de 2x36W</t>
  </si>
  <si>
    <t>I02CA113</t>
  </si>
  <si>
    <t>Luminaria autónoma estanca de emergencia de 6W</t>
  </si>
  <si>
    <t>I02CA200</t>
  </si>
  <si>
    <t>Interruptor unipolar sencillo con LED 10/16 A a 220 V IP65-IK10</t>
  </si>
  <si>
    <t>Total I01PIE</t>
  </si>
  <si>
    <t>I01PIC</t>
  </si>
  <si>
    <t>INSTALACIONES DE CONTROL Y TELECOMUNICACIONES</t>
  </si>
  <si>
    <t>I01PIC001</t>
  </si>
  <si>
    <t>Medidor de presión diferencial 0-150 Pa en vestíbulo de aislamiento</t>
  </si>
  <si>
    <t>I01PIC011</t>
  </si>
  <si>
    <t>Final de carrera</t>
  </si>
  <si>
    <t>I01PIC002</t>
  </si>
  <si>
    <t>Transmisor de presión diferencial 0-500 Pa</t>
  </si>
  <si>
    <t>I01PIC007</t>
  </si>
  <si>
    <t>Acelerómetro</t>
  </si>
  <si>
    <t>I01PIE101</t>
  </si>
  <si>
    <t>Instalación eléctrica de control</t>
  </si>
  <si>
    <t>I01PIC501</t>
  </si>
  <si>
    <t>Integración de Equipos de Presurización de Salida de Emergencia</t>
  </si>
  <si>
    <t>DIKCDX014</t>
  </si>
  <si>
    <t>Cable FTP con conectores RJ-45</t>
  </si>
  <si>
    <t>Total I01PIC</t>
  </si>
  <si>
    <t>Total AAA.3</t>
  </si>
  <si>
    <t>AAA.4</t>
  </si>
  <si>
    <t>COMUNICACIONES Y CONTROL</t>
  </si>
  <si>
    <t>AAA.4.1</t>
  </si>
  <si>
    <t>SISTEMA DE CCTV</t>
  </si>
  <si>
    <t>I04COMTV01</t>
  </si>
  <si>
    <t>Cámara IP (Estación)</t>
  </si>
  <si>
    <t>I04COMTV02</t>
  </si>
  <si>
    <t>Cámara IP (ascensores).</t>
  </si>
  <si>
    <t>I04COM110</t>
  </si>
  <si>
    <t>Cable UTP PDS, nocturno.</t>
  </si>
  <si>
    <t>I04COM008</t>
  </si>
  <si>
    <t>Ingeniería, pruebas y p.p. CCTV, en estaciones con correspondencia.</t>
  </si>
  <si>
    <t>I04COM009</t>
  </si>
  <si>
    <t>Desarrollo de planos sinópticos de estación para centralización de CCTV.</t>
  </si>
  <si>
    <t>I04COM010</t>
  </si>
  <si>
    <t>Documentación técnica del Sistema CCTV.</t>
  </si>
  <si>
    <t>Total AAA.4.1</t>
  </si>
  <si>
    <t>AAA.4.2</t>
  </si>
  <si>
    <t>SISTEMA DE INTERFONÍA</t>
  </si>
  <si>
    <t>I04COM011</t>
  </si>
  <si>
    <t>Interfono de ascensor vía IP.</t>
  </si>
  <si>
    <t>DIKICX001</t>
  </si>
  <si>
    <t>Interfono de  público vía IP.</t>
  </si>
  <si>
    <t>DIKICX004</t>
  </si>
  <si>
    <t>Ud.</t>
  </si>
  <si>
    <t>Interfono de METTAS vía IP.</t>
  </si>
  <si>
    <t>DIKICX153</t>
  </si>
  <si>
    <t>Adaptador Terminal Analógico a Voz sobre IP (24 interfonos).</t>
  </si>
  <si>
    <t>I04COM203</t>
  </si>
  <si>
    <t>Fuente de alimentación para 15 interfonos.</t>
  </si>
  <si>
    <t>I04LAZ001</t>
  </si>
  <si>
    <t>Lazo inductivo.</t>
  </si>
  <si>
    <t>I04COM013</t>
  </si>
  <si>
    <t>Cable telefónico de 3x2x0.64, nocturno.</t>
  </si>
  <si>
    <t>DIKICX900</t>
  </si>
  <si>
    <t>Ingeniería, pruebas y p.p. Sistema de Interfonía.</t>
  </si>
  <si>
    <t>I04COM207</t>
  </si>
  <si>
    <t>Reconfiguración y pruebas del Sistema Centralizado de Interfonía (SCI).</t>
  </si>
  <si>
    <t>Total AAA.4.2</t>
  </si>
  <si>
    <t>AAA.4.3</t>
  </si>
  <si>
    <t>SISTEMAS DE CONTROL DE INSTALACIONES</t>
  </si>
  <si>
    <t>DIKEAA029</t>
  </si>
  <si>
    <t>U.R. en Salidas de Evacuación (Ethernet 2).</t>
  </si>
  <si>
    <t>DIKSEM400</t>
  </si>
  <si>
    <t>Integración UR S.Emergencia en el SCPCi.</t>
  </si>
  <si>
    <t>I04COM017</t>
  </si>
  <si>
    <t>Integración de ascensor/escalera en Unidad Maestra.</t>
  </si>
  <si>
    <t>I04COM018</t>
  </si>
  <si>
    <t>Integración en UMaestra (TMI) a nivel local.</t>
  </si>
  <si>
    <t>Total AAA.4.3</t>
  </si>
  <si>
    <t>AAA.4.4</t>
  </si>
  <si>
    <t>SISTEMA DE CONTROL DE ACCESOS Y ANTI-INTRUSIÓN</t>
  </si>
  <si>
    <t>A.4.1.</t>
  </si>
  <si>
    <t>Sistema de Control de Acceso.</t>
  </si>
  <si>
    <t>DIKPDI001</t>
  </si>
  <si>
    <t>Punto de identificación para S. Emergencia.</t>
  </si>
  <si>
    <t>DIKECX002</t>
  </si>
  <si>
    <t>Control de accesos para cuartos técnicos.</t>
  </si>
  <si>
    <t>DIKECX005</t>
  </si>
  <si>
    <t>Cerradura eléctrica tipo maestrable.</t>
  </si>
  <si>
    <t>DIKECX007</t>
  </si>
  <si>
    <t>Material auxiliar para Control de accesos.</t>
  </si>
  <si>
    <t>DIKECX009</t>
  </si>
  <si>
    <t>Conjunto accesorios sistema control de accesos.</t>
  </si>
  <si>
    <t>DIKEVA001</t>
  </si>
  <si>
    <t>Instalación y cableado.</t>
  </si>
  <si>
    <t>DIKECX900</t>
  </si>
  <si>
    <t>Pruebas y Programación.</t>
  </si>
  <si>
    <t>DIKECX850</t>
  </si>
  <si>
    <t>Integración en Control_ID y TCE.</t>
  </si>
  <si>
    <t>DIKECX950</t>
  </si>
  <si>
    <t>Documentación técnica del Sistema.</t>
  </si>
  <si>
    <t>Total A.4.1.</t>
  </si>
  <si>
    <t>A.4.2.</t>
  </si>
  <si>
    <t>Sistema de Antiintrusión.</t>
  </si>
  <si>
    <t>DIKEDX010</t>
  </si>
  <si>
    <t>Centralita anti-intrusión Galaxy.</t>
  </si>
  <si>
    <t>DIKEDX003</t>
  </si>
  <si>
    <t>Conjunto de protección de METTA.</t>
  </si>
  <si>
    <t>DIKEDX002</t>
  </si>
  <si>
    <t>Conjunto de accesorios sistema antiintrusión.</t>
  </si>
  <si>
    <t>DIKEDX012</t>
  </si>
  <si>
    <t>Módulo expansor RIO/PSU.</t>
  </si>
  <si>
    <t>DIKEDX070</t>
  </si>
  <si>
    <t>Configuración en SAGE.</t>
  </si>
  <si>
    <t>DIKEDX850</t>
  </si>
  <si>
    <t>Integración en plataforma de monitorización del GIR.</t>
  </si>
  <si>
    <t>DIKEDX900</t>
  </si>
  <si>
    <t>DIKEDX950</t>
  </si>
  <si>
    <t>Total A.4.2.</t>
  </si>
  <si>
    <t>Total AAA.4.4</t>
  </si>
  <si>
    <t>AAA.4.5</t>
  </si>
  <si>
    <t>SISTEMA DE INFORMACIÓN AL VIAJERO</t>
  </si>
  <si>
    <t>DIKIAX010</t>
  </si>
  <si>
    <t>Panel de conexión.</t>
  </si>
  <si>
    <t>DIKIAX021 B</t>
  </si>
  <si>
    <t>P.I.V. en zona de andenes y vestíbulos (49") con interfaz IP.</t>
  </si>
  <si>
    <t>DIKIAX045</t>
  </si>
  <si>
    <t>P.I.V. para PAV</t>
  </si>
  <si>
    <t>DIKIAX100</t>
  </si>
  <si>
    <t>Cable para alimentación de 3x2,5</t>
  </si>
  <si>
    <t>DIKIAX105</t>
  </si>
  <si>
    <t>Cable de comunicaciones tipo STP.</t>
  </si>
  <si>
    <t>I04COM014</t>
  </si>
  <si>
    <t>Integración Teleindicadores de ascensores en SIV.</t>
  </si>
  <si>
    <t>Total AAA.4.5</t>
  </si>
  <si>
    <t>AAA.4.6</t>
  </si>
  <si>
    <t>RED ETHERNET ESTACIÓN</t>
  </si>
  <si>
    <t>DIKWXX045</t>
  </si>
  <si>
    <t>Armario de 19" de 9u 600 (a) x 550 (f) x 480 (h)</t>
  </si>
  <si>
    <t>I04ESTACION 02</t>
  </si>
  <si>
    <t>Cisco Catalyst 9200-24P-E</t>
  </si>
  <si>
    <t>I04ESTACION 03</t>
  </si>
  <si>
    <t>Cisco WS-3560-CX-8PC-S.</t>
  </si>
  <si>
    <t>I04TRANS00</t>
  </si>
  <si>
    <t>Transceptor de 1 Gbps multimodo hasta 1 km</t>
  </si>
  <si>
    <t>DIKCDX100</t>
  </si>
  <si>
    <t>Panel modular PATCHMAX de 24 módulos.</t>
  </si>
  <si>
    <t>DIKOBA011N</t>
  </si>
  <si>
    <t>Cable de 8 F.O. multimodo antirroedores, nocturno.</t>
  </si>
  <si>
    <t>DIKODA050</t>
  </si>
  <si>
    <t>Bandeja organizadora de empalmes y/o terminación de F.O.</t>
  </si>
  <si>
    <t>DIKOBC010</t>
  </si>
  <si>
    <t>Adaptador para conector ST.</t>
  </si>
  <si>
    <t>DIKOBC020</t>
  </si>
  <si>
    <t>Pigtail de 2,5 m con conector ST</t>
  </si>
  <si>
    <t>DIKOBC030</t>
  </si>
  <si>
    <t>Jumper de 1,5 m. de longitud.</t>
  </si>
  <si>
    <t>DIKOBW900</t>
  </si>
  <si>
    <t>Pruebas y medidas finales hasta 8 F.O. multimodo.</t>
  </si>
  <si>
    <t>DIKEA0005</t>
  </si>
  <si>
    <t>Documentación del Sistema.</t>
  </si>
  <si>
    <t>Total AAA.4.6</t>
  </si>
  <si>
    <t>AAA.4.7</t>
  </si>
  <si>
    <t>SUBSISTEMA RADIANTE DE ESTACIÓN</t>
  </si>
  <si>
    <t>DIKRAX200</t>
  </si>
  <si>
    <t>Cable coaxial de 1/2"</t>
  </si>
  <si>
    <t>DIKRAX900</t>
  </si>
  <si>
    <t>Pruebas Subsistema Radio Estación.</t>
  </si>
  <si>
    <t>DIKRAX950</t>
  </si>
  <si>
    <t>Documentación Sistema de Radio de Estaciones.</t>
  </si>
  <si>
    <t>Total AAA.4.7</t>
  </si>
  <si>
    <t>AAA.4.8</t>
  </si>
  <si>
    <t>RED INALÁMBRICA WIFI</t>
  </si>
  <si>
    <t>I24AAA02</t>
  </si>
  <si>
    <t>Estación Base de Red Inalámbrica exterior</t>
  </si>
  <si>
    <t>I24AAA03</t>
  </si>
  <si>
    <t>Estación Base de Red Inalámbrica interior.</t>
  </si>
  <si>
    <t>WIFI003</t>
  </si>
  <si>
    <t>Pruebas y puesta en marcha Sistema WIFI.</t>
  </si>
  <si>
    <t>WIFI004</t>
  </si>
  <si>
    <t>Documentación del Sistema de WIFI.</t>
  </si>
  <si>
    <t>Total AAA.4.8</t>
  </si>
  <si>
    <t>AAA.4.9</t>
  </si>
  <si>
    <t>SISTEMA DE TELEFONÍA MOVIL (METROCALL)</t>
  </si>
  <si>
    <t>MTCALL02B</t>
  </si>
  <si>
    <t>Ampliación cobertura de Telefonía Móvil.</t>
  </si>
  <si>
    <t>MTCALL03</t>
  </si>
  <si>
    <t>Pruebas Sistema de Telefonía de Metrocall.</t>
  </si>
  <si>
    <t>MTCALL05</t>
  </si>
  <si>
    <t>Documentación Sistema de Metrocall.</t>
  </si>
  <si>
    <t>Total AAA.4.9</t>
  </si>
  <si>
    <t>AAA.4.10</t>
  </si>
  <si>
    <t>POZOS ASCENSORES Y ASEOS</t>
  </si>
  <si>
    <t>DIKEA0002</t>
  </si>
  <si>
    <t>Depósito de recogida estanco de material sintético.</t>
  </si>
  <si>
    <t>DIKEA0001</t>
  </si>
  <si>
    <t>Bomba sumergible con motor de 2,4 kW/400V 50 Hz.</t>
  </si>
  <si>
    <t>DIKEA0003</t>
  </si>
  <si>
    <t>Elementos de medición de nivel.</t>
  </si>
  <si>
    <t>DIKEA0000</t>
  </si>
  <si>
    <t>Cuadro de control y mando.</t>
  </si>
  <si>
    <t>DIKCDX015</t>
  </si>
  <si>
    <t>DIKEA0006</t>
  </si>
  <si>
    <t>Integración del nuevo pozo en los Sistemas de Control de Estación.</t>
  </si>
  <si>
    <t>Total AAA.4.10</t>
  </si>
  <si>
    <t>AAA.4.11</t>
  </si>
  <si>
    <t>ADECUACIÓN DE CABLEADO DE COMUNICACIONES EN TUNEL</t>
  </si>
  <si>
    <t>DIJUWX178T</t>
  </si>
  <si>
    <t>Ml.</t>
  </si>
  <si>
    <t>Canaleta metálica con tapa 300x100 para alojar cables, nocturno.</t>
  </si>
  <si>
    <t>DIJUWX325T</t>
  </si>
  <si>
    <t>Desmontaje y bajada de cables a canaleta, nocturno.</t>
  </si>
  <si>
    <t>DIJUWX310T</t>
  </si>
  <si>
    <t>Desmontaje y retirada de soportes para cables en paramento, nocturno.</t>
  </si>
  <si>
    <t>COMWX320T</t>
  </si>
  <si>
    <t>Levante de cables de comunicaciones, nocturno.</t>
  </si>
  <si>
    <t>Total AAA.4.11</t>
  </si>
  <si>
    <t>AAA.4.12</t>
  </si>
  <si>
    <t>NUEVO CUARTO DE EQUIPOS Y VARIOS</t>
  </si>
  <si>
    <t>DIKWXX001</t>
  </si>
  <si>
    <t>Falso suelo de material inerte.</t>
  </si>
  <si>
    <t>DIKWXX122</t>
  </si>
  <si>
    <t>Canaleta de 300x100 mm.</t>
  </si>
  <si>
    <t>DIKWXX052</t>
  </si>
  <si>
    <t>Armario de 19" de 42 UA (800x600)</t>
  </si>
  <si>
    <t>DIKSXX101</t>
  </si>
  <si>
    <t>Armario de energía para C.C.I.</t>
  </si>
  <si>
    <t>DIKSXX010</t>
  </si>
  <si>
    <t>SAI de 6000 W.</t>
  </si>
  <si>
    <t>DIKSXX520</t>
  </si>
  <si>
    <t>Integración del SAI y del armario de energía en la plataforma WIPE.</t>
  </si>
  <si>
    <t>DIKSXX900</t>
  </si>
  <si>
    <t>Pruebas p. serv. Sistema alimentación.</t>
  </si>
  <si>
    <t>DIKSXX950</t>
  </si>
  <si>
    <t>Documentación técnica del Sistema de Alimentación.</t>
  </si>
  <si>
    <t>DIKICX005 V3</t>
  </si>
  <si>
    <t>Sistema de identificación encastrado.</t>
  </si>
  <si>
    <t>Total AAA.4.12</t>
  </si>
  <si>
    <t>Total AAA.4</t>
  </si>
  <si>
    <t>AAA.5</t>
  </si>
  <si>
    <t>VENTA Y PEAJE</t>
  </si>
  <si>
    <t>AAA.5.1</t>
  </si>
  <si>
    <t>VENTA</t>
  </si>
  <si>
    <t>DIPBBB002</t>
  </si>
  <si>
    <t>Suministro, montaje y conexionado de METTA PMR</t>
  </si>
  <si>
    <t>DIPBBX002</t>
  </si>
  <si>
    <t>Suministro de Caja de recarga de Monedas</t>
  </si>
  <si>
    <t>DIPBBX001</t>
  </si>
  <si>
    <t>Suministro de Caja de recaudación de Billetes bancarios</t>
  </si>
  <si>
    <t>DIKDDX950</t>
  </si>
  <si>
    <t>Actualización del TCE de Estación (Altas / Bajas)</t>
  </si>
  <si>
    <t>DIPBBK300</t>
  </si>
  <si>
    <t>Partida para la integración y adaptación en COMMIT de los equipos de VENTA</t>
  </si>
  <si>
    <t>DIPCEK400</t>
  </si>
  <si>
    <t>Partida para lo integración de los equipos de venta y peaje en SCADA</t>
  </si>
  <si>
    <t>DIKEBB810</t>
  </si>
  <si>
    <t>Actualización del Sistema Antiintrusión de estación</t>
  </si>
  <si>
    <t>I05VXH002</t>
  </si>
  <si>
    <t>Conexión o Desconexión cableado anti-intrusión METTA.</t>
  </si>
  <si>
    <t>Total AAA.5.1</t>
  </si>
  <si>
    <t>AAA.5.2</t>
  </si>
  <si>
    <t>PEAJE</t>
  </si>
  <si>
    <t>DIPCEP006</t>
  </si>
  <si>
    <t>Suministro, instalación y montaje de Unidad de Control de Peaje SC, bidireccional, para usuarios de Movilidad Reducida (CPMR)</t>
  </si>
  <si>
    <t>DIPCEK001</t>
  </si>
  <si>
    <t>Suministro, instalación y montaje de Pupitre de control de la batería de peaje</t>
  </si>
  <si>
    <t>DIPCEK006</t>
  </si>
  <si>
    <t>Partida de integración de equipos que forman la batería de control de peaje en el TCE</t>
  </si>
  <si>
    <t>DIPCEK300</t>
  </si>
  <si>
    <t>Partida para la integración y adaptación en COMMIT de los equipos de PEAJE</t>
  </si>
  <si>
    <t>DIPCEP405</t>
  </si>
  <si>
    <t>Suministro, montaje y conexionado de dispositivo de guiado de flujo de usuarios (Pictogramas aéreos)</t>
  </si>
  <si>
    <t>DIPCPX001</t>
  </si>
  <si>
    <t>Suministro y montaje de módulo de pantalla de encauzamiento</t>
  </si>
  <si>
    <t>Total AAA.5.2</t>
  </si>
  <si>
    <t>AAA.5.3</t>
  </si>
  <si>
    <t>Varios</t>
  </si>
  <si>
    <t>DIPCEK500</t>
  </si>
  <si>
    <t>Generación de plano VIDEOGRÁFICO de la estación para SCADA de elementos de venta y peaje</t>
  </si>
  <si>
    <t>Total AAA.5.3</t>
  </si>
  <si>
    <t>Total AAA.5</t>
  </si>
  <si>
    <t>AAA.6</t>
  </si>
  <si>
    <t>INSTALACIONES ELÉCTRICAS Y ALUMBRADO</t>
  </si>
  <si>
    <t>AAA.6.1</t>
  </si>
  <si>
    <t>INSTALACIONES TEMPORALES DE OBRA</t>
  </si>
  <si>
    <t>I31BDA098X2AM</t>
  </si>
  <si>
    <t>Cuadro Secundario de Obra Alumbrado. (Horario nocturno en estación).</t>
  </si>
  <si>
    <t>I31BDA098X12</t>
  </si>
  <si>
    <t>Cuadro Tomas de Corriente (2 tomas trifásica y 6 monofásicas). (Horario nocturno en estación).</t>
  </si>
  <si>
    <t>I31BAD020Q</t>
  </si>
  <si>
    <t>Interrup. aut.+ diferencial 4x40 A. 300 mA. Clase AC</t>
  </si>
  <si>
    <t>I31CBG003NE</t>
  </si>
  <si>
    <t>Cable Cu. de 3 G 4 mm². RZ1-K (AS)-0.6/1 KV. (Horario nocturno en estación).</t>
  </si>
  <si>
    <t>I31CBF004NE</t>
  </si>
  <si>
    <t>Cable Cu. de 5 G 6 mm². RZ1-K (AS)-0.6/1 KV. (Horario nocturno en estación).</t>
  </si>
  <si>
    <t>I31CBF005NE</t>
  </si>
  <si>
    <t>Cable Cu. de 5 G 10 mm². RZ1-K (AS)-0.6/1 KV. (Horario nocturno en estación).</t>
  </si>
  <si>
    <t>I31BJC004</t>
  </si>
  <si>
    <t>Caja de derivación PVC estanca 220x170mm.</t>
  </si>
  <si>
    <t>I31BJC002</t>
  </si>
  <si>
    <t>Caja de derivación PVC estanca 105x105mm.</t>
  </si>
  <si>
    <t>I31OBV012X</t>
  </si>
  <si>
    <t>Reubicación de pantalla estanca (Horario nocturno en estación).</t>
  </si>
  <si>
    <t>I31EST041NE</t>
  </si>
  <si>
    <t>Luminaria estanca LED. 15-50W 4000K. (Horario nocturno en estación)</t>
  </si>
  <si>
    <t>I31VDA100E</t>
  </si>
  <si>
    <t>Soporte metálico tipo percha para sujeción temporal de cables anclado a suelo. (Horario nocturno en estación).</t>
  </si>
  <si>
    <t>I31OBV012X2</t>
  </si>
  <si>
    <t>Reubicación provisional de cableado eléctrico en paramento de tunel.</t>
  </si>
  <si>
    <t>I31EBA002AM</t>
  </si>
  <si>
    <t>Bandeja metálica de 400 mm. 2 niveles.</t>
  </si>
  <si>
    <t>I31BJC101</t>
  </si>
  <si>
    <t>Soporte tipo ficha para cableado longitud 1 m</t>
  </si>
  <si>
    <t>Total AAA.6.1</t>
  </si>
  <si>
    <t>AAA.6.2</t>
  </si>
  <si>
    <t>CENTROS DE TRANSFORMACIÓN</t>
  </si>
  <si>
    <t>I31VDX002E</t>
  </si>
  <si>
    <t>Desmontaje de transformador y equipamiento asociado</t>
  </si>
  <si>
    <t>I31VDX004E</t>
  </si>
  <si>
    <t>Desmontaje de conjuntos de celdas y equipamento asociado</t>
  </si>
  <si>
    <t>I31VDX001E</t>
  </si>
  <si>
    <t>Desmontaje de Centro de Transformación completo (transformadores, celdas, cableado, CST. etc.) (Horario nocturno en estación).</t>
  </si>
  <si>
    <t>I31VDX003XE</t>
  </si>
  <si>
    <t>Traslado y conexionado de Cuadros de Salida de Transformador existente. (Horario nocturno en estación).</t>
  </si>
  <si>
    <t>I31CAD002TE</t>
  </si>
  <si>
    <t>Cable de Al. de 3 x 50 mm². 12/20 KV. (Horario nocturno en estación)</t>
  </si>
  <si>
    <t>I31CAT010E</t>
  </si>
  <si>
    <t>Empalme de cable de Al. 3 x 50 mm². (Horario nocturno en estación)</t>
  </si>
  <si>
    <t>I31CAC003E</t>
  </si>
  <si>
    <t>Cable de Al de 1 x 50 mm². 12/20 kV. (Horario nocturno en estación)</t>
  </si>
  <si>
    <t>I31CAD003TE</t>
  </si>
  <si>
    <t>Cable de Al. de 3 x 70 mm². 12/20 KV. (Horario nocturno en estación)</t>
  </si>
  <si>
    <t>I31CAT011E</t>
  </si>
  <si>
    <t>Empalme de cable de Al. 3 x 70 mm². (Horario nocturno en estación)</t>
  </si>
  <si>
    <t>I31CAC004E</t>
  </si>
  <si>
    <t>Cable de Al de 1 x 70 mm². 12/20 kV. (Horario nocturno en estación)</t>
  </si>
  <si>
    <t>I31ACC014E</t>
  </si>
  <si>
    <t>Conjunto de celdas de Media Tensión 2L+1P (fusibles) motorizadas 110 Vcc, de corte y aislamiento integro en SF6.</t>
  </si>
  <si>
    <t>I31ABB009E</t>
  </si>
  <si>
    <t>Transformador trifásico seco 15000/400 V. 400 KVA. (Horario nocturno en estación).</t>
  </si>
  <si>
    <t>I31ADB001E</t>
  </si>
  <si>
    <t>Desmontaje y Posterior Montaje de Bastidor metálico protección transformador</t>
  </si>
  <si>
    <t>I31ADB001</t>
  </si>
  <si>
    <t>Cerramiento/bastidor metálico protección de transformador. (Horario nocturno en estación).</t>
  </si>
  <si>
    <t>I31DXX080E</t>
  </si>
  <si>
    <t>Adaptación de Cuadros de Salida de Transformador existente para integración. (Horario nocturno en estación).</t>
  </si>
  <si>
    <t>I31BCB315XXNE</t>
  </si>
  <si>
    <t>Cuadro de salida de transformador de 315 / 400 kVA con alimentación a Señales. (Horario nocturno en estación).</t>
  </si>
  <si>
    <t>I31BCB1X2NE</t>
  </si>
  <si>
    <t>Cuadro de protección termica transformadores. (Horario nocturno en estación)</t>
  </si>
  <si>
    <t>I31DAX001E</t>
  </si>
  <si>
    <t>Armario de control para Alta Tensión.</t>
  </si>
  <si>
    <t>I31DAX003</t>
  </si>
  <si>
    <t>Personalización del programa estándar y puesta en servicio para armario de control A.T.</t>
  </si>
  <si>
    <t>I31DAX008</t>
  </si>
  <si>
    <t>Integración de CT en Despacho de Cargas</t>
  </si>
  <si>
    <t>I31BSC001E</t>
  </si>
  <si>
    <t>Rectificador - cargador de baterias 110Vcc para Centro de Transformación</t>
  </si>
  <si>
    <t>I31BAT001E</t>
  </si>
  <si>
    <t>Revisión y adaptación de Toma de tierra completa en Centro de Transformación. (Horario nocturno en estación).</t>
  </si>
  <si>
    <t>I31BAT111</t>
  </si>
  <si>
    <t>Instalación de red de tierras completa en Centro de Transformación</t>
  </si>
  <si>
    <t>I31BAT103E</t>
  </si>
  <si>
    <t>Conductor cobre desnudo 35 mm2. (Horario nocturno en estación)</t>
  </si>
  <si>
    <t>I31AEA001</t>
  </si>
  <si>
    <t>Equipo de seguridad en Centro de Transformación.</t>
  </si>
  <si>
    <t>I05XGCCF600</t>
  </si>
  <si>
    <t>Compuerta Cortafuegos motorizada y sensorizada EIS120 600x600</t>
  </si>
  <si>
    <t>I31BFX001</t>
  </si>
  <si>
    <t>Equipo extractor completo.</t>
  </si>
  <si>
    <t>I31EST041</t>
  </si>
  <si>
    <t>Luminaria estanca LED. 15-50W 4000K.</t>
  </si>
  <si>
    <t>131ILE007</t>
  </si>
  <si>
    <t>Luminaria de emergencia LED 300 lm, 1h, NP, estanca, autotest</t>
  </si>
  <si>
    <t>I31BDA013TXXX</t>
  </si>
  <si>
    <t>Cuadro secundario general de alumbrado y fuerza para cuartos técnicos</t>
  </si>
  <si>
    <t>I31NWP010</t>
  </si>
  <si>
    <t>Punto de luz sencillo instalación superficial</t>
  </si>
  <si>
    <t>I31NWS080</t>
  </si>
  <si>
    <t>Base de enchufe de superficie instalación superficial</t>
  </si>
  <si>
    <t>Total AAA.6.2</t>
  </si>
  <si>
    <t>AAA.6.3</t>
  </si>
  <si>
    <t>CABLEADO BAJA TENSIÓN</t>
  </si>
  <si>
    <t>I31CBA015NE</t>
  </si>
  <si>
    <t>Cable de Cu. de 1 x 240 mm². RZ1 (AS)-0.6/1KV. (Horario nocturno en estación).</t>
  </si>
  <si>
    <t>I31CBA014NE</t>
  </si>
  <si>
    <t>Cable de Cu. de 1 x 185 mm². RZ1 (AS)-0.6/1KV. (Horario nocturno en estación).</t>
  </si>
  <si>
    <t>I31CBF003NE</t>
  </si>
  <si>
    <t>Cable Cu. de 5 G 4 mm². RZ1-K (AS)-0.6/1 KV. (Horario nocturno en estación).</t>
  </si>
  <si>
    <t>I31CBF006NE</t>
  </si>
  <si>
    <t>Cable Cu. de 5 G 16 mm². RZ1-K (AS)-0.6/1 KV. (Horario nocturno en estación).</t>
  </si>
  <si>
    <t>I31CBG007NE</t>
  </si>
  <si>
    <t>Cable Cu. de 3 G 25 mm². RZ1-K (AS)-0.6/1 KV. (Horario nocturno en estación).</t>
  </si>
  <si>
    <t>I31CBS508NE</t>
  </si>
  <si>
    <t>Cable resistente al fuego de Cu. de 5 G 4 mm². SZ1-K (AS+)-0.6/1 KV. (Horario nocturno en estación).</t>
  </si>
  <si>
    <t>I31CBS509NE</t>
  </si>
  <si>
    <t>Cable resistente al fuego de Cu. de 5 G 6 mm². SZ1-K (AS+)-0.6/1 KV. (Horario nocturno en estación).</t>
  </si>
  <si>
    <t>I31CBS510NE</t>
  </si>
  <si>
    <t>Cable resistente al fuego de Cu. de 5 G 10 mm². SZ1-K (AS+)-0.6/1 KV. (Horario nocturno en estación).</t>
  </si>
  <si>
    <t>I31CBS516NE</t>
  </si>
  <si>
    <t>Cable resistente al fuego de Cu. de 5 G 16 mm². SZ1-K (AS+)-0.6/1 KV. (Horario nocturno en estación).</t>
  </si>
  <si>
    <t>Total AAA.6.3</t>
  </si>
  <si>
    <t>AAA.6.4</t>
  </si>
  <si>
    <t>CUADROS GENERALES DE BAJA TENSION</t>
  </si>
  <si>
    <t>I31BBC001X1</t>
  </si>
  <si>
    <t>Adaptación de Cuadro General de Baja Tensión existente. (Horario nocturno en estación)</t>
  </si>
  <si>
    <t>I31BAD021nx80sis</t>
  </si>
  <si>
    <t>Interrup. aut.+ diferencial 4x80 A. 300 mA. Clase A superinmunizado (s) selectivo</t>
  </si>
  <si>
    <t>I31BBB052300AC</t>
  </si>
  <si>
    <t>Interrup. aut.+ diferencial 4x63 A. 300 mA. Clase AC</t>
  </si>
  <si>
    <t>I31BAD023XX</t>
  </si>
  <si>
    <t>Interrup. aut.+ diferencial 4x40 A. 300 mA. Clase A superinmunizado "si"</t>
  </si>
  <si>
    <t>I31BAD020X2</t>
  </si>
  <si>
    <t>Interrup. aut.+ diferencial 4x32 A. 300 mA. Clase AC</t>
  </si>
  <si>
    <t>I31BAD020X2SI</t>
  </si>
  <si>
    <t>Interrup. aut.+ diferencial 4x32 A. 300 mA. Clase A superinmunizado "si"</t>
  </si>
  <si>
    <t>I31BAD020X300</t>
  </si>
  <si>
    <t>Interrup. aut.+ diferencial 4x25 A. 300 mA. Clase AC</t>
  </si>
  <si>
    <t>I31BAD092</t>
  </si>
  <si>
    <t>Interrup. aut.+ diferencial 2x16 A. 300 mA. Clase A</t>
  </si>
  <si>
    <t>I31BAH3M</t>
  </si>
  <si>
    <t>Interruptor en carga de 250 A, 4P motorizado</t>
  </si>
  <si>
    <t>I31DBX0030X</t>
  </si>
  <si>
    <t>Modificación del programa estándar y puesta en servicio para armario de control B.T.</t>
  </si>
  <si>
    <t>I31DBX001XX</t>
  </si>
  <si>
    <t>Adaptación de CGBT y Armario de control BT para integración. Horario nocturno en estación.</t>
  </si>
  <si>
    <t>I31DBX003X</t>
  </si>
  <si>
    <t>Integración de modificaciones en CGBT en COMMIT</t>
  </si>
  <si>
    <t>I31DAX110</t>
  </si>
  <si>
    <t>Cable de red Ethernet FTP cat. 6A, libre de halógenos</t>
  </si>
  <si>
    <t>DIDOTX025</t>
  </si>
  <si>
    <t>Modificación del sistema de Telecontrol Centralizado de Estación</t>
  </si>
  <si>
    <t>Total AAA.6.4</t>
  </si>
  <si>
    <t>AAA.6.5</t>
  </si>
  <si>
    <t>LEGALIZACIÓN Y DOCUMENTACIÓN FINAL DE OBRA</t>
  </si>
  <si>
    <t>I31VXX001AM</t>
  </si>
  <si>
    <t>Documentación final de la obra de las instalaciones de distribución.</t>
  </si>
  <si>
    <t>I31VMX005XAM</t>
  </si>
  <si>
    <t>Legalización de instalación de Baja Tensión temporal de obra</t>
  </si>
  <si>
    <t>I31VMX004X2</t>
  </si>
  <si>
    <t>Legalización de las modificaciones realizadas en las instalaciones eléctricas de Baja Tensión</t>
  </si>
  <si>
    <t>I31VMX004X</t>
  </si>
  <si>
    <t>Legalización de las modificaciones realizadas en la instalación eléctrica en Alta Tensión</t>
  </si>
  <si>
    <t>Total AAA.6.5</t>
  </si>
  <si>
    <t>Total AAA.6</t>
  </si>
  <si>
    <t>AAA.7</t>
  </si>
  <si>
    <t>INSTALACIÓN DE ELECTRIFICACIÓN</t>
  </si>
  <si>
    <t>ELEC.1</t>
  </si>
  <si>
    <t>1ª FASE. SITUACIONES PROVISIONALES, CORTE DE TRACCIÓN ZONA DE OBRA Y DESMONTAJES</t>
  </si>
  <si>
    <t>I40ACX001DT</t>
  </si>
  <si>
    <t>Desmontaje de barra de carril conductor tipo CR/PER 110R de 10 m. En horario nocturno de túnel</t>
  </si>
  <si>
    <t>I40ACX005DT</t>
  </si>
  <si>
    <t>Desmontaje de barra de rampa de carril tipo delachaux de 4 m.. En horario nocturno túnel.</t>
  </si>
  <si>
    <t>I41KAX003DT</t>
  </si>
  <si>
    <t>km</t>
  </si>
  <si>
    <t>Desmontaje de hilo de contacto de 150 mm² de Cu. en perfil de catenaria rígida.  En horario nocturno túnel</t>
  </si>
  <si>
    <t>I40AHX045T</t>
  </si>
  <si>
    <t>Despuenteo eléctrico de seccionamiento de catenaria rígida. En horario nocturno túnel</t>
  </si>
  <si>
    <t>I40AUX006T</t>
  </si>
  <si>
    <t>Suministro e instalación de puesta a negativo permanente de catenaria. En horario nocturno túnel.</t>
  </si>
  <si>
    <t>I41KH017T</t>
  </si>
  <si>
    <t>Anclaje en túnel de cable de tierra aluminio-acero 94-AL1/22-ST1A. En horario nocturno túnel</t>
  </si>
  <si>
    <t>I41KH110TD</t>
  </si>
  <si>
    <t>Desmontaje de cable de tierra aluminio-acero 94-AL1/22-ST1A. En horario nocturno túnel</t>
  </si>
  <si>
    <t>I40ADX001DT</t>
  </si>
  <si>
    <t>Desmontaje de soporte con conjunto de ménsula con suspensión de c. rígida en túnel. En horario nocturno túnel.</t>
  </si>
  <si>
    <t>I41KWX003T</t>
  </si>
  <si>
    <t>Desmontaje de cable cubierto de Al. 3 kV. de 1x630 mm². a seccionador.  En horario nocturno túnel.</t>
  </si>
  <si>
    <t>I41PBX001DT</t>
  </si>
  <si>
    <t>Desmontaje de conjunto de placas de positivo, para 3 o 6 cables de feeder de 630 mm². En horario nocturno túnel</t>
  </si>
  <si>
    <t>I41KDX001DT</t>
  </si>
  <si>
    <t>Desmontaje de cable cubierto de Al. 3 kV. de 1x630 mm². En horario nocturno túnel.</t>
  </si>
  <si>
    <t>Total ELEC.1</t>
  </si>
  <si>
    <t>ELEC.2</t>
  </si>
  <si>
    <t>2ª FASE. MONTAJE DE LA INSTALACIÓN DE ELECTRIFICACIÓN Y NORMALIZACIÓN DE SERVICIO.</t>
  </si>
  <si>
    <t>I40ADX001</t>
  </si>
  <si>
    <t>Conjunto de ménsula con suspensión de catenaria rígida en túnel.</t>
  </si>
  <si>
    <t>I40ACX001</t>
  </si>
  <si>
    <t>Suministro y montaje de barra carril tipo CR/PER 110R de 10 m.</t>
  </si>
  <si>
    <t>I40ACX001T</t>
  </si>
  <si>
    <t>Suministro y montaje de barra de carril tipo CR/PER 110R. En horario nocturno túnel</t>
  </si>
  <si>
    <t>I40ACX005T</t>
  </si>
  <si>
    <t>Suministro y montaje de barra de Rampa de 4 m. tipo CR/PER 110R. En horario nocturno túnel</t>
  </si>
  <si>
    <t>I41KAX003T</t>
  </si>
  <si>
    <t>Suministro e instalación hilo de contacto ovalado de 150 mm² de Cu.  En horario nocturno túnel.</t>
  </si>
  <si>
    <t>I40AHX050T</t>
  </si>
  <si>
    <t>Puenteo eléctrico y normalización de un conjunto de seccionamiento de aire de catenaria rígida. Horario nocturno.</t>
  </si>
  <si>
    <t>I41PBX001</t>
  </si>
  <si>
    <t>Suministro e instalación de conjunto de placas de positivo.</t>
  </si>
  <si>
    <t>I41KSX010</t>
  </si>
  <si>
    <t>Soporte para túnel de 1000 mm. de long. con 9 fichas (24-72).</t>
  </si>
  <si>
    <t>I41KSX006</t>
  </si>
  <si>
    <t>Soporte para túnel de 500 mm. de long. con 4 fichas (24-72).</t>
  </si>
  <si>
    <t>I41KDX001</t>
  </si>
  <si>
    <t>Suministro e instalación de cable cubierto de Al. 3 kV. de 1x630 mm², clasificación (CPR): B2ca, s1a, d1, a1.</t>
  </si>
  <si>
    <t>I41KWX004T</t>
  </si>
  <si>
    <t>Reposición de cable cubierto de Al. 3 kV. de 1x630 mm². a seccionador.  En horario nocturno túnel.</t>
  </si>
  <si>
    <t>I41WTX018</t>
  </si>
  <si>
    <t>Suministro y montaje de conjunto conexión a tierra en soporte de catenaria rígida en túnel.</t>
  </si>
  <si>
    <t>I41KH110</t>
  </si>
  <si>
    <t>Suministro y tendido de cable de tierra aluminio-acero 94-AL1/22-ST1A.</t>
  </si>
  <si>
    <t>I41KH018</t>
  </si>
  <si>
    <t>Suministro y montaje de manguito de empalme de cable de tierra aluminio-acero 94-AL1/22-ST1A.</t>
  </si>
  <si>
    <t>I40AUX110T</t>
  </si>
  <si>
    <t>Modificación de descentramiento y ajuste de la geometria en cantón de catenaria rígida. En horario nocturno túnel.</t>
  </si>
  <si>
    <t>I40AWX022T</t>
  </si>
  <si>
    <t>Material aislante sobre un PAC tipo cinta SCOTCH VM TAP de 3M. En horario nocturno de túnel</t>
  </si>
  <si>
    <t>I40AWX040T</t>
  </si>
  <si>
    <t>Suministro y montaje de aislamiento de un metro de teflon mecanizado de PAC. En horario nocturno de túnel</t>
  </si>
  <si>
    <t>I40AUX003T</t>
  </si>
  <si>
    <t>Revisión con dresina de Metro de Madrid y conductor autorizado. En horario nocturno túnel.</t>
  </si>
  <si>
    <t>I41XWF010</t>
  </si>
  <si>
    <t>Pruebas finales de las diferentes instalaciones, tanto eléctricas como mecánicas.</t>
  </si>
  <si>
    <t>I41XWF030</t>
  </si>
  <si>
    <t>Formación y documentación final de la obra de las instalaciones de catenaria rígida.</t>
  </si>
  <si>
    <t>I40AUX026T</t>
  </si>
  <si>
    <t>Desmontaje de la instalación de puesta a negativo. En horario nocturno túnel</t>
  </si>
  <si>
    <t>Total ELEC.2</t>
  </si>
  <si>
    <t>Total AAA.7</t>
  </si>
  <si>
    <t>AAA.8</t>
  </si>
  <si>
    <t>INSTALACIONES DE SEÑALIZACIÓN</t>
  </si>
  <si>
    <t>H.1</t>
  </si>
  <si>
    <t>LÍNEA 4</t>
  </si>
  <si>
    <t>1.1</t>
  </si>
  <si>
    <t>PIÑÓN SALIDA VÍA 1 (SENTIDO DIEGO DE LEÓN)</t>
  </si>
  <si>
    <t>1.1.1</t>
  </si>
  <si>
    <t>SEÑALES Y ACCIONAMIENTOS</t>
  </si>
  <si>
    <t>DIJEVL301T</t>
  </si>
  <si>
    <t>Desmontaje de señal, nocturno.</t>
  </si>
  <si>
    <t>DIJEVL470T</t>
  </si>
  <si>
    <t>Señal de túnel de dos focos, tipo led, recuperada, nocturno.</t>
  </si>
  <si>
    <t>DIJEVL480T</t>
  </si>
  <si>
    <t>Señal de túnel de tres focos, tipo led, recuperada, nocturno.</t>
  </si>
  <si>
    <t>DIJEVL481T</t>
  </si>
  <si>
    <t>Señal de túnel de tres focos, tipo led con paso de vía en zona hormigonada, recuperada, nocturno.</t>
  </si>
  <si>
    <t>DIJEVM351T</t>
  </si>
  <si>
    <t>Desmontaje de accionamiento eléctrico o electrohidráulico diagonal incluido su traslado, nocturno.</t>
  </si>
  <si>
    <t>DIJEVM103T</t>
  </si>
  <si>
    <t>Montaje de accionamiento eléctrico o electro hidráulico diagonal motores recuperados, nocturno.</t>
  </si>
  <si>
    <t>Total 1.1.1</t>
  </si>
  <si>
    <t>1.1.2</t>
  </si>
  <si>
    <t>ARMARIOS Y CAJAS DE CONEXIÓN</t>
  </si>
  <si>
    <t>DIJEVA101T</t>
  </si>
  <si>
    <t>Desmontaje de armario de túnel, nocturno.</t>
  </si>
  <si>
    <t>DIJEVA021T</t>
  </si>
  <si>
    <t>Armario de aparatos en túnel dimensiones 1760x1140x455mm., nocturno.</t>
  </si>
  <si>
    <t>DIJEVA121T</t>
  </si>
  <si>
    <t>Reacondicionamiento de armario de túnel existente, nocturno.</t>
  </si>
  <si>
    <t>Total 1.1.2</t>
  </si>
  <si>
    <t>1.1.3</t>
  </si>
  <si>
    <t>CIRCUITOS DE VÍA Y ATP</t>
  </si>
  <si>
    <t>DIJEVT097T</t>
  </si>
  <si>
    <t>Desmontaje unidad de sintonía, nocturno.</t>
  </si>
  <si>
    <t>DIJEVT085E</t>
  </si>
  <si>
    <t>Montaje unidad de sintonía recuperada circuito de vía sin juntas nuevo, nocturno.</t>
  </si>
  <si>
    <t>DIJEVT185T</t>
  </si>
  <si>
    <t>Desmontaje Lazo de A.T.P., nocturno.</t>
  </si>
  <si>
    <t>DIJEVT175N</t>
  </si>
  <si>
    <t>Lazo de A.T.P., nocturno.</t>
  </si>
  <si>
    <t>Total 1.1.3</t>
  </si>
  <si>
    <t>1.1.4</t>
  </si>
  <si>
    <t>CABLES DE SEÑALIZACIÓN Y ATP</t>
  </si>
  <si>
    <t>DIJUSX014T</t>
  </si>
  <si>
    <t>Cable de 14 pares apantallados, de 1.4 mm² señal o circuito de vía, nocturno.</t>
  </si>
  <si>
    <t>DIJUSX401T</t>
  </si>
  <si>
    <t>Cable energía de 2x6mm²+T, noctuno.</t>
  </si>
  <si>
    <t>DIJUSX301T</t>
  </si>
  <si>
    <t>Cable telefónico 1x4x1.3mm.ø, nocturno.</t>
  </si>
  <si>
    <t>DIJUSX008T</t>
  </si>
  <si>
    <t>Cable de 8 pares apantallados, de 1.4 mm² señal o circuito de vía, nocturno.</t>
  </si>
  <si>
    <t>DIJUSX406T</t>
  </si>
  <si>
    <t>Cable energía de 6x6mm², noctuno.</t>
  </si>
  <si>
    <t>DIJUSX231T</t>
  </si>
  <si>
    <t>Cable de 6 pares de 2mm² apantallado para A.T.P., nocturno.</t>
  </si>
  <si>
    <t>DIJUWX161T</t>
  </si>
  <si>
    <t>Canalización tubo P.V.C. 150mm., nocturno.</t>
  </si>
  <si>
    <t>DIJUWX255T</t>
  </si>
  <si>
    <t>Empalme y megado cable más de 19 conductores, nocturno.</t>
  </si>
  <si>
    <t>DIJUWX015T</t>
  </si>
  <si>
    <t>Perfil guía 1.00m. 10 fichas, nocturno.</t>
  </si>
  <si>
    <t>DIJUWX025T</t>
  </si>
  <si>
    <t>Ficha 14-48, nocturno.</t>
  </si>
  <si>
    <t>DIJUWX195T</t>
  </si>
  <si>
    <t>Apertura roza hormigón tubo de plástico de 29 mmø., nocturno.</t>
  </si>
  <si>
    <t>DIJUWX320T</t>
  </si>
  <si>
    <t>Levante de cables de señalización, nocturno.</t>
  </si>
  <si>
    <t>Total 1.1.4</t>
  </si>
  <si>
    <t>1.1.5</t>
  </si>
  <si>
    <t>ATO</t>
  </si>
  <si>
    <t>DIJOVX101T</t>
  </si>
  <si>
    <t>Desmontaje de baliza de A.T.O., incluyendo lazo, nocturno.</t>
  </si>
  <si>
    <t>DIJOVX051T</t>
  </si>
  <si>
    <t>Baliza A.T.O. recuperada, nocturno.</t>
  </si>
  <si>
    <t>DIJOVXXX2</t>
  </si>
  <si>
    <t>Ingeniería de diseño del software A.T.P./A.T.O. embarcado distancia objetivo, incluyendo pruebas, documentación de seguridad e I</t>
  </si>
  <si>
    <t>DIJOVXXX3</t>
  </si>
  <si>
    <t>Formalización y entrega de mapa de ATP/ATO DTG, incluyendo Safety Case, análisis de puntos de mejora, todas las pruebas con tren</t>
  </si>
  <si>
    <t>DIJOVX211</t>
  </si>
  <si>
    <t>Sustitución memorias equipo A.T.P./A.T.O. de tren, distancia objetivo.</t>
  </si>
  <si>
    <t>Total 1.1.5</t>
  </si>
  <si>
    <t>1.1.6</t>
  </si>
  <si>
    <t>PRUEBAS Y PUESTA EN SERVICIO</t>
  </si>
  <si>
    <t>DIJPVX011T</t>
  </si>
  <si>
    <t>Ajuste de circuito de vía con A.T.P., nocturno.</t>
  </si>
  <si>
    <t>DIJEVM210T</t>
  </si>
  <si>
    <t>Revisión y ajuste de accionamiento de aguja, nocturno.</t>
  </si>
  <si>
    <t>DIJOVXXX1</t>
  </si>
  <si>
    <t>Ingeniería modificación de cableado entre armarios, pruebas y PeS, incluyendo actualización de todas las colecciones de planos a</t>
  </si>
  <si>
    <t>DIJEVW121T</t>
  </si>
  <si>
    <t>Brigada de asistencia técnica para asegurar la puesta en servicio de equipos de señalización, nocturno.</t>
  </si>
  <si>
    <t>DIJSAFTY01</t>
  </si>
  <si>
    <t>Actualización de la documentación de seguridad asociada e ISA</t>
  </si>
  <si>
    <t>Total 1.1.6</t>
  </si>
  <si>
    <t>1.1.7</t>
  </si>
  <si>
    <t>ESTABLECIMIENTO DE SITUACIONES PROVISIONALES</t>
  </si>
  <si>
    <t>Total 1.1</t>
  </si>
  <si>
    <t>Total H.1</t>
  </si>
  <si>
    <t>H.2</t>
  </si>
  <si>
    <t>LÍNEA 9</t>
  </si>
  <si>
    <t>4.2</t>
  </si>
  <si>
    <t>PIÑÓN SALIDA VÍA 2 (SENTIDO NUÑEZ DE BALBOA)</t>
  </si>
  <si>
    <t>4.2.1</t>
  </si>
  <si>
    <t>DIJEVL420T</t>
  </si>
  <si>
    <t>Señal de túnel de tres focos, tipo led, nocturno.</t>
  </si>
  <si>
    <t>DIJEVL422T</t>
  </si>
  <si>
    <t>Señal de túnel de tres focos, tipo led con paso de vía en zona hormigonada, nocturno.</t>
  </si>
  <si>
    <t>DIJEVL410T</t>
  </si>
  <si>
    <t>Señal de túnel de dos focos, tipo led, en horario nocturno.</t>
  </si>
  <si>
    <t>Total 4.2.1</t>
  </si>
  <si>
    <t>4.2.2</t>
  </si>
  <si>
    <t>Total 4.2.2</t>
  </si>
  <si>
    <t>4.2.3</t>
  </si>
  <si>
    <t>DIJEVS155T</t>
  </si>
  <si>
    <t>Desconexionado de juego de juntas inductivas, incluyendo cables hasta el armario, nocturno.</t>
  </si>
  <si>
    <t>DIJEVS160T</t>
  </si>
  <si>
    <t>Conexionado de juego de juntas inductivas, incluyendo cables hasta el armario, nocturno.</t>
  </si>
  <si>
    <t>DIJEVS421T</t>
  </si>
  <si>
    <t>Circuito de vía, hormigón, en Lazo, elementos señalización y A.T.P. recuperados, nocturno.</t>
  </si>
  <si>
    <t>DIJEVS411T</t>
  </si>
  <si>
    <t>Circuito de vía, hormigón, una alimentación de A.T.P., elementos señalización y A.T.P. recuperados, nocturno.</t>
  </si>
  <si>
    <t>Total 4.2.3</t>
  </si>
  <si>
    <t>4.2.4</t>
  </si>
  <si>
    <t>DIJUSX073T</t>
  </si>
  <si>
    <t>Cable de 3 pares de 1.5 mm² circuito de vía, nocturno.</t>
  </si>
  <si>
    <t>DIJUSX005T</t>
  </si>
  <si>
    <t>Cable de 5 pares apantallados, de 1.4 mm² señal o circuito de vía, nocturno.</t>
  </si>
  <si>
    <t>DIJUSX201T</t>
  </si>
  <si>
    <t>Cable de 1 par de 2mm² apantallado para A.T.P., nocturno.</t>
  </si>
  <si>
    <t>DIJUSX004T</t>
  </si>
  <si>
    <t>Cable de 4 pares apantallados, de 1.4 mm² señal o circuito de vía, nocturno.</t>
  </si>
  <si>
    <t>Total 4.2.4</t>
  </si>
  <si>
    <t>4.2.5</t>
  </si>
  <si>
    <t>Total 4.2.5</t>
  </si>
  <si>
    <t>4.2.6</t>
  </si>
  <si>
    <t>Total 4.2.6</t>
  </si>
  <si>
    <t>Total 4.2</t>
  </si>
  <si>
    <t>Total H.2</t>
  </si>
  <si>
    <t>Total AAA.8</t>
  </si>
  <si>
    <t>Total 01.075 AME</t>
  </si>
  <si>
    <t>01.08 AME</t>
  </si>
  <si>
    <t>MEDIDAS DE ACCESIBILIDAD</t>
  </si>
  <si>
    <t>DES</t>
  </si>
  <si>
    <t>DEMOLICIONES Y DESMONTAJES</t>
  </si>
  <si>
    <t>EGC0420</t>
  </si>
  <si>
    <t>REUBICACIÓN DE INTERFONO EN ALTURA (NOCTURNO)</t>
  </si>
  <si>
    <t>EGC0020</t>
  </si>
  <si>
    <t>CORTE DE PAVIMENTO DE TERRAZO O BALDOSA CON RADIAL (NOCTURNO)</t>
  </si>
  <si>
    <t>EGC0040</t>
  </si>
  <si>
    <t>DEMOLICIÓN DE SOLADO DE PAVIMENTO HASTA 10 CM DE ESPESOR (NOCTURNO)</t>
  </si>
  <si>
    <t>EGC0340</t>
  </si>
  <si>
    <t>RETIRADA PAVIMENTO FLEXIBLE (NOCTURNO)</t>
  </si>
  <si>
    <t>EGC0100</t>
  </si>
  <si>
    <t>RETIRADA DE BARANDILLA. (NOCTURNO)</t>
  </si>
  <si>
    <t>EGC0060</t>
  </si>
  <si>
    <t>FRESADO DE PELDAÑO (NOCTURNO)</t>
  </si>
  <si>
    <t>ED0190</t>
  </si>
  <si>
    <t>DESMONTAJE DE CARTEL DE PEQUEÑO TAMAÑO. (NOCTURNO)</t>
  </si>
  <si>
    <t>Total DES</t>
  </si>
  <si>
    <t>ALB</t>
  </si>
  <si>
    <t>ALBAÑILERÍA, SOLADOS Y REVESTIMIENTOS</t>
  </si>
  <si>
    <t>EGA0060</t>
  </si>
  <si>
    <t>RECRECIDO DE MORTERO RÁPIDO HASTA 10 CM DE ESPESOR (NOCTURNO)</t>
  </si>
  <si>
    <t>EGA0180</t>
  </si>
  <si>
    <t>SUMINISTRO E INSTALACIÓN DE PAVIMENTO TACTOVISUAL CERÁMICO AMARILLO DE BORDE DE ANDÉN (NOCTURNO)</t>
  </si>
  <si>
    <t>EGA0160</t>
  </si>
  <si>
    <t>SUMINISTRO E INSTALACIÓN DE PAVIMENTO TACTOVISUAL CERÁMICO ABOTONADO Y ACANALADO (NOCTURNO)</t>
  </si>
  <si>
    <t>EGA0165</t>
  </si>
  <si>
    <t>SUMINISTRO E INSTALACIÓN DE PAVIMENTO TACTOVISUAL CERÁMICO ACANALADO AMARILLO (NOCTURNO)</t>
  </si>
  <si>
    <t>EGA0162</t>
  </si>
  <si>
    <t>SUMINISTRO E INSTALACIÓN DE PAVIMENTO TACTOVISUAL ANTIDESLIZANTE CERÁMICO ABOTONADO Y ACANALADO (NOCTURNO)</t>
  </si>
  <si>
    <t>EGA0167</t>
  </si>
  <si>
    <t>SUMINISTRO E INSTALACIÓN DE PAVIMENTO TACTOVISUAL ANTIDESLIZANTE CERÁMICO ACANALADO AMARILLO (NOCTURNO)</t>
  </si>
  <si>
    <t>Total ALB</t>
  </si>
  <si>
    <t>SEÑ</t>
  </si>
  <si>
    <t>SEÑALIZACIÓN Y MEDIDAS TECNOLÓGICAS DE AYUDA AL VIAJERO</t>
  </si>
  <si>
    <t>EGE0080</t>
  </si>
  <si>
    <t>INSTALACIÓN DE TIRA ANTIDESLIZANTE PARA PELDAÑO DE 25mm (NOCTURNO)</t>
  </si>
  <si>
    <t>EGG0380</t>
  </si>
  <si>
    <t>SUMINISTRO E INSTALACIÓN DE ETIQUETA BRAILLE (NOCTURNO)</t>
  </si>
  <si>
    <t>EGG0420</t>
  </si>
  <si>
    <t>SUMINISTRO E INSTALACIÓN DE SEÑALIZACIÓN PANEL APOYO ISQUIÁTICO (NOCTURNO)</t>
  </si>
  <si>
    <t>EGG0440</t>
  </si>
  <si>
    <t>SUMINISTRO E INSTALACIÓN DE SEÑALIZACIÓN PANEL ZONA DE SEGURIDAD (NOCTURNO)</t>
  </si>
  <si>
    <t>EGG0400</t>
  </si>
  <si>
    <t>SUMINISTRO E INSTALACIÓN DE SEÑALIZACIÓN DE INTERFONO (NOCTURNO)</t>
  </si>
  <si>
    <t>EGG0640</t>
  </si>
  <si>
    <t>SUMINISTRO E INSTALACIÓN DE TIRA FOTOLUMINISCENTE PARA BORDE DE ANDÉN (NOCTURNO)</t>
  </si>
  <si>
    <t>EGG0260</t>
  </si>
  <si>
    <t>SUMINISTRO E INSTALACIÓN DE CARTEL EXTERIOR PARA ASCENSOR DE HASTA 250mm DE ALTURA (NOCTURNO)</t>
  </si>
  <si>
    <t>EGG0280</t>
  </si>
  <si>
    <t>SUMINISTRO E INSTALACIÓN DE CARTEL EXTERIOR PARA ASCENSOR DE HASTA 500mm DE ALTURA (NOCTURNO)</t>
  </si>
  <si>
    <t>EGG0300</t>
  </si>
  <si>
    <t>SUMINISTRO E INSTALACIÓN DE CARTEL EXTERIOR PARA ASCENSOR DE MÁS DE 500mm DE ALTURA (NOCTURNO)</t>
  </si>
  <si>
    <t>EGG0320</t>
  </si>
  <si>
    <t>SUMINISTRO E INSTALACIÓN DE CARTEL INTERIOR PARA ASCENSOR DE HASTA 190mm DE ALTURA (NOCTURNO)</t>
  </si>
  <si>
    <t>EGG0340</t>
  </si>
  <si>
    <t>SUMINISTRO E INSTALACIÓN DE CARTEL INTERIOR PARA ASCENSOR DE HASTA 370mm DE ALTURA (NOCTURNO)</t>
  </si>
  <si>
    <t>EGG0360</t>
  </si>
  <si>
    <t>SUMINISTRO E INSTALACIÓN DE CARTEL INTERIOR PARA ASCENSOR DE MÁS DE 370mm DE ALTURA (NOCTURNO)</t>
  </si>
  <si>
    <t>EGE0005</t>
  </si>
  <si>
    <t>INTEGRACION DE BUCLE MAGNETICO EN INTERFONO DE PUBLICO VIA IP</t>
  </si>
  <si>
    <t>EGG0565</t>
  </si>
  <si>
    <t>SUMINISTRO E INSTALACIÓN DE SEÑALIZACIÓN LAZO DE INDUCCION EN VINILO (NOCTURNO)</t>
  </si>
  <si>
    <t>EGG0425</t>
  </si>
  <si>
    <t>SUMINISTRO E INSTALACIÓN DE SEÑALIZACIÓN PANEL ZONA DE REFUGIO (NOCTURNO)</t>
  </si>
  <si>
    <t>EGG0625</t>
  </si>
  <si>
    <t>SUMINISTRO E INSTALACIÓN DE SEÑALIZACIÓN ZONA DE REFUGIO EN SOLADO (NOCTURNO)</t>
  </si>
  <si>
    <t>Total SEÑ</t>
  </si>
  <si>
    <t>CER</t>
  </si>
  <si>
    <t>EGB0260</t>
  </si>
  <si>
    <t>SUMINISTRO E INSTALACIÓN DE APOYO ISQUIÁTICO DOBLE (NOCTURNO)</t>
  </si>
  <si>
    <t>EGB0300</t>
  </si>
  <si>
    <t>SUMINISTRO E INSTALACIÓN DE APOYO ISQUIÁTICO SIMÉTRICO SIMPLE (NOCTURNO)</t>
  </si>
  <si>
    <t>EGB0380</t>
  </si>
  <si>
    <t>SUMINISTRO E INSTALACIÓN DE BARANDILLA CON PASAMANOS DOBLE (NOCTURNO)</t>
  </si>
  <si>
    <t>EGB0485</t>
  </si>
  <si>
    <t>SUMINISTRO E INSTALACIÓN DE PASAMANOS DOBLE EN ACERO PARA ENREJADO ORNAMENTAL (NOCTURNO)</t>
  </si>
  <si>
    <t>Total CER</t>
  </si>
  <si>
    <t>AUX</t>
  </si>
  <si>
    <t>MEDIOS AUXILIARES</t>
  </si>
  <si>
    <t>EGF0020</t>
  </si>
  <si>
    <t>COLOCACIÓN Y RETIRADA DE CHAPA ESTRIADA (NOCTURNO)</t>
  </si>
  <si>
    <t>EGF0040</t>
  </si>
  <si>
    <t>SUMINISTRO DE CHAPA ESTRIADA 2,5 MM (NOCTURNO)</t>
  </si>
  <si>
    <t>Total AUX</t>
  </si>
  <si>
    <t>Total 01.08 AME</t>
  </si>
  <si>
    <t>01.09 AME</t>
  </si>
  <si>
    <t>MEDIO AMBIENTE Y GEST.RESIDUOS</t>
  </si>
  <si>
    <t>09.01GEST</t>
  </si>
  <si>
    <t>GESTIÓN MEDIOAMBIENTAL</t>
  </si>
  <si>
    <t>ADL005.1</t>
  </si>
  <si>
    <t>TALADO DE ARBOLES</t>
  </si>
  <si>
    <t>mU14L180</t>
  </si>
  <si>
    <t>TRASPLANTE DE ARBOL CUALQUIER ESPECIE, FUERA DE OBRA</t>
  </si>
  <si>
    <t>ADL005.3</t>
  </si>
  <si>
    <t>IMPUESTO DE AUTOLIQUIDACIÓN (4% IMPORTE PRESUPUESTO TALA)</t>
  </si>
  <si>
    <t>ADL005.4</t>
  </si>
  <si>
    <t>TASA POR PRESTACION DE SERVICIOS URBANISTICOS</t>
  </si>
  <si>
    <t>mU14N030</t>
  </si>
  <si>
    <t>TRA.Y PLA. ÁRBOL DE VIVERO MUNICIPAL, EJEMP.</t>
  </si>
  <si>
    <t>EX0780</t>
  </si>
  <si>
    <t>ROSAL, PIE BAJO, DE 0.3-0.4 M</t>
  </si>
  <si>
    <t>EX0230</t>
  </si>
  <si>
    <t>CESPED SEMILLADO</t>
  </si>
  <si>
    <t>EX0060</t>
  </si>
  <si>
    <t>ACOPIO, MANTENIMIENTO Y EXTENDIDO DE TIERRA VEGETAL</t>
  </si>
  <si>
    <t>ADL005.4J</t>
  </si>
  <si>
    <t>RECLAMACIONES PATRIMONIALES POR PERDIDA EJEMPLARES</t>
  </si>
  <si>
    <t>EX0420J</t>
  </si>
  <si>
    <t>LIGUSTRUM JAPONICUM DE 16-18 CM DE CIRCUNFERENCIA</t>
  </si>
  <si>
    <t>EX0640J</t>
  </si>
  <si>
    <t>PLATANUS HYBRIDA  DE 18-20 CM</t>
  </si>
  <si>
    <t>EX0020J</t>
  </si>
  <si>
    <t>GINKO BILOBA DE 18-20 CM</t>
  </si>
  <si>
    <t>EX0850</t>
  </si>
  <si>
    <t>SUMINISTRO DE TIERRA VEGETAL, INCLUIDA MEJORA ORGANICA</t>
  </si>
  <si>
    <t>Total 09.01GEST</t>
  </si>
  <si>
    <t>09.02GEST</t>
  </si>
  <si>
    <t>GESTIÓN DE RESIDUOS</t>
  </si>
  <si>
    <t>U20CO030</t>
  </si>
  <si>
    <t>ALQUILER CONTENEDOR RCD 16m3</t>
  </si>
  <si>
    <t>U20CVC040</t>
  </si>
  <si>
    <t>ALQUILER CONTENEDOR PLÁSTICOS 16m3.</t>
  </si>
  <si>
    <t>U20CVC010</t>
  </si>
  <si>
    <t>ALQUILER CONTENEDOR CHATARRA 16m3.</t>
  </si>
  <si>
    <t>U20CVC100</t>
  </si>
  <si>
    <t>ALQUILER CONTENEDOR MADERA 16m3.</t>
  </si>
  <si>
    <t>U20CT230</t>
  </si>
  <si>
    <t>CARGA/TRAN.PLANTA RCD&lt;20km.MAQ/CAM.ESC.SUCIO</t>
  </si>
  <si>
    <t>U20CT240</t>
  </si>
  <si>
    <t>CARGA/TRAN.PLANTA RCD&lt;20km.MAQ/CAM.ESC.LIMP.</t>
  </si>
  <si>
    <t>U20TC120</t>
  </si>
  <si>
    <t>TRANSP.PLAN.&lt;20km.CARGA MEC.</t>
  </si>
  <si>
    <t>Total 09.02GEST</t>
  </si>
  <si>
    <t>Total 01.09 AME</t>
  </si>
  <si>
    <t>01.101 AME</t>
  </si>
  <si>
    <t>CONTROL DE CALIDAD</t>
  </si>
  <si>
    <t>CNTCAL01A</t>
  </si>
  <si>
    <t>CONTROL DE CALIDAD OBRA CIVIL (HORMIGÓN, ACERO...)</t>
  </si>
  <si>
    <t>CNTCAL02A</t>
  </si>
  <si>
    <t>CONTROL DE CALIDAD ESTRUCTURA METÁLICA ASCENSORES</t>
  </si>
  <si>
    <t>CNTCAL03A</t>
  </si>
  <si>
    <t>CONTROL DE CALIDAD ARQUITECTURA</t>
  </si>
  <si>
    <t>Total 01.101 AME</t>
  </si>
  <si>
    <t>01.111 AME</t>
  </si>
  <si>
    <t>SEGURIDAD Y SALUD</t>
  </si>
  <si>
    <t>04.ARQPAL</t>
  </si>
  <si>
    <t>SEGUIMIENTO ARQUEO-PALEONTOLÓGICO</t>
  </si>
  <si>
    <t>ARQ01</t>
  </si>
  <si>
    <t>PROYECTO DE ACTUACIÓN ARQUEOLÓGICA</t>
  </si>
  <si>
    <t>ARQ02</t>
  </si>
  <si>
    <t>SEGUIMIENTO ARQUEOLÓGICO</t>
  </si>
  <si>
    <t>ARQ03</t>
  </si>
  <si>
    <t>SEGUIMIENTO PALEONTOLÓGICO</t>
  </si>
  <si>
    <t>ARQ04</t>
  </si>
  <si>
    <t>RECOGIDA Y ANÁLISIS DE MUESTRA DE 500KG</t>
  </si>
  <si>
    <t>ARQ05</t>
  </si>
  <si>
    <t>RECOGIDA Y ANÁLISIS DE MUESTRA DE 100KG</t>
  </si>
  <si>
    <t>ARQ06</t>
  </si>
  <si>
    <t>INFORME MENSUAL DE SEGUIMIENTO</t>
  </si>
  <si>
    <t>ARQ07</t>
  </si>
  <si>
    <t>INFORME Y MEMORIA FINAL</t>
  </si>
  <si>
    <t>Total 04.ARQPAL</t>
  </si>
  <si>
    <t>Total 01 AME</t>
  </si>
  <si>
    <t>02 AME</t>
  </si>
  <si>
    <t>MODERNIZACIÓN DE LA ESTACIÓN</t>
  </si>
  <si>
    <t>02.01 AME</t>
  </si>
  <si>
    <t>ARQUITECTURA</t>
  </si>
  <si>
    <t>0201P 01</t>
  </si>
  <si>
    <t>DESMONTAJES Y DEMOLICIONES</t>
  </si>
  <si>
    <t>3.1.1</t>
  </si>
  <si>
    <t>DESMONTAJES</t>
  </si>
  <si>
    <t>ED0080</t>
  </si>
  <si>
    <t>DESMONTAJE DE ATRIL SITUADO EN EL VESTÍBULO. (NOCTURNO)</t>
  </si>
  <si>
    <t>ED1160</t>
  </si>
  <si>
    <t>RETIRADA DE PAPELERA  (NOCTURNO)</t>
  </si>
  <si>
    <t>ED0310</t>
  </si>
  <si>
    <t>DESMONTAJE DE CUBO INFORMATIVO. (NOCTURNO)</t>
  </si>
  <si>
    <t>ED0330</t>
  </si>
  <si>
    <t>DESMONTAJE DE ESPEJO DE PIÑÓN. (NOCTURNO)</t>
  </si>
  <si>
    <t>NED002</t>
  </si>
  <si>
    <t>DESMONTAJE DE CAJA DE TELEFONO DE PIÑON. (NOCTURNO)</t>
  </si>
  <si>
    <t>ED0910</t>
  </si>
  <si>
    <t>DESMONTAJE DE ROMBO METÁLICO DE PIÑÓN DE ESTACIÓN. (NOCTURNO)</t>
  </si>
  <si>
    <t>ED0660</t>
  </si>
  <si>
    <t>DESMONTAJE DE PANEL INFORMATIVO I2+I3 INCLUSO MONTAJE PROVISIONAL. (NOCTURNO)</t>
  </si>
  <si>
    <t>ED0662N</t>
  </si>
  <si>
    <t>DESMONTAJE DE PANEL REGLAMENTO VIAJEROS INCLUSO MONTAJE PROVISIONAL. (NOCTURNO)</t>
  </si>
  <si>
    <t>ED664N</t>
  </si>
  <si>
    <t>DESMONTAJE DE PANEL TELEINDICADOR DE INFORMACIÓN AL VIAJERO.(NOCTURNO)</t>
  </si>
  <si>
    <t>ED010.00</t>
  </si>
  <si>
    <t>DESMONTAJE CUSTODIA Y POSTERIOR MONTAJE DE BANCO DE ANDEN (NOCTURNO)</t>
  </si>
  <si>
    <t>ED0550.1</t>
  </si>
  <si>
    <t>DESMONTAJE DE MONITORES, PROYECTORES Y PANTALLAS Y POSTERIOR MONTAJE . (NOCTURNO)</t>
  </si>
  <si>
    <t>APISA</t>
  </si>
  <si>
    <t>DESMONTAJE CUSTODIA Y POSTERIOR MONTAJE DE APOYO ISQUIATICO (NOCTURNO)</t>
  </si>
  <si>
    <t>ED0420</t>
  </si>
  <si>
    <t>DESMONTAJE DE IMPERMEABILIZACIÓN TIPO MINIONDA. (NOCTURNO)</t>
  </si>
  <si>
    <t>ED0530</t>
  </si>
  <si>
    <t>DESMONTAJE DE MÁQUINA DE PRODUCTOS ALIMENTICIOS. (NOCTURNO)</t>
  </si>
  <si>
    <t>ED0640</t>
  </si>
  <si>
    <t>DESMONTAJE DE PANEL DE CHAPA VITRIFICADA EN ZONA DE OBRAS</t>
  </si>
  <si>
    <t>ED0260</t>
  </si>
  <si>
    <t>DESMONTAJE DE CARTEL DE SEÑALIZACIÓN FOTOLUMINISCENTE. (NOCTURNO)</t>
  </si>
  <si>
    <t>ED0170</t>
  </si>
  <si>
    <t>DESMONTAJE DE CARTEL DE AVISOS METÁLICO. (NOCTURNO)</t>
  </si>
  <si>
    <t>E01CC</t>
  </si>
  <si>
    <t>DESMONTAJE DE CARTELES RELACIONADOS CON LA CIRCULACIÓN.(NOCTURNO)</t>
  </si>
  <si>
    <t>ED0230</t>
  </si>
  <si>
    <t>DESMONTAJE DE CARTEL DE SEÑALIZACIÓN AL USUARIO (NOCTURNO)</t>
  </si>
  <si>
    <t>ED0572N</t>
  </si>
  <si>
    <t>DESMONTAJE DE CARTEL DE PUBLICIDAD INSTITUCIONAL 1.20 X 1.80 M, (NOCTURNO)</t>
  </si>
  <si>
    <t>ED0211N</t>
  </si>
  <si>
    <t>DESMONTAJE DE CARTEL DE PUBLICIDAD LUMINOSO. (NOCTURNO)</t>
  </si>
  <si>
    <t>ED0200</t>
  </si>
  <si>
    <t>DESMONTAJE DE CARTEL DE PUBLICIDAD EN ANDEN DE 4,00X3,00 M.</t>
  </si>
  <si>
    <t>ED0290</t>
  </si>
  <si>
    <t>DESMONTAJE DE CARTEL LUMINOSO DE ACCESO CERRADO. (NOCTURNO)</t>
  </si>
  <si>
    <t>ED0480</t>
  </si>
  <si>
    <t>DESMONTAJE DE MÁQUINA BILLETERA. (NOCTURNO)</t>
  </si>
  <si>
    <t>ED0940N</t>
  </si>
  <si>
    <t>DESMONTAJE DE TORNIQUETE (NOCTURNO)</t>
  </si>
  <si>
    <t>ED0750</t>
  </si>
  <si>
    <t>DESMONTAJE DE PASO ENCLAVADO MECÁNICO CON TRANSPORTE. (NOCTURNO)</t>
  </si>
  <si>
    <t>ED0810</t>
  </si>
  <si>
    <t>DESMONTAJE DE PORTÓN DE PASO. (NOCTURNO)</t>
  </si>
  <si>
    <t>ED0700N</t>
  </si>
  <si>
    <t>DESMONTAJE DE PANTALLA DE ENCAUZAMIENTO, PARA REUTILIZACIÓN (NOCTURNO)</t>
  </si>
  <si>
    <t>ED0350</t>
  </si>
  <si>
    <t>DESMONTAJE DE EXTINTOR Y ARMARIO . (NOCTURNO)</t>
  </si>
  <si>
    <t>invt3</t>
  </si>
  <si>
    <t>DESMONTAJE DE ARMARIO DE COLUMNA SECA (NOCTURNO)</t>
  </si>
  <si>
    <t>descolum</t>
  </si>
  <si>
    <t>DESMONTAJE DE TUBERÍA DE COLUMNA SECA (NOCTURNO)</t>
  </si>
  <si>
    <t>ED0930</t>
  </si>
  <si>
    <t>DESMONTAJE DE TIRA CONTINUA DE SEÑALIZACIÓN FOTOLUMINISCENTE. (NOCTURNO)</t>
  </si>
  <si>
    <t>ED0120</t>
  </si>
  <si>
    <t>DESMONTAJE DE BARANDILLA. (NOCTURNO)</t>
  </si>
  <si>
    <t>ED0730</t>
  </si>
  <si>
    <t>DESMONTAJE DE PASAMANOS METÁLICO. (NOCTURNO)</t>
  </si>
  <si>
    <t>ED0460</t>
  </si>
  <si>
    <t>DESMONTAJE DE MAMPARA CORTAVIENTOS.  JORNADA 2:00 - 6:00 A.M.</t>
  </si>
  <si>
    <t>ED1080</t>
  </si>
  <si>
    <t>DESMONTAJE TAQUILLA EXENTA. (NOCTURNO)</t>
  </si>
  <si>
    <t>NED0150</t>
  </si>
  <si>
    <t>DESMONTAJE DE CARPINTERÍA METÁLICA ACRISTALADA. (NOCTURNO)</t>
  </si>
  <si>
    <t>ED1050</t>
  </si>
  <si>
    <t>DESMONTAJE PEQUEÑO MATERIAL Y MOBILIARIO DE PCL O CUARTO DE OPERADOR. (NOCTURNO)</t>
  </si>
  <si>
    <t>ED0840</t>
  </si>
  <si>
    <t>DESMONTAJE DE PUERTA DE CHAPA LISA DE ACERO. (NOCTURNO)</t>
  </si>
  <si>
    <t>ED0870</t>
  </si>
  <si>
    <t>DESMONTAJE DE PUERTA METÁLICA. (NOCTURNO)</t>
  </si>
  <si>
    <t>NED004</t>
  </si>
  <si>
    <t>DESMONTAJE DE PUERTA METÁLICA DE FUENTE. (NOCTURNO)</t>
  </si>
  <si>
    <t>NED006</t>
  </si>
  <si>
    <t>DESMONTAJE DE CANALONES A MANO. (NOCTURNO) c</t>
  </si>
  <si>
    <t>ED1110</t>
  </si>
  <si>
    <t>DESMONTAJE Y RETIRADA DE PERFILERÍA DE REMATES DE ACERO INOXIDABLE DE ESTACIÓN. (NOCTURNO)</t>
  </si>
  <si>
    <t>ED0410</t>
  </si>
  <si>
    <t>DESMONTAJE DE IMPERMEABILIZACIÓN DE LAMAS DE FIBRA DE VIDRIO (NOCTURNO)</t>
  </si>
  <si>
    <t>E17AA060Z</t>
  </si>
  <si>
    <t>DESMONTAJE DE FRONTIS (NOCTURNO)</t>
  </si>
  <si>
    <t>E01ZN</t>
  </si>
  <si>
    <t>DESMONTAJE DE ROMBO Y PLACA CON NOMBRE DE ESTACION  EN PORTICO (NOCTURNO)</t>
  </si>
  <si>
    <t>E01C160</t>
  </si>
  <si>
    <t>RETIRADA E INSTALACIÓN PROVISIONAL DE CARTEL DE SEÑALIZACIÓN. (NOCTURNO)</t>
  </si>
  <si>
    <t>ED0430</t>
  </si>
  <si>
    <t>DESMONTAJE DE INODORO</t>
  </si>
  <si>
    <t>ED0440</t>
  </si>
  <si>
    <t>DESMONTAJE DE LAVABO</t>
  </si>
  <si>
    <t>ED0390</t>
  </si>
  <si>
    <t>DESMONTAJE DE FALSO TECHO DE LAMAS METÁLICAS. (NOCTURNO)</t>
  </si>
  <si>
    <t>Mamparas</t>
  </si>
  <si>
    <t>DESMONTAJE Y POSTERIOR MONTAJE DE PANELES FENOLICOS</t>
  </si>
  <si>
    <t>ED1100</t>
  </si>
  <si>
    <t>DESMONTAJE Y MONTAJE REJILLA DE VENTILACIÓN EN HASTIAL DE ANDÉN. (NOCTURNO)</t>
  </si>
  <si>
    <t>E01F150</t>
  </si>
  <si>
    <t>DESMONTAJE DE FALSO TECHO DE ESCAYOLA. (NOCTURNO)</t>
  </si>
  <si>
    <t>E01F460</t>
  </si>
  <si>
    <t>DESMONTAJE DE URINARIO</t>
  </si>
  <si>
    <t>ED0790</t>
  </si>
  <si>
    <t>DESMONTAJE DE PLATO DUCHA</t>
  </si>
  <si>
    <t>ED0830</t>
  </si>
  <si>
    <t>DESMONTAJE DE PUERTA CANCELA METÁLICA DE BOCA DE ACCESO. (NOCTURNO)</t>
  </si>
  <si>
    <t>E01F470</t>
  </si>
  <si>
    <t>DESMONTAJE DE TERMO ELÉCTRICO EXISTENTE CON TODOS LOS ACCESORIOS</t>
  </si>
  <si>
    <t>E01DIE010</t>
  </si>
  <si>
    <t>LEVANTADO INSTALACIÓN ELÉCTRICA ASEOS</t>
  </si>
  <si>
    <t>E01DIF010</t>
  </si>
  <si>
    <t>LEVANTADO INSTALACIÓN FONTANERÍA/DESAGÜE ASEOS</t>
  </si>
  <si>
    <t>ED0960</t>
  </si>
  <si>
    <t>DESMONTAJE DE VERTEDERO</t>
  </si>
  <si>
    <t>NEC1000N</t>
  </si>
  <si>
    <t>P.A.</t>
  </si>
  <si>
    <t>P.A. A JUSTIFICAR DESMONTAJE Y REPOSICIÓN DE INSTALACIONES EN ACTUACIONES DE OBRA CIVIL EN ANDENES</t>
  </si>
  <si>
    <t>ED0960.01</t>
  </si>
  <si>
    <t>DESMONTAJE DE BARANDILLAS, CUSTODIA Y POSTERIOR MONTAJE</t>
  </si>
  <si>
    <t>ED1081</t>
  </si>
  <si>
    <t>DESMONTAJE DE TUBERIA DE ACERO DE COLUMNA SECA (NOCTURNO)</t>
  </si>
  <si>
    <t>ED0330.1</t>
  </si>
  <si>
    <t>Total 3.1.1</t>
  </si>
  <si>
    <t>3.1.2</t>
  </si>
  <si>
    <t>DEMOLICIONES</t>
  </si>
  <si>
    <t>EL0290</t>
  </si>
  <si>
    <t>DEMOLICIÓN DE CÁMARA BUFA DE ESTACIÓN  (NOCTURNO)</t>
  </si>
  <si>
    <t>EL0490</t>
  </si>
  <si>
    <t>DEMOLICIÓN DE SOLERA PARA FORMALIZACIÓN DE CANALÓN DE 20X20 CM (NOCTURNO)</t>
  </si>
  <si>
    <t>EL0470N</t>
  </si>
  <si>
    <t>DEMOLICIÓN DE SOLERA DE HORMIGÓN EN MASA DE HASTA 20 CM. (NOCTURNO)</t>
  </si>
  <si>
    <t>EL0471N</t>
  </si>
  <si>
    <t>DEMOLICIÓN DE SOLERA DE HORMIGÓN EN MASA DE HASTA 80 CM. (NOCTURNO)</t>
  </si>
  <si>
    <t>EL0020N</t>
  </si>
  <si>
    <t>APERTURA DE ARQUETA DE PASO EN CANALIZACIÓN DE TORNIQUETES (NOCTURNO)</t>
  </si>
  <si>
    <t>EL0140N</t>
  </si>
  <si>
    <t>DEM.ARQUETA-SUMIDERO LADRILLO MACIZO A MANO. (NOCTURNO)</t>
  </si>
  <si>
    <t>EL0130</t>
  </si>
  <si>
    <t>CORTE DE PAVIMENTO DE TERRAZO O BALDOSA CON RADIAL. (NOCTURNO)</t>
  </si>
  <si>
    <t>EL0900</t>
  </si>
  <si>
    <t>E01DPP</t>
  </si>
  <si>
    <t>DEMOLICIÓN SOLADO BALDOSAS A MANO (NOCTURNO)</t>
  </si>
  <si>
    <t>E02A020</t>
  </si>
  <si>
    <t>DEMOLICIÓN DE MARMOLINA EN PARAMENTOS VERTICALES (NOCTURNO) C</t>
  </si>
  <si>
    <t>E17AA040N</t>
  </si>
  <si>
    <t>DESMONTAJE DE SOLADO DE GRANITO. (NOCTURNO) c</t>
  </si>
  <si>
    <t>EL0270</t>
  </si>
  <si>
    <t>DEMOLICIÓN DE BANCO DE ANDÉN. (NOCTURNO)</t>
  </si>
  <si>
    <t>E01DEA0N</t>
  </si>
  <si>
    <t>DEMOLICIÓN DE APLACADOS A MANO (NOCTURNO) c</t>
  </si>
  <si>
    <t>E02A080N</t>
  </si>
  <si>
    <t>DEMOLICIÓN ALICATADOS A MANO (NOCTURNO) c</t>
  </si>
  <si>
    <t>EL0680</t>
  </si>
  <si>
    <t>DESMONTAJE DE PIEZA PREFABRICADA DE BORDE DE ANDÉN (NOCTURNO)</t>
  </si>
  <si>
    <t>EL0560-Ro</t>
  </si>
  <si>
    <t>DEMOLICIÓN FÁB.LADRILLO MACIZO 1/2 PIE A MANO c</t>
  </si>
  <si>
    <t>E02C050N</t>
  </si>
  <si>
    <t>EL0090</t>
  </si>
  <si>
    <t>APERTURA ROZAS LADRILLO MACIZO C/MARTILLO</t>
  </si>
  <si>
    <t>EL1080MDF</t>
  </si>
  <si>
    <t>TALADRO S/PARED EXTERIOR D&lt;100 MM</t>
  </si>
  <si>
    <t>EM0170</t>
  </si>
  <si>
    <t>DESMONTAJE DE PRETIL. JORNADA 2:00 - 6:00 A.M.</t>
  </si>
  <si>
    <t>EM0150</t>
  </si>
  <si>
    <t>DESMONTAJE DE IMPOSTA JORNADA 2:00 - 6:00 A.M.</t>
  </si>
  <si>
    <t>EL1090</t>
  </si>
  <si>
    <t>ED0770</t>
  </si>
  <si>
    <t>DESMONTAJE DE PLACAS DE FIBROCEMENTO . (NOCTURNO)</t>
  </si>
  <si>
    <t>ED0780</t>
  </si>
  <si>
    <t>DESMONTAJE DE PLACAS DE FIBROCEMENTO EN ANDENES. (NOCTURNO)</t>
  </si>
  <si>
    <t>ED0781</t>
  </si>
  <si>
    <t>MEDIDAS PREVIAS PARA EL DESMONTAJE DE FIBROCEMENTO</t>
  </si>
  <si>
    <t>EL0930</t>
  </si>
  <si>
    <t>PICADO ENFOSCADOS CEMENTO V/H C/MARTILLO</t>
  </si>
  <si>
    <t>EL1095</t>
  </si>
  <si>
    <t>m3m</t>
  </si>
  <si>
    <t>INCREMENTO POR RETIRADA MANUAL DE ESCOMBROS ESTACION-CALLE</t>
  </si>
  <si>
    <t>EL1096</t>
  </si>
  <si>
    <t>CARGA Y TRANSPORTE DE ESCOMBROS CON DRESINA</t>
  </si>
  <si>
    <t>Total 3.1.2</t>
  </si>
  <si>
    <t>Total 0201P 01</t>
  </si>
  <si>
    <t>0201P 02</t>
  </si>
  <si>
    <t>EI0130</t>
  </si>
  <si>
    <t>IMPERMEABILIZACIÓN HIDRÁULICA MUROS A FAVOR DE PRESIÓN</t>
  </si>
  <si>
    <t>ER0040-ro</t>
  </si>
  <si>
    <t>ES0200</t>
  </si>
  <si>
    <t>ES0210</t>
  </si>
  <si>
    <t>IMBORNAL LONGITUDINAL SIFÓNICO PREFABRICADO C/ REJILLA DE FUNDICIÓN</t>
  </si>
  <si>
    <t>EJE0041</t>
  </si>
  <si>
    <t>EJE0010N</t>
  </si>
  <si>
    <t>E03ALR040-roN</t>
  </si>
  <si>
    <t>ARQUETA LADRILLO REGISTRO 51X51X65 CM (NOCTURNO)</t>
  </si>
  <si>
    <t>ES0130-roN</t>
  </si>
  <si>
    <t>ES0250-roN</t>
  </si>
  <si>
    <t>ER0120-roN</t>
  </si>
  <si>
    <t>SUMINISTRO Y COLOCACIÓN DE TUBERÍA DE PVC D. 200 MM PARA SANEAMIENTO.(NOCTURNO)</t>
  </si>
  <si>
    <t>ES0330N</t>
  </si>
  <si>
    <t>E23MVD020</t>
  </si>
  <si>
    <t>ES0320N</t>
  </si>
  <si>
    <t>EJE0150N</t>
  </si>
  <si>
    <t>ER0090N</t>
  </si>
  <si>
    <t>CONEXIÓN A FUENTES A RED DE DRENAJE. (NOCTURNO)</t>
  </si>
  <si>
    <t>HINCTUBMET</t>
  </si>
  <si>
    <t>NER002N</t>
  </si>
  <si>
    <t>LIMPIEZA DE LA RED DE DRENAJE ACTUAL. (NOCTURNO)</t>
  </si>
  <si>
    <t>MMAINAV0250</t>
  </si>
  <si>
    <t>EJS0230</t>
  </si>
  <si>
    <t>TERMO ELÉCTRICO 15 L.</t>
  </si>
  <si>
    <t>ES0220N</t>
  </si>
  <si>
    <t>LIMPIEZA DE SUMIDERO LONGITUDINAL SITUADO EN CAÑÓN DE ACCESO.(NOCTURNO)</t>
  </si>
  <si>
    <t>ES0051N</t>
  </si>
  <si>
    <t>ARQUETA BOMBEO 1X1X2 M.(NOCTURNO)</t>
  </si>
  <si>
    <t>ES0010N</t>
  </si>
  <si>
    <t>EJI0010</t>
  </si>
  <si>
    <t>EJS0080</t>
  </si>
  <si>
    <t>EJS0090</t>
  </si>
  <si>
    <t>EJS0110</t>
  </si>
  <si>
    <t>EJS0140</t>
  </si>
  <si>
    <t>EJS0150</t>
  </si>
  <si>
    <t>EJS0280</t>
  </si>
  <si>
    <t>MMAINAV0200MDF</t>
  </si>
  <si>
    <t>EJS0300</t>
  </si>
  <si>
    <t>VERTEDERO PORC.48X50 G.PARED</t>
  </si>
  <si>
    <t>E05C030</t>
  </si>
  <si>
    <t>E21MI130</t>
  </si>
  <si>
    <t>E13S120</t>
  </si>
  <si>
    <t>ER0090</t>
  </si>
  <si>
    <t>ARQUETA LADRILLO DE PASO 38X38X50 CM</t>
  </si>
  <si>
    <t>U06TP250</t>
  </si>
  <si>
    <t>U06TP300</t>
  </si>
  <si>
    <t>U06VAV412</t>
  </si>
  <si>
    <t>E05A020</t>
  </si>
  <si>
    <t>CONEXIÓN A FUENTES DE RED DE DRENAJE (NOCTURNO)</t>
  </si>
  <si>
    <t>U06VEP033</t>
  </si>
  <si>
    <t>ENLACE REDUCIDO POLIPROPILENO DN=50/40mm</t>
  </si>
  <si>
    <t>U06VEP034</t>
  </si>
  <si>
    <t>ENLACE REDUCIDO POLIPROPILENO DN=40/25mm</t>
  </si>
  <si>
    <t>EN0540</t>
  </si>
  <si>
    <t>REPOSIC.ABASTECIM. AGUA D 80 MM</t>
  </si>
  <si>
    <t>U06VAV114</t>
  </si>
  <si>
    <t>EJV0010</t>
  </si>
  <si>
    <t>E02E060</t>
  </si>
  <si>
    <t>DEMOLICIÓN DE SOLERA PARA FORMACIÓN DE CANAL PERIMETRAL. (Nocturno)</t>
  </si>
  <si>
    <t>Grf</t>
  </si>
  <si>
    <t>GRIFERIA FUENTES</t>
  </si>
  <si>
    <t>NEC001N</t>
  </si>
  <si>
    <t>SUMINISTRO Y COLOCACIÓN DE BANDEJA REJIBAND DE 300 MM. (NOCTURNO)</t>
  </si>
  <si>
    <t>NEC200N</t>
  </si>
  <si>
    <t>NEC0040N</t>
  </si>
  <si>
    <t>E05C100</t>
  </si>
  <si>
    <t>TUBO PVC P.COMPACTA JUNTA ELÁSTICA SN2 C.TEJA  160MM</t>
  </si>
  <si>
    <t>E05C110</t>
  </si>
  <si>
    <t>E03ODP010N</t>
  </si>
  <si>
    <t>TUBO DRENAJE PE-AD CORRUGADO DOBLE D=50 mm (NOCTURNO) c</t>
  </si>
  <si>
    <t>MMAINI0010</t>
  </si>
  <si>
    <t>Total 0201P 02</t>
  </si>
  <si>
    <t>0201P 03</t>
  </si>
  <si>
    <t>EI0060</t>
  </si>
  <si>
    <t>NEI0040</t>
  </si>
  <si>
    <t>IMPERMEABILIZACIÓN CON LÁMINA BREMEN EN ANDENES. (NOCTURNO)</t>
  </si>
  <si>
    <t>EI0020</t>
  </si>
  <si>
    <t>E20WBJ010N</t>
  </si>
  <si>
    <t>NEI001</t>
  </si>
  <si>
    <t>NEI0080</t>
  </si>
  <si>
    <t>EZ0330</t>
  </si>
  <si>
    <t>OBTURACIÓN VÍAS DE AGUA</t>
  </si>
  <si>
    <t>MMAI0910 Z</t>
  </si>
  <si>
    <t>MMAI0920 Z</t>
  </si>
  <si>
    <t>MICROMORTERO EPOXI-CUARZO PARA BLINDAJE CONTINUO COMPOSITE EPOXI CON FIBRA DE VIDRIO (NOCTURNO) c</t>
  </si>
  <si>
    <t>AMICAB</t>
  </si>
  <si>
    <t>ENCAPSULAMIENTO DE AMIANTO CON CAUCHO PROYECTADO c</t>
  </si>
  <si>
    <t>E08TAM010</t>
  </si>
  <si>
    <t>Total 0201P 03</t>
  </si>
  <si>
    <t>0201P 04</t>
  </si>
  <si>
    <t>3.4.1</t>
  </si>
  <si>
    <t>E07LP013</t>
  </si>
  <si>
    <t>EAT0020</t>
  </si>
  <si>
    <t>E08PNE160</t>
  </si>
  <si>
    <t>E12AC012</t>
  </si>
  <si>
    <t>NEA004</t>
  </si>
  <si>
    <t>CERRAMIENTO DE LOS DOS LATERALES DE PUERTA. (NOCTURNO)</t>
  </si>
  <si>
    <t>EAR0020N</t>
  </si>
  <si>
    <t>FORMACION DE FUENTE, DE FABRICA.(NOCTURNO)</t>
  </si>
  <si>
    <t>EAR0070N</t>
  </si>
  <si>
    <t>RECIBIDO CARPINTERIA METÁLICA.(NOCTURNO)</t>
  </si>
  <si>
    <t>EAR0031</t>
  </si>
  <si>
    <t>EVA0050 ZN</t>
  </si>
  <si>
    <t>CHAPADO GRANITO GRIS NACIONAL ABUJARDADO/FLAMEADO 3 cm ESPESOR (NOCTURNO) c</t>
  </si>
  <si>
    <t>E07E010</t>
  </si>
  <si>
    <t>EM0370N</t>
  </si>
  <si>
    <t>PELDAÑO MACIZO GRANITO GRIS (NOCTURNO) c</t>
  </si>
  <si>
    <t>E17AE080</t>
  </si>
  <si>
    <t>ABUJARDADO DE PELDAÑOS DE GRANITO</t>
  </si>
  <si>
    <t>3.20 Z N</t>
  </si>
  <si>
    <t>REJUNTADO DE PELDAÑOSEN (NOCTURNO)</t>
  </si>
  <si>
    <t>ER0060</t>
  </si>
  <si>
    <t>ARQUETA DE DECANTACION</t>
  </si>
  <si>
    <t>E07WA120</t>
  </si>
  <si>
    <t>AYUDAS ALBAÑILERÍA C</t>
  </si>
  <si>
    <t>EVG0060</t>
  </si>
  <si>
    <t>ENFOSCADO MAESTREADO-FRATASADO CSIV-W1 HORIZONTAL</t>
  </si>
  <si>
    <t>EVG0070</t>
  </si>
  <si>
    <t>EE0430</t>
  </si>
  <si>
    <t>FORJADO VIGUETAS AUTORRESISTENTES 22+5, B-70</t>
  </si>
  <si>
    <t>EE0440</t>
  </si>
  <si>
    <t>EE0970</t>
  </si>
  <si>
    <t>SOLERA HA-25, 10CM ARMADO #15X15X5</t>
  </si>
  <si>
    <t>Total 3.4.1</t>
  </si>
  <si>
    <t>3.4.2</t>
  </si>
  <si>
    <t>EP0350-RoN</t>
  </si>
  <si>
    <t>EP0120-RON</t>
  </si>
  <si>
    <t>EP0270N</t>
  </si>
  <si>
    <t>SOL.GRANITO GRIS  ESP=3CM ABUJARDADO/FLAMEADO (NOCTURNO) c</t>
  </si>
  <si>
    <t>EP0360-RoN</t>
  </si>
  <si>
    <t>SOLADO DE TERRAZO U/INTENSO MICROGRANO 40X40 (NOCTURNO) c</t>
  </si>
  <si>
    <t>EVP0205.1</t>
  </si>
  <si>
    <t>RODAPIÉ DE GRES PORCELÁNICO  30X60 (NOCTURNO)</t>
  </si>
  <si>
    <t>EP0200-RoN</t>
  </si>
  <si>
    <t>RODAPIÉ DE GRES PORCELÁNICO 30X40 (NOCTURNO)</t>
  </si>
  <si>
    <t>E11CP100.1</t>
  </si>
  <si>
    <t>EP0140-RoN</t>
  </si>
  <si>
    <t>PULIDO Y ABRILLANTADO TERRAZO (NOCTURNO)</t>
  </si>
  <si>
    <t>E11CP020.1</t>
  </si>
  <si>
    <t>EP0101</t>
  </si>
  <si>
    <t>EP0040</t>
  </si>
  <si>
    <t>BORDE DE ANDEN DE GRANITO. (NOCTURNO)</t>
  </si>
  <si>
    <t>EP0420</t>
  </si>
  <si>
    <t>ZANQUÍN DE GRANITO NEGRO H= 42CM, NOCTURNO c</t>
  </si>
  <si>
    <t>07.020-RoN</t>
  </si>
  <si>
    <t>RECRECIDO DE PISO MEDIANTE CÚPULAS DE PLÁSTICO</t>
  </si>
  <si>
    <t>EP0180</t>
  </si>
  <si>
    <t>RECRECIDO MORTERO RÁPIDO NIVELACIÓN 1CM</t>
  </si>
  <si>
    <t>EP0380</t>
  </si>
  <si>
    <t>R08TL040a</t>
  </si>
  <si>
    <t>LIMPIEZA DE GRANITO</t>
  </si>
  <si>
    <t>R11JM010a</t>
  </si>
  <si>
    <t>REJUNTADO ENRASADO REGULAR M.CEM.</t>
  </si>
  <si>
    <t>RMB01</t>
  </si>
  <si>
    <t>ROMBO GRES PORCELANICO METRO (NOCTURNO)</t>
  </si>
  <si>
    <t>Total 3.4.2</t>
  </si>
  <si>
    <t>3.4.3</t>
  </si>
  <si>
    <t>NEVB0100</t>
  </si>
  <si>
    <t>NEVB0140</t>
  </si>
  <si>
    <t>EVB0130</t>
  </si>
  <si>
    <t>PIEZA ESPECIAL RINCÓN O ESQUINA DE PANEL VITRIFICADO. (NOCTURNO)</t>
  </si>
  <si>
    <t>EVB0230</t>
  </si>
  <si>
    <t>TAPA CANALETA VITRIFICADA DE 2M X 240 MM. (NOCTURNO)</t>
  </si>
  <si>
    <t>NEVB001</t>
  </si>
  <si>
    <t>TAPA CANALETA VITRIFICADA DE 2M X 390 MM. (NOCTURNO)</t>
  </si>
  <si>
    <t>NEVB0240</t>
  </si>
  <si>
    <t>TAPA CANALETA DE 2M X 390 MM. CON NOMBRE DE LA ESTACIÓN. (NOCTURNO)</t>
  </si>
  <si>
    <t>EVB0020</t>
  </si>
  <si>
    <t>INCREMENTO POR SERIGRAFIADO EN PANEL VITRIFICADO</t>
  </si>
  <si>
    <t>E12A031</t>
  </si>
  <si>
    <t>Total 3.4.3</t>
  </si>
  <si>
    <t>Total 0201P 04</t>
  </si>
  <si>
    <t>0201P 05</t>
  </si>
  <si>
    <t>CARPINTERÍA, CERRAJERÍA Y ESTRUCTURAS METALICAS</t>
  </si>
  <si>
    <t>3.5.1</t>
  </si>
  <si>
    <t>NEHAP0170</t>
  </si>
  <si>
    <t>PUERTA METÁLICA DE ENTRAMADO TIPO TRAMEX. (NOCTURNO)</t>
  </si>
  <si>
    <t>EHAP0070N</t>
  </si>
  <si>
    <t>PUERTA CIEGA CHAPA DE ACERO LISA LACADA (NOCTURNO) c</t>
  </si>
  <si>
    <t>EHAP0200</t>
  </si>
  <si>
    <t>EHAP0190</t>
  </si>
  <si>
    <t>PUERTA METÁLICA-VITRIFICADA 1H DE 100X205 CON REJILLAS. (NOCTURNO)</t>
  </si>
  <si>
    <t>EHAP0230</t>
  </si>
  <si>
    <t>PUERTA METÁLICA-VITRIFICADA 2H DE 200 X 205 CON REJILLAS. (NOCTURNO)</t>
  </si>
  <si>
    <t>EHAP0250</t>
  </si>
  <si>
    <t>EHAP0120</t>
  </si>
  <si>
    <t>EHAP0280</t>
  </si>
  <si>
    <t>PUERTAS METALICAS SUBESTACION ENTRADA TRAFOS</t>
  </si>
  <si>
    <t>EHAP0050</t>
  </si>
  <si>
    <t>PUERTA CHAPA DE ACERO GALV. LISA 80X200.E=1+PANEL+1MM P.EPOXI</t>
  </si>
  <si>
    <t>PUCORTP.VAL</t>
  </si>
  <si>
    <t>PUERTAS MAMPARA CORTAVIENTOS EN ACCESO P.VALDIVIA VESTIBULO</t>
  </si>
  <si>
    <t>Total 3.5.1</t>
  </si>
  <si>
    <t>3.5.2</t>
  </si>
  <si>
    <t>EHI0100N</t>
  </si>
  <si>
    <t>EHI0140N</t>
  </si>
  <si>
    <t>EHI0230NT</t>
  </si>
  <si>
    <t>REMATE PIÑON DE ACERO INOXIDABLE. JORNADA 2:30 - 5:00 A.M.</t>
  </si>
  <si>
    <t>NEHI0160NT</t>
  </si>
  <si>
    <t>FRENTE DE BORDE DE ANDÉN DE ACERO INOXIDABLE. (NOCTURNO 2:30-5:00)</t>
  </si>
  <si>
    <t>NEHA001N</t>
  </si>
  <si>
    <t>NEHA002N</t>
  </si>
  <si>
    <t>E17AG040N</t>
  </si>
  <si>
    <t>SUMINISTRO Y COLOCACIÓN DE BASTIDOR EN FRONTIS (NOCTURNO)</t>
  </si>
  <si>
    <t>05.08N</t>
  </si>
  <si>
    <t>REMATE DE ACERO INOX. CANCELAS (NOCTURNO) c</t>
  </si>
  <si>
    <t>NEHA003N</t>
  </si>
  <si>
    <t>NEHI0160</t>
  </si>
  <si>
    <t>FRENTE EMBOCADURA ANDÉN DE ACERO INOXIDABLE (NOCTURNO)</t>
  </si>
  <si>
    <t>EHL0010</t>
  </si>
  <si>
    <t>REJILLA DE IMPULSION Y RETORNO DE PERFILES DE ALUMINIO EXTRUIDO</t>
  </si>
  <si>
    <t>EVB0160</t>
  </si>
  <si>
    <t>REMATE EN ENCUENTROS DE PANEL ITALFILM O EQUIVALENTE</t>
  </si>
  <si>
    <t>E01SES</t>
  </si>
  <si>
    <t>LIMPIEZA Y SANEO DE ESTRUCTURA METÁLICA c</t>
  </si>
  <si>
    <t>EHAD0020</t>
  </si>
  <si>
    <t>BARANDILLA EN SEPARACION DE ANDEN Y VIA DE 1,00 M DE ALTURA.</t>
  </si>
  <si>
    <t>EH19122</t>
  </si>
  <si>
    <t>CHAPA DE GALVANIZADO BAJO PANEL ITALFILM O EQUIVALENTE</t>
  </si>
  <si>
    <t>EHAD0040.1</t>
  </si>
  <si>
    <t>CHAPA DE ACERO INOXIDABLE PARA TAPAR HUECOS DE ESCALERAS</t>
  </si>
  <si>
    <t>RPC01</t>
  </si>
  <si>
    <t>REPARACIÓN PUERTA CANCELA</t>
  </si>
  <si>
    <t>MMAE0050.1</t>
  </si>
  <si>
    <t>ESTRUCTURA DE CERCHAS DE PERFIL TUBULAR 50x50x2.5 COLOCADAS CADA 60cms</t>
  </si>
  <si>
    <t>Total 3.5.2</t>
  </si>
  <si>
    <t>3.5.3</t>
  </si>
  <si>
    <t>SALA DE REUNIONES</t>
  </si>
  <si>
    <t>E16CPA010</t>
  </si>
  <si>
    <t>PUERTA TEMPLADA INCOLORA 2190x896 mm</t>
  </si>
  <si>
    <t>E16CLA020</t>
  </si>
  <si>
    <t>SECURIT INCOLORO 10 mm</t>
  </si>
  <si>
    <t>E15CMA010</t>
  </si>
  <si>
    <t>MAMPARA FIJA ACERO GALVANANIZADO</t>
  </si>
  <si>
    <t>Total 3.5.3</t>
  </si>
  <si>
    <t>Total 0201P 05</t>
  </si>
  <si>
    <t>0201P 06</t>
  </si>
  <si>
    <t>EB0030-ro</t>
  </si>
  <si>
    <t>ESMALTE SINTÉTICO MATE S/METAL I/MINIO c</t>
  </si>
  <si>
    <t>EB0060-ro</t>
  </si>
  <si>
    <t>NEB001</t>
  </si>
  <si>
    <t>PINTURA AL ÓLEO SOBRE CAJAS DE TELÉFONOS Y CÁMARAS CCTV. (NOCTURNO) c</t>
  </si>
  <si>
    <t>EB0190</t>
  </si>
  <si>
    <t>PINTURA OXIRÓN SOBRE CARPINTERÍA METÁLICA</t>
  </si>
  <si>
    <t>EZ0020</t>
  </si>
  <si>
    <t>APLICACION DE DOBLE CAPA DE PINTURA EPOXI BITUMINOSA</t>
  </si>
  <si>
    <t>Total 0201P 06</t>
  </si>
  <si>
    <t>0201P 07</t>
  </si>
  <si>
    <t>EK0350</t>
  </si>
  <si>
    <t>PUESTO DE ATENCIÓN AL CLIENTE GIRATORIO.</t>
  </si>
  <si>
    <t>invt 7</t>
  </si>
  <si>
    <t>MONTAJE DE PAV (NOCTURNO)</t>
  </si>
  <si>
    <t>EK0410</t>
  </si>
  <si>
    <t>REPOSICIÓN DE PAPELERA, NOCTURNO</t>
  </si>
  <si>
    <t>EK0370N</t>
  </si>
  <si>
    <t>REPOSICIÓN DE CUBO INFORMATIVO (NOCTURNO) C</t>
  </si>
  <si>
    <t>EK0020N</t>
  </si>
  <si>
    <t>ESPEJO DE PIÑÓN TIPO METRO.(NOCTURNO)</t>
  </si>
  <si>
    <t>EK0072</t>
  </si>
  <si>
    <t>MONTAJE DE CAJA DE TELEFONO DE PIÑON. (NOCTURNO)</t>
  </si>
  <si>
    <t>EK0074</t>
  </si>
  <si>
    <t>MONTAJE DE ROMBO METÁLICO DE PIÑÓN DE ESTACIÓN. (NOCTURNO)</t>
  </si>
  <si>
    <t>EK0010</t>
  </si>
  <si>
    <t>BANCO DE ACERO INOXIDABLE</t>
  </si>
  <si>
    <t>EK0050</t>
  </si>
  <si>
    <t>MONTAJE DE BANCO METÁLICO, NOCTURNO</t>
  </si>
  <si>
    <t>EK0210</t>
  </si>
  <si>
    <t>MONTAJE DE PLAFÓN INFORMATIVO I2+I3 CON PATAS DE ACERO INOXIDABLE, NOCTURNO</t>
  </si>
  <si>
    <t>EK0212N</t>
  </si>
  <si>
    <t>MONTAJE DE PANEL REGLAMENTO VIAJEROS INCLUSO MONTAJE PROVISIONAL. (NOCTURNO)</t>
  </si>
  <si>
    <t>EK0214N</t>
  </si>
  <si>
    <t>MONTAJE DE PANEL TELEINDICADOR DE INFORMACIÓN AL VIAJERO.(NOCTURNO) c</t>
  </si>
  <si>
    <t>EK0030</t>
  </si>
  <si>
    <t>MONTAJE CARTEL DE SEÑALIZACIÓN FOTOLUMINISCENTE, NOCTURNO</t>
  </si>
  <si>
    <t>EK0112N</t>
  </si>
  <si>
    <t>MONTAJE DE CARTEL DE AVISOS METÁLICO. (NOCTURNO)</t>
  </si>
  <si>
    <t>EK0114N</t>
  </si>
  <si>
    <t>MONTAJE DE CARTELES RELACIONADOS CON LA CIRCULACIÓN Y ATENCIÓN AL CLIENTE.(NOCTURNO)</t>
  </si>
  <si>
    <t>EK0116N</t>
  </si>
  <si>
    <t>MONTAJE DE CARTEL DE PUBLICIDAD INSTITUCIONAL 1.20 X 1.80 M, (NOCTURNO)</t>
  </si>
  <si>
    <t>EK0130</t>
  </si>
  <si>
    <t>MONTAJE DE CARTEL PUBLICIDAD LUMINOSO, NOCTURNO</t>
  </si>
  <si>
    <t>EK0160N</t>
  </si>
  <si>
    <t>MONTAJE DE MÁQUINA BILLETERA (NOCTURNO)</t>
  </si>
  <si>
    <t>EK0906N</t>
  </si>
  <si>
    <t>MONTAJE DE TORNIQUETE (NOCTURNO)</t>
  </si>
  <si>
    <t>EK0904N</t>
  </si>
  <si>
    <t>MONTAJE DE PASO ENCLAVADO MECÁNICO CON TRANSPORTE. (NOCTURNO) c</t>
  </si>
  <si>
    <t>EK0908N</t>
  </si>
  <si>
    <t>MONTAJE DE PORTÓN DE PASO. (NOCTURNO)</t>
  </si>
  <si>
    <t>EK0200N</t>
  </si>
  <si>
    <t>MONTAJE DE PANTALLA DE ENCAUZAMIENTO (NOCTURNO)</t>
  </si>
  <si>
    <t>EK0902N</t>
  </si>
  <si>
    <t>MONTAJE DE EXTINTOR Y ARMARIO. (NOCTURNO)</t>
  </si>
  <si>
    <t>D05HTL01</t>
  </si>
  <si>
    <t>SOPORTE EN BANDERA PARA TELEINDICADOR, PROYECTOR O PANTALLA TV(Nocturno) c</t>
  </si>
  <si>
    <t>EK0320</t>
  </si>
  <si>
    <t>PAPELERA  PERFILES DE ALUMINIO DE TIPO THECNAL.</t>
  </si>
  <si>
    <t>EK090N</t>
  </si>
  <si>
    <t>SUMINISTRO Y MONTAJE CARTEL PUBLICITARIO EN ANDÉN de 4,00x3,00 (Nocturno)</t>
  </si>
  <si>
    <t>Total 0201P 07</t>
  </si>
  <si>
    <t>0201P 08</t>
  </si>
  <si>
    <t>MURALES</t>
  </si>
  <si>
    <t>3.8.1</t>
  </si>
  <si>
    <t>MURAL VESTÍBULO</t>
  </si>
  <si>
    <t>R0000001</t>
  </si>
  <si>
    <t>LIMPIEZA PRELIMINAR</t>
  </si>
  <si>
    <t>R0000003</t>
  </si>
  <si>
    <t>LIMPIEZA FISICO-QUIMICA</t>
  </si>
  <si>
    <t>R0000006</t>
  </si>
  <si>
    <t>REINTEGRACION DE PEQUEÑAS FALTAS DE VOLUMEN</t>
  </si>
  <si>
    <t>R0000012</t>
  </si>
  <si>
    <t>murf2c16</t>
  </si>
  <si>
    <t>MEMORIA FINAL DE LA INTERVENCIÓN</t>
  </si>
  <si>
    <t>Total 3.8.1</t>
  </si>
  <si>
    <t>Total 0201P 08</t>
  </si>
  <si>
    <t>0201P 09</t>
  </si>
  <si>
    <t>SEÑALÉTICA</t>
  </si>
  <si>
    <t>SÑM</t>
  </si>
  <si>
    <t>MATERIALES</t>
  </si>
  <si>
    <t>SÑM.01</t>
  </si>
  <si>
    <t>LAMAS</t>
  </si>
  <si>
    <t>SÑM.01.940_NN.01</t>
  </si>
  <si>
    <t>Lama estratificada de 0 - 70 mm</t>
  </si>
  <si>
    <t>SÑM.01.940_NN.02</t>
  </si>
  <si>
    <t>Lama estratificada de 71 - 140 mm</t>
  </si>
  <si>
    <t>SÑM.01.940_NN.12</t>
  </si>
  <si>
    <t>Lama estratificada de 350 x 250 mm</t>
  </si>
  <si>
    <t>SÑM.01.940_NN.13</t>
  </si>
  <si>
    <t>Lamas tipo L22</t>
  </si>
  <si>
    <t>Total SÑM.01</t>
  </si>
  <si>
    <t>SÑM.02</t>
  </si>
  <si>
    <t>VINILOS Y MATERIALES PLÁSTICOS</t>
  </si>
  <si>
    <t>SÑM.02.01</t>
  </si>
  <si>
    <t>Frontis ascensor (vinilo)</t>
  </si>
  <si>
    <t>SÑM.02.02</t>
  </si>
  <si>
    <t>Rombos templetes (vinilo a dos caras)</t>
  </si>
  <si>
    <t>SÑM.02.04</t>
  </si>
  <si>
    <t>Prohibido fumar (vinilo a dos caras)</t>
  </si>
  <si>
    <t>SÑM.02.05</t>
  </si>
  <si>
    <t>Madrid Excelente (vinilo a dos caras)</t>
  </si>
  <si>
    <t>SÑM.02.06</t>
  </si>
  <si>
    <t>Prohibido globos (vinilo a dos caras)</t>
  </si>
  <si>
    <t>SÑM.02.07</t>
  </si>
  <si>
    <t>Entrada(azul)/No pasar (vinilo a dos caras)</t>
  </si>
  <si>
    <t>SÑM.02.08</t>
  </si>
  <si>
    <t>Salida(verde)/No pasar (vinilo a dos caras)</t>
  </si>
  <si>
    <t>SÑM.02.09</t>
  </si>
  <si>
    <t>Cámaras de Vigilancia (vinilo a dos caras)</t>
  </si>
  <si>
    <t>SÑM.02.11</t>
  </si>
  <si>
    <t>Normas EEMM horizontal</t>
  </si>
  <si>
    <t>SÑM.02.13</t>
  </si>
  <si>
    <t>Punto Limpio</t>
  </si>
  <si>
    <t>SÑM.02.14</t>
  </si>
  <si>
    <t>Vinilo decorativo papeleras</t>
  </si>
  <si>
    <t>SÑM.02.17</t>
  </si>
  <si>
    <t>Vinilo "PROHIBIDO BAJAR A LA VÍA" andenes</t>
  </si>
  <si>
    <t>Total SÑM.02</t>
  </si>
  <si>
    <t>SÑM.03</t>
  </si>
  <si>
    <t>CHAPAS DE ALUMINIO</t>
  </si>
  <si>
    <t>SÑM.03.01</t>
  </si>
  <si>
    <t>Frontis acceso (1680 x 340 mm)</t>
  </si>
  <si>
    <t>SÑM.03.02</t>
  </si>
  <si>
    <t>Cartel "prohibido bajar a la vía" piñones</t>
  </si>
  <si>
    <t>SÑM.02.18</t>
  </si>
  <si>
    <t>Cartel FEDER ascensores</t>
  </si>
  <si>
    <t>Total SÑM.03</t>
  </si>
  <si>
    <t>SÑM.04</t>
  </si>
  <si>
    <t>MARCOS</t>
  </si>
  <si>
    <t>SÑM.04.940</t>
  </si>
  <si>
    <t>Marcos aluminio de 940 mm</t>
  </si>
  <si>
    <t>SÑM.04.940.004</t>
  </si>
  <si>
    <t>Marco aluminio de 940 x (201 - 300 mm)</t>
  </si>
  <si>
    <t>SÑM.04.940.005</t>
  </si>
  <si>
    <t>Marco aluminio de 940 x (301 - 400 mm)</t>
  </si>
  <si>
    <t>SÑM.04.940.007</t>
  </si>
  <si>
    <t>Marco aluminio de 940 x (601 - 1000 mm)</t>
  </si>
  <si>
    <t>Total SÑM.04.940</t>
  </si>
  <si>
    <t>SÑM.04.1880</t>
  </si>
  <si>
    <t>Marcos aluminio de 1880 mm</t>
  </si>
  <si>
    <t>SÑM.04.1880.009</t>
  </si>
  <si>
    <t>Marco aluminio de 1880 x (&gt; 800 mm)</t>
  </si>
  <si>
    <t>Total SÑM.04.1880</t>
  </si>
  <si>
    <t>SÑM.04.2820</t>
  </si>
  <si>
    <t>Marcos de aluminio de 2820 mm</t>
  </si>
  <si>
    <t>SÑM.04.2820.001</t>
  </si>
  <si>
    <t>Marco aluminio de 2820 x (&gt; 800 mm)</t>
  </si>
  <si>
    <t>Total SÑM.04.2820</t>
  </si>
  <si>
    <t>Total SÑM.04</t>
  </si>
  <si>
    <t>SÑM.05</t>
  </si>
  <si>
    <t>FLECHAS EXTERIORES</t>
  </si>
  <si>
    <t>SÑM.05.02</t>
  </si>
  <si>
    <t>Flechas exteriores (con estructura)</t>
  </si>
  <si>
    <t>Total SÑM.05</t>
  </si>
  <si>
    <t>SÑM.06</t>
  </si>
  <si>
    <t>AUXILIAR</t>
  </si>
  <si>
    <t>SÑM.06.01</t>
  </si>
  <si>
    <t>Cartel metálico informativo de obra</t>
  </si>
  <si>
    <t>SÑM.06.02</t>
  </si>
  <si>
    <t>Carteles plásticos auxiliares</t>
  </si>
  <si>
    <t>SÑM.06.03</t>
  </si>
  <si>
    <t>Lona informativa de obra</t>
  </si>
  <si>
    <t>SÑM.06.04</t>
  </si>
  <si>
    <t>Cartel en vinilo informativo de obra</t>
  </si>
  <si>
    <t>SÑM.06.05</t>
  </si>
  <si>
    <t>Cartel en forex informativo de obra</t>
  </si>
  <si>
    <t>SÑM.06.08</t>
  </si>
  <si>
    <t>Cartel Plan Remodelación (ocupación)</t>
  </si>
  <si>
    <t>SÑM.06.09</t>
  </si>
  <si>
    <t>Cartel Plan de Accesibilidad-Remodelación</t>
  </si>
  <si>
    <t>SÑM.06.10</t>
  </si>
  <si>
    <t>Cartel presentación</t>
  </si>
  <si>
    <t>Total SÑM.06</t>
  </si>
  <si>
    <t>SÑM.09</t>
  </si>
  <si>
    <t>CANALETAS</t>
  </si>
  <si>
    <t>SÑM.09.01</t>
  </si>
  <si>
    <t>Canaletas con nombre de estación</t>
  </si>
  <si>
    <t>Total SÑM.09</t>
  </si>
  <si>
    <t>SÑM.10</t>
  </si>
  <si>
    <t>ARMARIOS INFORMATIVOS</t>
  </si>
  <si>
    <t>SÑM.10.01</t>
  </si>
  <si>
    <t>Trasera de armario informativo</t>
  </si>
  <si>
    <t>SÑM.10.03</t>
  </si>
  <si>
    <t>Plano de la Red</t>
  </si>
  <si>
    <t>SÑM.10.04</t>
  </si>
  <si>
    <t>Plano zonal</t>
  </si>
  <si>
    <t>SÑM.10.05</t>
  </si>
  <si>
    <t>Cartel de horarios</t>
  </si>
  <si>
    <t>SÑM.10.06</t>
  </si>
  <si>
    <t>Reglamento de viajeros</t>
  </si>
  <si>
    <t>SÑM.10.07</t>
  </si>
  <si>
    <t>Cartel de tarifas</t>
  </si>
  <si>
    <t>Total SÑM.10</t>
  </si>
  <si>
    <t>Total SÑM</t>
  </si>
  <si>
    <t>SÑT</t>
  </si>
  <si>
    <t>MONTAJES / DESMONTAJES</t>
  </si>
  <si>
    <t>SÑT.01</t>
  </si>
  <si>
    <t>Sustitución frontis</t>
  </si>
  <si>
    <t>SÑT.02</t>
  </si>
  <si>
    <t>Sustitución frontis ascensor</t>
  </si>
  <si>
    <t>SÑT.03</t>
  </si>
  <si>
    <t>Sustitución de adhesivos puertas mampara</t>
  </si>
  <si>
    <t>SÑT.04</t>
  </si>
  <si>
    <t>Colocación vinilo en paramento vertical</t>
  </si>
  <si>
    <t>SÑT.06</t>
  </si>
  <si>
    <t>Montaje y colocación cartel de pared simple</t>
  </si>
  <si>
    <t>SÑT.07</t>
  </si>
  <si>
    <t>Montaje y colocación cartel de pared doble</t>
  </si>
  <si>
    <t>SÑT.13</t>
  </si>
  <si>
    <t>Colocación cartel en piñones</t>
  </si>
  <si>
    <t>SÑT.14</t>
  </si>
  <si>
    <t>Montaje y colocación de flechas exteriores</t>
  </si>
  <si>
    <t>SÑT.17</t>
  </si>
  <si>
    <t>Montaje y colocación de vinilos en punto limpio</t>
  </si>
  <si>
    <t>SÑT.18</t>
  </si>
  <si>
    <t>Colocación de carteles de obra (vinilo)</t>
  </si>
  <si>
    <t>SÑT.19</t>
  </si>
  <si>
    <t>Colocación de lona en pórtico</t>
  </si>
  <si>
    <t>SÑT.22</t>
  </si>
  <si>
    <t>Montaje y colocación de trasera en armario informativo</t>
  </si>
  <si>
    <t>SÑT.23</t>
  </si>
  <si>
    <t>Montaje y colocación de canaleta</t>
  </si>
  <si>
    <t>SÑT.24</t>
  </si>
  <si>
    <t>Montaje y colocación de elementos adhesivos de papeleras</t>
  </si>
  <si>
    <t>SÑT.25</t>
  </si>
  <si>
    <t>Montaje y colocación de carteles en voladizos de andén</t>
  </si>
  <si>
    <t>SÑT.26</t>
  </si>
  <si>
    <t>Cartel informativo de obra (ocupación)</t>
  </si>
  <si>
    <t>SÑT.27</t>
  </si>
  <si>
    <t>Colocación cartel en piñones (chapa, PVC)</t>
  </si>
  <si>
    <t>SÑT.28</t>
  </si>
  <si>
    <t>Colocación carteles FEDER ascensores</t>
  </si>
  <si>
    <t>RMB03</t>
  </si>
  <si>
    <t>Rombo luminoso en ascensor exterior</t>
  </si>
  <si>
    <t>Total SÑT</t>
  </si>
  <si>
    <t>Total 0201P 09</t>
  </si>
  <si>
    <t>0201P 10</t>
  </si>
  <si>
    <t>COLUMNAS SECAS</t>
  </si>
  <si>
    <t>CAP-1</t>
  </si>
  <si>
    <t>L04 AAMERICA: INSTALACIÓN DE 2 CIRC CON 2 BOCAS A Y POZO</t>
  </si>
  <si>
    <t>01.02</t>
  </si>
  <si>
    <t>SUMINISTRO Y COLOCACION DE TOMA EXTERIOR DE ALIMENTACIÓN DE COLUMNA SECA DE 70mm DE Ø HORARIO NOCTURNO</t>
  </si>
  <si>
    <t>01.04</t>
  </si>
  <si>
    <t>REPARACIÓN DE TOMA EXTERIOR DE ALIMENTACIÓN DE COLUMNA SECA DE 70mm DE Ø HORARIO NOCTURNO</t>
  </si>
  <si>
    <t>01.05</t>
  </si>
  <si>
    <t>SUMINISTRO Y COLOCACION DE TAPA Y CERCO DE FUNDICIÓN PARA ARQUETA EXTERIOR.</t>
  </si>
  <si>
    <t>01.07</t>
  </si>
  <si>
    <t>ML</t>
  </si>
  <si>
    <t>SUMINISTRO Y COLOCACIÓN DE TUBERÍA DE ACERO GALVANIZADO DE 3" PROTEGIDA HORARIO NOCTURNO</t>
  </si>
  <si>
    <t>01.09</t>
  </si>
  <si>
    <t>TUBERÍA DE ACERO GALVANIZADO DE 3" DESPROTEGIDA HORARIO NOCTURNO</t>
  </si>
  <si>
    <t>01.15</t>
  </si>
  <si>
    <t>SUMINISTRO Y COLOCACIÓN DE BOCA DE COLUMNA SECA EN HORNACINA DE 2  1/2"Ø HORARIO NOCTURNO</t>
  </si>
  <si>
    <t>01.21</t>
  </si>
  <si>
    <t>SUMINISTRO Y COLOCACIÓN DE BOCA DE COLUMNA SECA EN ARMARIO DE 2 1/2" Ø HORARIO NOCTURNO</t>
  </si>
  <si>
    <t>01.25</t>
  </si>
  <si>
    <t>VÁLVULA DE VACIADO DE 1" DE  Ø CON CONDUCCIÓN A DESAGÜE HORARIO NOCTURNO</t>
  </si>
  <si>
    <t>01.26</t>
  </si>
  <si>
    <t>VÁLVULA DE SECCIONAMIENTO DE 3" DE  Ø HORARIO DIURNO</t>
  </si>
  <si>
    <t>01.27</t>
  </si>
  <si>
    <t>VÁLVULA DE SECCIONAMIENTO DE 3" DE  Ø HORARIO NOCTURNO</t>
  </si>
  <si>
    <t>01.29</t>
  </si>
  <si>
    <t>REPARACIÓN DE TUBERÍA DE ACERO GALVANIZADO DE 3" PROTEGIDA HORARIO NOCTURNO</t>
  </si>
  <si>
    <t>01.31</t>
  </si>
  <si>
    <t>REPARACIÓN DE TUBERÍA DE ACERO GALVANIZADO DE 3" DESPROTEGIDA HORARIO NOCTURNO</t>
  </si>
  <si>
    <t>01.32</t>
  </si>
  <si>
    <t>REPARACIÓN DE CODO, T, O ELEMENTO DE TUBERIA DE ACERO GALVANIZADO DE 3" HORARIO NOCTURNO</t>
  </si>
  <si>
    <t>01.40</t>
  </si>
  <si>
    <t>EQUIPO DE REPARACIÓN NOCTURNO</t>
  </si>
  <si>
    <t>01.43</t>
  </si>
  <si>
    <t>MONTAJE Y DESMONTAJE DE ANDAMIO H HASTA 12M</t>
  </si>
  <si>
    <t>01.44</t>
  </si>
  <si>
    <t>MONTAJE Y DESMONTAJE DE ANDAMIO DE ALTURA DE MAS DE 12M</t>
  </si>
  <si>
    <t>01.45</t>
  </si>
  <si>
    <t>d</t>
  </si>
  <si>
    <t>AGENTE DE CORTE DE TRACCIÓN EN ESTACIÓN O TÚNEL (NOCTURNO)</t>
  </si>
  <si>
    <t>01.46</t>
  </si>
  <si>
    <t>PRUEBA DE PRESIÓN CON DRESINA</t>
  </si>
  <si>
    <t>Total CAP-1</t>
  </si>
  <si>
    <t>CAP-2</t>
  </si>
  <si>
    <t>L06 AAMERICA: MODIFICACION DE 1 CIRC. Y MEJORA DEL 2 CIRC.</t>
  </si>
  <si>
    <t>Total CAP-2</t>
  </si>
  <si>
    <t>CAP-3</t>
  </si>
  <si>
    <t>L07 AAMERICA: REPARACIÓN CIRC Y CAMBIO DE ANDEN</t>
  </si>
  <si>
    <t>Total CAP-3</t>
  </si>
  <si>
    <t>CAP-4</t>
  </si>
  <si>
    <t>L09 AAMERICA: MODIFICACION DE 2 CIRC Y REPARACION</t>
  </si>
  <si>
    <t>Total CAP-4</t>
  </si>
  <si>
    <t>Total 0201P 10</t>
  </si>
  <si>
    <t>0201P 11</t>
  </si>
  <si>
    <t>VARIOS</t>
  </si>
  <si>
    <t>VAR001</t>
  </si>
  <si>
    <t>dia</t>
  </si>
  <si>
    <t>LIMPIEZA GENERAL DE LA ZONA DE OBRA</t>
  </si>
  <si>
    <t>EK0015</t>
  </si>
  <si>
    <t>CUADRO ELECTRICO DE OBRA</t>
  </si>
  <si>
    <t>ED1210</t>
  </si>
  <si>
    <t>CERRAMIENTO PROVISIONAL DE OBRA PARA INTERIOR DE PLACAS DE CARTÓN-YESO PINTADO EN AZUL (NOCTURNO)</t>
  </si>
  <si>
    <t>Total 0201P 11</t>
  </si>
  <si>
    <t>Total 02.01 AME</t>
  </si>
  <si>
    <t>02.02 AME</t>
  </si>
  <si>
    <t>MAA.1</t>
  </si>
  <si>
    <t>PCI_1</t>
  </si>
  <si>
    <t>I05DS777</t>
  </si>
  <si>
    <t>Desmontaje y montaje de elementos de escaleras mecánicas</t>
  </si>
  <si>
    <t>Total PCI_1</t>
  </si>
  <si>
    <t>PCI_2</t>
  </si>
  <si>
    <t>I05DA#1050111</t>
  </si>
  <si>
    <t>Central Analógica de 4 lazos FX10-4</t>
  </si>
  <si>
    <t>I05DA015</t>
  </si>
  <si>
    <t>Panel Repetidor de Central de Detección</t>
  </si>
  <si>
    <t>I05DA160</t>
  </si>
  <si>
    <t>Detector multisensor óptico-térmico con Voz y Flash</t>
  </si>
  <si>
    <t>I05DA110</t>
  </si>
  <si>
    <t>Pulsador de alarma analógico con cartel de señalización</t>
  </si>
  <si>
    <t>I05DA225#1680053</t>
  </si>
  <si>
    <t>Módulo de Control 240Vca (TAL)</t>
  </si>
  <si>
    <t>I05DA130</t>
  </si>
  <si>
    <t>Sirena roja de lazo + Flash</t>
  </si>
  <si>
    <t>I05DA090</t>
  </si>
  <si>
    <t>Señalizador óptico de alarma con base</t>
  </si>
  <si>
    <t>I05DA#P1050142_1</t>
  </si>
  <si>
    <t>Kit Comunicaciones e Interface Protocolo Red SEI-KIT</t>
  </si>
  <si>
    <t>I05DES010</t>
  </si>
  <si>
    <t>Desmontaje de elementos de detección de incendios</t>
  </si>
  <si>
    <t>I05DA240</t>
  </si>
  <si>
    <t>Programación de la central de detección de incendios</t>
  </si>
  <si>
    <t>Total PCI_2</t>
  </si>
  <si>
    <t>PCI_3</t>
  </si>
  <si>
    <t>I05XN223</t>
  </si>
  <si>
    <t>Grupo de Presión Neumático de Agua Nebulizada + bastidores + cilindros H20/N2</t>
  </si>
  <si>
    <t>I05XN#M002</t>
  </si>
  <si>
    <t>Compresor de aire - 25 Litros.</t>
  </si>
  <si>
    <t>I05XN600</t>
  </si>
  <si>
    <t>Depósito atmosférico de Acero Inoxidable de 1.500 L con tapa dividida abatible</t>
  </si>
  <si>
    <t>I05XN050</t>
  </si>
  <si>
    <t>Sistema indirecto de esterilización de luz ultravioleta</t>
  </si>
  <si>
    <t>I05XN300</t>
  </si>
  <si>
    <t>Estructura de suportación en cuartos</t>
  </si>
  <si>
    <t>I05XN180</t>
  </si>
  <si>
    <t>Tubería de acero inoxidable diámetro 12 y 16 mm</t>
  </si>
  <si>
    <t>I05XN320</t>
  </si>
  <si>
    <t>Detector de flujo modelo SI 5010</t>
  </si>
  <si>
    <t>I05XN141</t>
  </si>
  <si>
    <t>Boquilla nebulizadora cerrada 1N 1MB 6MB 100B (Cerrada No Técnicos h&lt;=3m)</t>
  </si>
  <si>
    <t>I05XN400</t>
  </si>
  <si>
    <t>Válvula de purga y/o vaciado - 16 mm Ø</t>
  </si>
  <si>
    <t>I05DA000</t>
  </si>
  <si>
    <t>Rack Panel Maestro Extinción</t>
  </si>
  <si>
    <t>I05DA001</t>
  </si>
  <si>
    <t>Rack Panel Esclavo Extinción</t>
  </si>
  <si>
    <t>I05DA222</t>
  </si>
  <si>
    <t>Módulo Transponder 12 salidas</t>
  </si>
  <si>
    <t>I31BDA03711X</t>
  </si>
  <si>
    <t>Cuadro secundario equipos PCI</t>
  </si>
  <si>
    <t>I31BDA03712X</t>
  </si>
  <si>
    <t>Cuadro seccionamiento F.Alim y otros</t>
  </si>
  <si>
    <t>I05XN410</t>
  </si>
  <si>
    <t>Vaciado de la instalación y limpieza de depósitos</t>
  </si>
  <si>
    <t>Total PCI_3</t>
  </si>
  <si>
    <t>PCI_4</t>
  </si>
  <si>
    <t>EXTINCIÓN POR GAS</t>
  </si>
  <si>
    <t>I05XGNOVEC</t>
  </si>
  <si>
    <t>Sistema de extinción por Gas Novec1230</t>
  </si>
  <si>
    <t>I05XGCENEX</t>
  </si>
  <si>
    <t>Sistema de deteccion y control en extinción automatica</t>
  </si>
  <si>
    <t>I05XG230</t>
  </si>
  <si>
    <t>Adecuación de la sectorización existente en el cuarto técnico</t>
  </si>
  <si>
    <t>I05XGDFT</t>
  </si>
  <si>
    <t>Realización de Prueba Door Fan Test</t>
  </si>
  <si>
    <t>Total PCI_4</t>
  </si>
  <si>
    <t>PCI_5</t>
  </si>
  <si>
    <t>I05SELED010</t>
  </si>
  <si>
    <t>BALIZAMIENTO LED</t>
  </si>
  <si>
    <t>I05SELED050</t>
  </si>
  <si>
    <t>FUENTE DE ALIMENTACIÓN 24V - 10A</t>
  </si>
  <si>
    <t>I05SELED100</t>
  </si>
  <si>
    <t>CONTROLADOR TIRA LED</t>
  </si>
  <si>
    <t>I31CBC003</t>
  </si>
  <si>
    <t>CABLE de Cu - 3 x 4 mm². 0.6/1 KV</t>
  </si>
  <si>
    <t>Total PCI_5</t>
  </si>
  <si>
    <t>PCI_6</t>
  </si>
  <si>
    <t>I05INT_CERBE</t>
  </si>
  <si>
    <t>Configuración Unidad Maestra - Eliminación de Central Cerberus</t>
  </si>
  <si>
    <t>I05INT_CZ10</t>
  </si>
  <si>
    <t>Adecuación Sistema de Detección Pre-Existente CZ-10</t>
  </si>
  <si>
    <t>Total PCI_6</t>
  </si>
  <si>
    <t>PCI_7</t>
  </si>
  <si>
    <t>I31VXX001</t>
  </si>
  <si>
    <t>Documentación final de la obra de las instalaciones de distribución</t>
  </si>
  <si>
    <t>I31VMX005X</t>
  </si>
  <si>
    <t>Legalización de instalación de Baja Tensión temporal en estación</t>
  </si>
  <si>
    <t>Total PCI_7</t>
  </si>
  <si>
    <t>Total MAA.1</t>
  </si>
  <si>
    <t>MAA.2</t>
  </si>
  <si>
    <t>CLIMATIZACIÓN Y VENTILACIÓN</t>
  </si>
  <si>
    <t>M. C.01</t>
  </si>
  <si>
    <t>VENTILACIÓN DE ESTACIÓN (L-9_ANDÉN-2)</t>
  </si>
  <si>
    <t>M.1E2</t>
  </si>
  <si>
    <t>I01MVE1200</t>
  </si>
  <si>
    <t>Ventilador helicoidal mural Ø 1.200 mm, de 20.000/40.000 m³/h - 162/650 Pa - 3,0/15,0 kW  (inmisión)</t>
  </si>
  <si>
    <t>I01MVA90M</t>
  </si>
  <si>
    <t>Silenciador rectangular disipativo 40.000 m³/h</t>
  </si>
  <si>
    <t>I01MA420</t>
  </si>
  <si>
    <t>Tratamiento acústico absorbente en cámara de descarga</t>
  </si>
  <si>
    <t>I01MA030</t>
  </si>
  <si>
    <t>Malla antipájaros en silenciador de 2x2 cm</t>
  </si>
  <si>
    <t>I01V200</t>
  </si>
  <si>
    <t>Estudios y mediciones acústicas de silenciadores para toda la instalación.</t>
  </si>
  <si>
    <t>I01V300</t>
  </si>
  <si>
    <t>Pruebas mecánicas de la instalación de ventilación.</t>
  </si>
  <si>
    <t>Total M.1E2</t>
  </si>
  <si>
    <t>M.1E3</t>
  </si>
  <si>
    <t>I01ECGE03</t>
  </si>
  <si>
    <t>Cuadro general para un (1) ventilador de 3,0/15,0 kW, con V.F. (Estación)</t>
  </si>
  <si>
    <t>I01EOP001</t>
  </si>
  <si>
    <t>Toma de tierra en arqueta existente</t>
  </si>
  <si>
    <t>I01ECE013</t>
  </si>
  <si>
    <t>Cable de alta seguridad aumentada SZ1-K(AS+) de 4G16mm² de Cu.. 0.6/1 KV.</t>
  </si>
  <si>
    <t>I01ECE012</t>
  </si>
  <si>
    <t>Cable de alta seguridad aumentada SZ1-K(AS+) de 4G4 mm² de Cu. 0.6/1 KV.</t>
  </si>
  <si>
    <t>I01ECE001</t>
  </si>
  <si>
    <t>Cable de cobre aislado RZ1-K(AS) de 35 mm² de sección</t>
  </si>
  <si>
    <t>I01ECA140</t>
  </si>
  <si>
    <t>Tubo metálico flexible de 50 cm de longitud, PG-21</t>
  </si>
  <si>
    <t>I01ECA142</t>
  </si>
  <si>
    <t>Tubo metálico flexible de 50 cm de longitud, PG-48</t>
  </si>
  <si>
    <t>I01ECA151</t>
  </si>
  <si>
    <t>Tubo de acero galvanizado, roscado, PG-21</t>
  </si>
  <si>
    <t>I01ECA161</t>
  </si>
  <si>
    <t>Tubo de acero galvanizado, roscado, PG-48</t>
  </si>
  <si>
    <t>I01ECA003</t>
  </si>
  <si>
    <t>Bandeja metálica de 150 x 60 mm</t>
  </si>
  <si>
    <t>I01EA330</t>
  </si>
  <si>
    <t>Aparato autónomo estanco IP65-IK10 para alumbrado de emergencia</t>
  </si>
  <si>
    <t>I01EA100</t>
  </si>
  <si>
    <t>Luminaria estanca de 2x36 W</t>
  </si>
  <si>
    <t>I01EA020</t>
  </si>
  <si>
    <t>Interruptor unipolar con LED de 10/16 A 220 V IP65-IK10.</t>
  </si>
  <si>
    <t>I01EA200</t>
  </si>
  <si>
    <t>Caja de aluminio inyectado IP56-IK10 de 200x200 mm</t>
  </si>
  <si>
    <t>I01EV801</t>
  </si>
  <si>
    <t>Pruebas eléctricas de la instalación de ventilación.</t>
  </si>
  <si>
    <t>I01EV900</t>
  </si>
  <si>
    <t>Legalización de la instalación eléctrica de las salas de inmisión, pozos de extracción</t>
  </si>
  <si>
    <t>Total M.1E3</t>
  </si>
  <si>
    <t>M.1E4</t>
  </si>
  <si>
    <t>INSTALACIONES DE CONTROL</t>
  </si>
  <si>
    <t>I01CS900</t>
  </si>
  <si>
    <t>Sonda de temperatura enchufable en anden</t>
  </si>
  <si>
    <t>I01CS210</t>
  </si>
  <si>
    <t>Sonda de humedad enchufable en anden</t>
  </si>
  <si>
    <t>I01CS221</t>
  </si>
  <si>
    <t>Sonda de temperatura enchufable en vestíbulo</t>
  </si>
  <si>
    <t>I01CS223</t>
  </si>
  <si>
    <t>Sonda de humedad enchufable en vestíbulo</t>
  </si>
  <si>
    <t>I01CS200</t>
  </si>
  <si>
    <t>Sonda de presión diferencial 0-500 Pa</t>
  </si>
  <si>
    <t>I01CC002</t>
  </si>
  <si>
    <t>Controlador programable para sondas de vestíbulo</t>
  </si>
  <si>
    <t>I01CC001</t>
  </si>
  <si>
    <t>Módulo para lectura de sondas de temperatura de ventilación en Unidad Maestra</t>
  </si>
  <si>
    <t>I01CV201</t>
  </si>
  <si>
    <t>Final de carrera en puerta acceso pozo de ventilación</t>
  </si>
  <si>
    <t>Total M.1E4</t>
  </si>
  <si>
    <t>M.1E5</t>
  </si>
  <si>
    <t>INTEGRACIÓN</t>
  </si>
  <si>
    <t>I01CV001</t>
  </si>
  <si>
    <t>Integración de información de ventilación en el sistema TCE/UM</t>
  </si>
  <si>
    <t>I01CV002</t>
  </si>
  <si>
    <t>Integración de información termohigrométrica en el sistema SIV y GraficasTemp</t>
  </si>
  <si>
    <t>I01CV005</t>
  </si>
  <si>
    <t>Integración y personalización en COMMIT de subsistemas de ventilación</t>
  </si>
  <si>
    <t>Total M.1E5</t>
  </si>
  <si>
    <t>M.1E6</t>
  </si>
  <si>
    <t>INSTALACIONES DE TELECOMUNICACIONES</t>
  </si>
  <si>
    <t>DIKDCX009</t>
  </si>
  <si>
    <t>Conmutador Catalyst WS-C2960-24TC-L (con fibra)</t>
  </si>
  <si>
    <t>Total M.1E6</t>
  </si>
  <si>
    <t>M.1E7</t>
  </si>
  <si>
    <t>INSTALACIONES DE SEGURIDAD</t>
  </si>
  <si>
    <t>I05XE020</t>
  </si>
  <si>
    <t>Extintor CO2 - 5 kg</t>
  </si>
  <si>
    <t>I01SS001</t>
  </si>
  <si>
    <t>Cartel fotoluminiscente de 210x297 mm.</t>
  </si>
  <si>
    <t>I01SS002</t>
  </si>
  <si>
    <t>Conjunto de carteles informativos y de seguridad en pozo de ventilación</t>
  </si>
  <si>
    <t>Total M.1E7</t>
  </si>
  <si>
    <t>M.1E8</t>
  </si>
  <si>
    <t>PRUEBAS Y DOCUMENTACIÓN FINAL DE OBRA VENTILACIÓN</t>
  </si>
  <si>
    <t>I01MA020</t>
  </si>
  <si>
    <t>Estudios y mediciones acústicas de silenciadores</t>
  </si>
  <si>
    <t>I01MV500</t>
  </si>
  <si>
    <t>Pruebas mecánicas de la instalación de ventilación</t>
  </si>
  <si>
    <t>I01EV501</t>
  </si>
  <si>
    <t>Pruebas eléctricas de la instalación de ventilación</t>
  </si>
  <si>
    <t>I01V0111</t>
  </si>
  <si>
    <t>Pruebas, protocolos de recepción y D.F.O. en pozo</t>
  </si>
  <si>
    <t>Total M.1E8</t>
  </si>
  <si>
    <t>Total M. C.01</t>
  </si>
  <si>
    <t>M. C.02</t>
  </si>
  <si>
    <t>REFRIGERACIÓN POR APROVECHAMIENTO DEL AGUA DE ESCORRENTÍA (L-9_ANDÉN-2)</t>
  </si>
  <si>
    <t>IECH_02</t>
  </si>
  <si>
    <t>Situación provisional de formación de balsa intermedia para desvio de aguas de escorrentía de pozo existente</t>
  </si>
  <si>
    <t>IECH_03</t>
  </si>
  <si>
    <t>Situación provisional de instalación de 2 grupos motobombas, con cuadro electrico, acometida y mangueras de conexión</t>
  </si>
  <si>
    <t>IECH_04</t>
  </si>
  <si>
    <t>Limpieza y vaciado de vaso existente, con revisión de los elementos electromecánicos de la instalación de bombeo</t>
  </si>
  <si>
    <t>I02MB130</t>
  </si>
  <si>
    <t>DESMONTAJE, REVISIÓN, LIMPIEZA Y POSTERIOR MONTAJE DE EQUIPOS MOTOBOMBA EXISTENTES</t>
  </si>
  <si>
    <t>I02MB141</t>
  </si>
  <si>
    <t>Desmontaje y posterior traslado a almacén de Metro o punto limpio de cuadro eléctrico existente</t>
  </si>
  <si>
    <t>I02MB110</t>
  </si>
  <si>
    <t>GRUPO MOTOBOMBA DE ACHIQUE PROVISIONAL DE OBRA Y ELEMENTOS AUXILIARES</t>
  </si>
  <si>
    <t>I02EB001</t>
  </si>
  <si>
    <t>ACOMETIDA ELÉCTRICA DESDE CUADRO DE BOMBAS HASTA CUADRO PROVISIONAL DE PROTECCIÓN DE MOTOBOMBA ALIMENTADA DESDE ACOMETIDA NORMAL</t>
  </si>
  <si>
    <t>I02EB002</t>
  </si>
  <si>
    <t>CUADRO ELÉCTRICO PROVISIONAL DE PROTECCIÓN PARA MOTOBOMBA ALIMENTADA DESDE ACOMETIDA NORMAL</t>
  </si>
  <si>
    <t>BO_01</t>
  </si>
  <si>
    <t>Bomba sumergible 20.000 l/h para batería intercambiadora</t>
  </si>
  <si>
    <t>BATINT01</t>
  </si>
  <si>
    <t>Batería Intercambiadora 40.000 m3/h</t>
  </si>
  <si>
    <t>IECH_01</t>
  </si>
  <si>
    <t>Circuito hidráhulico de alimentación a Intercambiador</t>
  </si>
  <si>
    <t>CBO_01</t>
  </si>
  <si>
    <t>Cuadro de 4 bombas de hasta 22 kW (3 principales + 1 intercambiador)</t>
  </si>
  <si>
    <t>Total M. C.02</t>
  </si>
  <si>
    <t>M. C.03</t>
  </si>
  <si>
    <t>SISTEMA DE DIFUSIÓN DE AIRE EN ESTACIÓN (L-9_ANDENES 1 Y 2)</t>
  </si>
  <si>
    <t>I01AUX001</t>
  </si>
  <si>
    <t>Desmontaje y traslado de rejillas rectangulares existentes</t>
  </si>
  <si>
    <t>I01MDB001</t>
  </si>
  <si>
    <t>Tobera de largo alcance de Ø200 mm, con ángulo de impulsión ajustable manualmente</t>
  </si>
  <si>
    <t>I01MC001</t>
  </si>
  <si>
    <t>Compuerta de regulación de caudal de aire, de 600 x 250 mm, con accionamiento manual</t>
  </si>
  <si>
    <t>I01MDA321</t>
  </si>
  <si>
    <t>Conducto rectangular de chapa de acero galvanizado e=0,8 mm, para conexión de toberas con compuerta de regulación</t>
  </si>
  <si>
    <t>I01MDA322</t>
  </si>
  <si>
    <t>Conducto rectangular de chapa de acero galvanizado e=0,8 mm, para transición entre bajo andén y compuerta de regulación</t>
  </si>
  <si>
    <t>I01MDO005</t>
  </si>
  <si>
    <t>Conducto circular flexible de aluminio de Ø200 mm</t>
  </si>
  <si>
    <t>I01MC009</t>
  </si>
  <si>
    <t>Compuerta de sobrepresión tarada a 60 Pa de 1.000 x 470 mm</t>
  </si>
  <si>
    <t>I01OA002</t>
  </si>
  <si>
    <t>Cerramiento de troneras de cuartos técnicos</t>
  </si>
  <si>
    <t>Total M. C.03</t>
  </si>
  <si>
    <t>M. C.04</t>
  </si>
  <si>
    <t>SALA DE CONDENSADORAS A/A</t>
  </si>
  <si>
    <t>I02OV300</t>
  </si>
  <si>
    <t>Estructura para soporte de condensadoras A/A</t>
  </si>
  <si>
    <t>I01OV601</t>
  </si>
  <si>
    <t>Tejadillo de chapa galvanizada para pozos de ventilación de 3,00 x 0,20 m</t>
  </si>
  <si>
    <t>I01PIMV010</t>
  </si>
  <si>
    <t>Ventilador axial mural Ø900 mm, para montaje empotrado, de 18.000/9.000 m³/h - 50/12,5 Pa - 1,3/0,2 kW</t>
  </si>
  <si>
    <t>I01MA200</t>
  </si>
  <si>
    <t>Silenciador rectangular disipativo para un caudal de 18.000 m³/h</t>
  </si>
  <si>
    <t>I01MA401</t>
  </si>
  <si>
    <t>Tratamiento acústico fonoabsorbente</t>
  </si>
  <si>
    <t>I01MA110</t>
  </si>
  <si>
    <t>Puerta acústica metálica de acero galvanizado estanca de 0,8 x 2,0 m</t>
  </si>
  <si>
    <t>I02EG001</t>
  </si>
  <si>
    <t>Cuadro eléctrico principal de mando y protección con protecciones automáticas y demás elementos de control</t>
  </si>
  <si>
    <t>I02PIE110</t>
  </si>
  <si>
    <t>Instalación eléctrica en sala de condensadoras</t>
  </si>
  <si>
    <t>I02CS001</t>
  </si>
  <si>
    <t>Sonda de temperatura de ambiente</t>
  </si>
  <si>
    <t>Total M. C.04</t>
  </si>
  <si>
    <t>M. C.05</t>
  </si>
  <si>
    <t>REFRIGERACIÓN DE CUARTOS TÉCNICOS</t>
  </si>
  <si>
    <t>I02M019</t>
  </si>
  <si>
    <t>Equipo partido 1x1 de expansión directa, Bomba de Calor, Inverter, de potencia frigorífica/calorífica nominal de 3,6/4,1 kW</t>
  </si>
  <si>
    <t>I02MDT001</t>
  </si>
  <si>
    <t>Lineas frigoríficas (líquido-gas) fabricadas en cobre deshidratado, sin soldadura, de Ø1/4"-1/2" y 0,8/0,8 mm de espesor</t>
  </si>
  <si>
    <t>I02MDV001</t>
  </si>
  <si>
    <t>Tuberías de desagüe de condensados fabricadas en PVC rígido Ø32mm</t>
  </si>
  <si>
    <t>I02ECE002</t>
  </si>
  <si>
    <t>Canalización y cableado eléctrico de alimentación (fuerza) realizado en Cu. de 2 x 2,5 mm2+TT, tipo RZ1-K(AS)- 0,6/1 kV</t>
  </si>
  <si>
    <t>I02ECE006</t>
  </si>
  <si>
    <t>Manguera de interconexión (fuerza y control) de Cu. de 2 x 2,5 mm²+ T, RZ1-K (AS)-0,6/1 kV</t>
  </si>
  <si>
    <t>I02CS100</t>
  </si>
  <si>
    <t>Mando de control remoto de temperatura ambiente con sonda de temperatura integrada y programador semanal</t>
  </si>
  <si>
    <t>I02M007</t>
  </si>
  <si>
    <t>Ventilador helicocentrífugo "in-line", de bajo nivel sonoro, para renovación de aire, de 100 m3/h - 50 Pa - 20 W</t>
  </si>
  <si>
    <t>I02MDC310</t>
  </si>
  <si>
    <t>Conducto circular en chapa ac.galv. Ø100 mm; e=0,6 mm</t>
  </si>
  <si>
    <t>I02MDR017</t>
  </si>
  <si>
    <t>Rejilla de retorno/extracción de 225x75 mm para montaje en conducto circular</t>
  </si>
  <si>
    <t>I02MDR228</t>
  </si>
  <si>
    <t>Rejilla de paso de aire de 400x100 mm, para montaje empotrado en puerta o pared, para un caudal &lt;=100 m3/h</t>
  </si>
  <si>
    <t>I02MDR0120</t>
  </si>
  <si>
    <t>Rejilla de expulsión de aire viciado de 200x100 mm, para montaje empotrado en pared, para un caudal &lt;=100 m3/h</t>
  </si>
  <si>
    <t>I02EG002</t>
  </si>
  <si>
    <t>I02CC29</t>
  </si>
  <si>
    <t>Reloj programador digital horario-semanal para control automático de extractor de renovación de aire</t>
  </si>
  <si>
    <t>Total M. C.05</t>
  </si>
  <si>
    <t>M. C.06</t>
  </si>
  <si>
    <t>CLIMATIZACIÓN DE SALA DE COORDINADORES DE LÍNEA</t>
  </si>
  <si>
    <t>I02MPD015</t>
  </si>
  <si>
    <t>Equipo partido 2x1 de expansión directa, Bomba de Calor Inverter, de potencia frigorífica/calorífica nominal de 7,1 kW/8,0 kW</t>
  </si>
  <si>
    <t>I02MDT002</t>
  </si>
  <si>
    <t>Lineas frigoríficas (líquido-gas) fabricadas en cobre deshidratado, sin soldadura, de Ø3/8"-5/8" y 0,8/0,8 mm de espesor</t>
  </si>
  <si>
    <t>I02ECE004</t>
  </si>
  <si>
    <t>Canalización y cableado eléctrico de alimentación (fuerza) realizado en Cu. de 2 x 4 mm²+T, tipo RZ1-K (AS)- 0,6/1 kV</t>
  </si>
  <si>
    <t>I02VE005</t>
  </si>
  <si>
    <t>Ventilador helicocentrifugo in-line, de bajo nivel sonoro, con motor EC, de 270 m3/h - 70 Pa - 20 W</t>
  </si>
  <si>
    <t>I02MDV07</t>
  </si>
  <si>
    <t>Filtro de partículas de aire de clase "F9" para filtrado de aire exterior de ventilación, para un caudal de 270 m3/h</t>
  </si>
  <si>
    <t>I02MDC318</t>
  </si>
  <si>
    <t>Conducto circular en chapa ac.galv. Ø200 mm; e= 0,6 mm</t>
  </si>
  <si>
    <t>I02MDR0127</t>
  </si>
  <si>
    <t>Rejilla de extracción de aire viciado de 450x200 mm, con compuerta de regulación de caudal</t>
  </si>
  <si>
    <t>I02MDR0129</t>
  </si>
  <si>
    <t>Rejilla de inmisión de aire primario de 300x150 mm, con compuerta de regulación de caudal</t>
  </si>
  <si>
    <t>Total M. C.06</t>
  </si>
  <si>
    <t>M. C.07</t>
  </si>
  <si>
    <t>VENTILACIÓN DE ASEOS Y VESTUARIOS</t>
  </si>
  <si>
    <t>I02VE001</t>
  </si>
  <si>
    <t>Caja de ventilación centrífuga, de bajo nivel sonoro, con motor EC, de 430 m3/h - 100 Pa - 50 W</t>
  </si>
  <si>
    <t>I02VE002</t>
  </si>
  <si>
    <t>Caja de ventilación centrífuga, de bajo nivel sonoro, con motor EC, de 700 m3/h - 125 Pa - 90 W</t>
  </si>
  <si>
    <t>I02MDV08</t>
  </si>
  <si>
    <t>Filtro de partículas de aire de clase "F7" para filtrado de aire exterior de ventilación, para un caudal de 430 m3/h</t>
  </si>
  <si>
    <t>I02MDV09</t>
  </si>
  <si>
    <t>Filtro de partículas de aire de clase "F7" para filtrado de aire exterior de ventilación, para un caudal de 700 m3/h</t>
  </si>
  <si>
    <t>I02MDC311</t>
  </si>
  <si>
    <t>Conducto circular en chapa ac.galv. Ø125 mm; e=0,6 mm</t>
  </si>
  <si>
    <t>I02MDC312</t>
  </si>
  <si>
    <t>Conducto circular en chapa ac.galv. Ø135 mm; e=0,6 mm</t>
  </si>
  <si>
    <t>I02MDC313</t>
  </si>
  <si>
    <t>Conducto circular en chapa ac.galv. Ø150 mm; e=0,6 mm</t>
  </si>
  <si>
    <t>I02MDC314</t>
  </si>
  <si>
    <t>Conducto circular en chapa ac.galv. Ø175 mm; e=0,6 mm</t>
  </si>
  <si>
    <t>I02MDC315</t>
  </si>
  <si>
    <t>I02MDC316</t>
  </si>
  <si>
    <t>Conducto circular en chapa ac.galv. Ø225 mm; e= 0,6 mm</t>
  </si>
  <si>
    <t>I02MDC317</t>
  </si>
  <si>
    <t>Conducto circular en chapa ac.galv. Ø250 mm; e= 0,6 mm</t>
  </si>
  <si>
    <t>I01MDO001</t>
  </si>
  <si>
    <t>Conducto circular flexible de aluminio de Ø100 mm</t>
  </si>
  <si>
    <t>I01MDO002</t>
  </si>
  <si>
    <t>Conducto circular flexible de aluminio de Ø125 mm</t>
  </si>
  <si>
    <t>I02MDR0121</t>
  </si>
  <si>
    <t>Boca circular de extracción de Ø100 mm, con compuerta de regulación de caudal</t>
  </si>
  <si>
    <t>I02MDR0122</t>
  </si>
  <si>
    <t>Boca circular de extracción de Ø125 mm, con compuerta de regulación de caudal</t>
  </si>
  <si>
    <t>I02MDR0123</t>
  </si>
  <si>
    <t>Rejilla de extracción de aire viciado de 200x100 mm, con compuerta de regulación de caudal</t>
  </si>
  <si>
    <t>I02MDR0124</t>
  </si>
  <si>
    <t>Rejilla de extracción de aire viciado de 250x100 mm, con compuerta de regulación de caudal</t>
  </si>
  <si>
    <t>I02MDR0125</t>
  </si>
  <si>
    <t>Rejilla de extracción de aire viciado de 300x100 mm, con compuerta de regulación de caudal</t>
  </si>
  <si>
    <t>I02MDR0126</t>
  </si>
  <si>
    <t>Rejilla de extracción de aire viciado de 400x100 mm, con compuerta de regulación de caudal</t>
  </si>
  <si>
    <t>I02MDR0130</t>
  </si>
  <si>
    <t>Rejilla de inmisión de aire primario de 600x100 mm, con compuerta de regulación de caudal</t>
  </si>
  <si>
    <t>I02MDR0131</t>
  </si>
  <si>
    <t>Rejilla de inmisión de aire primario de 600x200 mm, con compuerta de regulación de caudal</t>
  </si>
  <si>
    <t>I02MDR222</t>
  </si>
  <si>
    <t>Rejilla de paso de aire de 300x100 mm, para montaje empotrado en puerta</t>
  </si>
  <si>
    <t>I02MDR223</t>
  </si>
  <si>
    <t>Rejilla de paso de aire de 500x150 mm, para montaje empotrado en puerta</t>
  </si>
  <si>
    <t>I02MDR224</t>
  </si>
  <si>
    <t>Rejilla de paso de aire de 400x250 mm, para montaje empotrado en puerta</t>
  </si>
  <si>
    <t>Total M. C.07</t>
  </si>
  <si>
    <t>M. C.08</t>
  </si>
  <si>
    <t>OBRA CIVIL AUXILIAR</t>
  </si>
  <si>
    <t>I02AUX001</t>
  </si>
  <si>
    <t>Trabajos de Obra Civil auxiliar y ayudas de albañilería</t>
  </si>
  <si>
    <t>Total M. C.08</t>
  </si>
  <si>
    <t>M. C.09</t>
  </si>
  <si>
    <t>I02W010</t>
  </si>
  <si>
    <t>Legalización de la instalación de climatización</t>
  </si>
  <si>
    <t>I02W011</t>
  </si>
  <si>
    <t>Documentación, pruebas y puesta en marcha de la instalación de ventilación y climatización</t>
  </si>
  <si>
    <t>Total M. C.09</t>
  </si>
  <si>
    <t>Total MAA.2</t>
  </si>
  <si>
    <t>MAA.3</t>
  </si>
  <si>
    <t>MAA.3.1</t>
  </si>
  <si>
    <t>MAA.3.1.1</t>
  </si>
  <si>
    <t>EQUIPAMIENTO DE ESTACIÓN</t>
  </si>
  <si>
    <t>CCTV001 B2</t>
  </si>
  <si>
    <t>Desmontaje y retirada de cámara del Sistema de CCTV.</t>
  </si>
  <si>
    <t>I04COMTV03</t>
  </si>
  <si>
    <t>Cámara IP (cuartos técnicos).</t>
  </si>
  <si>
    <t>I04COM110N</t>
  </si>
  <si>
    <t>I04COM120</t>
  </si>
  <si>
    <t>Licencia de analítica de vídeo.</t>
  </si>
  <si>
    <t>DIKVBX002</t>
  </si>
  <si>
    <t>Equipo de gestión de visualización de CCI.</t>
  </si>
  <si>
    <t>DIKVAX010</t>
  </si>
  <si>
    <t>Monitor de 22" para rack de 220 Vca.</t>
  </si>
  <si>
    <t>Total MAA.3.1.1</t>
  </si>
  <si>
    <t>MAA.3.1.2</t>
  </si>
  <si>
    <t>EQUIPAMIENTO DE GRABACIÓN</t>
  </si>
  <si>
    <t>I04GRAB001 A</t>
  </si>
  <si>
    <t>Equipo Videograbador IP (Hasta 256 cámaras)</t>
  </si>
  <si>
    <t>I04GRAB002</t>
  </si>
  <si>
    <t>Conexionado de Videograbador IP.</t>
  </si>
  <si>
    <t>DIKVBX900 B</t>
  </si>
  <si>
    <t>Ingeniería, pruebas y puesta en marcha.</t>
  </si>
  <si>
    <t>Total MAA.3.1.2</t>
  </si>
  <si>
    <t>MAA.3.1.3</t>
  </si>
  <si>
    <t>EQUIPAMIENTO VIDEOVIGILANCIA EN VESTÍBULO</t>
  </si>
  <si>
    <t>DIKVDX010</t>
  </si>
  <si>
    <t>Pantalla de LED formato 16:9 de 42"</t>
  </si>
  <si>
    <t>DIKVDX050</t>
  </si>
  <si>
    <t>Mando a distancia para pantalla de vigilancia.</t>
  </si>
  <si>
    <t>DIKVDX055</t>
  </si>
  <si>
    <t>Equipo de visualización con receptor de mando a distancia.</t>
  </si>
  <si>
    <t>DIKVDX060</t>
  </si>
  <si>
    <t>Interconexión Sistema de Vídeovigilancia con el TCE-M.</t>
  </si>
  <si>
    <t>DIKVDX065</t>
  </si>
  <si>
    <t>Difusión de información sobre la pantalla de vídeovigilancia vestíbulo.</t>
  </si>
  <si>
    <t>DIKVDX900</t>
  </si>
  <si>
    <t>Configuración del Sistema de Vídeovigilancia de Estación.</t>
  </si>
  <si>
    <t>Total MAA.3.1.3</t>
  </si>
  <si>
    <t>MAA.3.1.4</t>
  </si>
  <si>
    <t>EQUIPAMIENTO DE PUESTO CENTRAL</t>
  </si>
  <si>
    <t>DIKVCX001</t>
  </si>
  <si>
    <t>Configuración y alta en la red de los nuevos equipos de centralización.</t>
  </si>
  <si>
    <t>DIKVCX003</t>
  </si>
  <si>
    <t>Configuración de las aplicaciones de centralización de vídeo.</t>
  </si>
  <si>
    <t>DIKVCX850</t>
  </si>
  <si>
    <t>Integración en plataforma de monitorización de sistema centralización.</t>
  </si>
  <si>
    <t>Total MAA.3.1.4</t>
  </si>
  <si>
    <t>Total MAA.3.1</t>
  </si>
  <si>
    <t>MAA.3.2</t>
  </si>
  <si>
    <t>SISTEMA DE MEGAFONÍA</t>
  </si>
  <si>
    <t>I04COM105 N</t>
  </si>
  <si>
    <t>Desmontaje y retirada del Sistema de Megafonía, en nocturno.</t>
  </si>
  <si>
    <t>I04CEMEG80</t>
  </si>
  <si>
    <t>Estudio de simulación acústica de la estación</t>
  </si>
  <si>
    <t>I04CEMEG001</t>
  </si>
  <si>
    <t>Unidad de adaptación funcional</t>
  </si>
  <si>
    <t>I04CEMEG020</t>
  </si>
  <si>
    <t>Pupitre de micrófono de CCI.</t>
  </si>
  <si>
    <t>I04CEMEG002</t>
  </si>
  <si>
    <t>Sistema de megafonía EN-54-16 (8 Amplificadores)</t>
  </si>
  <si>
    <t>I04CEMEG005</t>
  </si>
  <si>
    <t>Extensión de amplificadores 4x500 W</t>
  </si>
  <si>
    <t>I04CEMEG006</t>
  </si>
  <si>
    <t>Extensión de amplificadores 8x250 W</t>
  </si>
  <si>
    <t>I04CEMEG010</t>
  </si>
  <si>
    <t>Altavoz 20 W unidireccional (andenes)</t>
  </si>
  <si>
    <t>I04CEMEG011</t>
  </si>
  <si>
    <t>Altavoz 6 W bidireccional (escaleras y pasillos)</t>
  </si>
  <si>
    <t>I04CEMEG012</t>
  </si>
  <si>
    <t>Altavoz 6 W unidireccional (embarque escaleras y CT)</t>
  </si>
  <si>
    <t>I04CEMEG015</t>
  </si>
  <si>
    <t>Columna sonora 20 W (Vestíbulo)</t>
  </si>
  <si>
    <t>I04CEMEG060</t>
  </si>
  <si>
    <t>Sonda para captación de ruido ambiente.</t>
  </si>
  <si>
    <t>I04CEMEG061</t>
  </si>
  <si>
    <t>Concentrador, transmisor de medida de sondas.</t>
  </si>
  <si>
    <t>I04CEMEG065</t>
  </si>
  <si>
    <t>Conexión a Ethernet con codificador/decodificador de audio.</t>
  </si>
  <si>
    <t>I04CEMEG070</t>
  </si>
  <si>
    <t>Cable de megafonía 2x1,5 mm (AS+)</t>
  </si>
  <si>
    <t>I04CEMEG080</t>
  </si>
  <si>
    <t>Configuración y puesta en servicio en Puesto Central.</t>
  </si>
  <si>
    <t>I04CEMEG081</t>
  </si>
  <si>
    <t>Sw de monitorización para Mantenimiento.</t>
  </si>
  <si>
    <t>I04CEMEG082</t>
  </si>
  <si>
    <t>Emisión automática de mensajes pregrabados.</t>
  </si>
  <si>
    <t>I04CEMEG083</t>
  </si>
  <si>
    <t>Ingeniería de sonorización para la interrelación del Sistema de Megafonía con SIV.</t>
  </si>
  <si>
    <t>I04CEMEG090</t>
  </si>
  <si>
    <t>Ingeniería, pruebas y p.p. Sistema de Megafonía.</t>
  </si>
  <si>
    <t>I04CEMEG095</t>
  </si>
  <si>
    <t>Documentación técnica del Sistema Megafonía.</t>
  </si>
  <si>
    <t>Total MAA.3.2</t>
  </si>
  <si>
    <t>MAA.3.3</t>
  </si>
  <si>
    <t>INT001</t>
  </si>
  <si>
    <t>Desmontaje y reinstalación de interfonos.</t>
  </si>
  <si>
    <t>DIKICX005 V2</t>
  </si>
  <si>
    <t>Poste para interfono público.</t>
  </si>
  <si>
    <t>VAR000X</t>
  </si>
  <si>
    <t>Desmontaje y reinstalación de Teleportón.</t>
  </si>
  <si>
    <t>DIKICX152</t>
  </si>
  <si>
    <t>Adaptador Terminal Analógico a Voz sobre IP (12 interfonos).</t>
  </si>
  <si>
    <t>Total MAA.3.3</t>
  </si>
  <si>
    <t>MAA.3.4</t>
  </si>
  <si>
    <t>SISTEMA DE CANCELAS</t>
  </si>
  <si>
    <t>I04DES001 B</t>
  </si>
  <si>
    <t>Situación provisional Sistema de Cancelas.</t>
  </si>
  <si>
    <t>I04DES001</t>
  </si>
  <si>
    <t>Desmontaje de cuadro de control existente.</t>
  </si>
  <si>
    <t>I04DES002</t>
  </si>
  <si>
    <t>Desmontaje de cableado existente.</t>
  </si>
  <si>
    <t>I04DES003</t>
  </si>
  <si>
    <t>Desmontaje de UMaestra y TO actual.</t>
  </si>
  <si>
    <t>I04OCV002</t>
  </si>
  <si>
    <t>Puertas del cuadro mando y control.</t>
  </si>
  <si>
    <t>I04CAN001</t>
  </si>
  <si>
    <t>Cuadro de mando y control (Ethernet 2).</t>
  </si>
  <si>
    <t>I04CAN002</t>
  </si>
  <si>
    <t>Conexión de cuadro de mando.</t>
  </si>
  <si>
    <t>I04CAN003</t>
  </si>
  <si>
    <t>Pulsador de emergencia.</t>
  </si>
  <si>
    <t>I04CAN004</t>
  </si>
  <si>
    <t>Teleindicadores de cancelas.</t>
  </si>
  <si>
    <t>I04CAN006</t>
  </si>
  <si>
    <t>Adecuación del Sistema de identificación existente.</t>
  </si>
  <si>
    <t>I04CAN007</t>
  </si>
  <si>
    <t>Integración de UR Cancelas en TCE-M.</t>
  </si>
  <si>
    <t>I04CAN008</t>
  </si>
  <si>
    <t>Interrelación del Sistema Cancelas con GIR.</t>
  </si>
  <si>
    <t>I04CAN009</t>
  </si>
  <si>
    <t>Cable FTP PDS, nocturno.</t>
  </si>
  <si>
    <t>I04CAN010</t>
  </si>
  <si>
    <t>Ingeniería, pruebas y puesta a punto del Sistema Cancelas.</t>
  </si>
  <si>
    <t>I04CAN100</t>
  </si>
  <si>
    <t>Integración de cancelas en COMMIT 3.0</t>
  </si>
  <si>
    <t>I04CAN200</t>
  </si>
  <si>
    <t>Documentación técnica del Sistema Cancelas.</t>
  </si>
  <si>
    <t>Total MAA.3.4</t>
  </si>
  <si>
    <t>MAA.3.5</t>
  </si>
  <si>
    <t>I04COM100</t>
  </si>
  <si>
    <t>Protocolo de pruebas de los sistemas de control y comunicaciones.</t>
  </si>
  <si>
    <t>NUEVA0015</t>
  </si>
  <si>
    <t>Situación provisional y reinstalación de Bus de Unitelway.</t>
  </si>
  <si>
    <t>URRENOV 1</t>
  </si>
  <si>
    <t>Renovación de autómatas de escaleras/ascensores y/o cuartos técnicos.</t>
  </si>
  <si>
    <t>I04METROV</t>
  </si>
  <si>
    <t>Ingeniería y pruebas Metrovisión.</t>
  </si>
  <si>
    <t>Total MAA.3.5</t>
  </si>
  <si>
    <t>MAA.3.6</t>
  </si>
  <si>
    <t>SISTEMA DE TELECONTROL MÓVIL (TCE-M)</t>
  </si>
  <si>
    <t>DIKEDES000</t>
  </si>
  <si>
    <t>Desmontaje y retirada de Sistemas TCE-TCTI El Casar L-3</t>
  </si>
  <si>
    <t>DIKWXX053 B</t>
  </si>
  <si>
    <t>Armario de 19" de 42 UA para Puesto de operador.</t>
  </si>
  <si>
    <t>DIKEBC010 B</t>
  </si>
  <si>
    <t>Sistema de TCE-M.</t>
  </si>
  <si>
    <t>DIKEBC014</t>
  </si>
  <si>
    <t>SW de aplicación TCE-M.</t>
  </si>
  <si>
    <t>DIKEBC080</t>
  </si>
  <si>
    <t>Puesto de Operador TCE-M.</t>
  </si>
  <si>
    <t>DIKEBC050</t>
  </si>
  <si>
    <t>Configuración del Sistema TCE-M.</t>
  </si>
  <si>
    <t>DIKEBB920 a</t>
  </si>
  <si>
    <t>Ingeniería de las instalaciones asociadas a TCE-M.</t>
  </si>
  <si>
    <t>DIKEAB000</t>
  </si>
  <si>
    <t>Operación automática de escaleras mecáncias.</t>
  </si>
  <si>
    <t>DIKEBB400</t>
  </si>
  <si>
    <t>Interconexión Sistema de Megafonía de Estación con el TCE-M.</t>
  </si>
  <si>
    <t>DIKEBB405 a</t>
  </si>
  <si>
    <t>Interconexión del TCE-M con Sistema de CCTV local, incluyendo visualización de imágenes.</t>
  </si>
  <si>
    <t>DIKEBB410</t>
  </si>
  <si>
    <t>Interconexión del TCE-M con el Sistema de Interfonía local.</t>
  </si>
  <si>
    <t>DIKEBB415</t>
  </si>
  <si>
    <t>Integración del TCE-M con el Sistema de TeleIndicadores.</t>
  </si>
  <si>
    <t>DIKEBB418</t>
  </si>
  <si>
    <t>Telecontrol de escaleras desde el Puesto Central.</t>
  </si>
  <si>
    <t>DIKEBB911 a</t>
  </si>
  <si>
    <t>Integración al nivel de Puesto Central con Sistema de CCTV Centralizado., incluyendo visualización de imágenes.</t>
  </si>
  <si>
    <t>DIKEBB910 B</t>
  </si>
  <si>
    <t>Ingeniería en Puesto Central para configurar una estación.</t>
  </si>
  <si>
    <t>DESSEÑLED</t>
  </si>
  <si>
    <t>Desarrollo Sw Sistema Señalización LED.</t>
  </si>
  <si>
    <t>DIKEBB950</t>
  </si>
  <si>
    <t>Documentación técnica del Sistema TCE-M.</t>
  </si>
  <si>
    <t>Total MAA.3.6</t>
  </si>
  <si>
    <t>MAA.3.7</t>
  </si>
  <si>
    <t>M.4.1.</t>
  </si>
  <si>
    <t>CCAA001</t>
  </si>
  <si>
    <t>Desmontaje y reinstalación de elementos del Sistema de CCAA.</t>
  </si>
  <si>
    <t>CCAA002</t>
  </si>
  <si>
    <t>Desmontaje y reinstalación de punto de ronda.</t>
  </si>
  <si>
    <t>DIKECX002 XX</t>
  </si>
  <si>
    <t>Punto de ronda.</t>
  </si>
  <si>
    <t>Total M.4.1.</t>
  </si>
  <si>
    <t>M.4.2.</t>
  </si>
  <si>
    <t>DIKANT001</t>
  </si>
  <si>
    <t>Mejoras en el Sistema de antiíntrusion.</t>
  </si>
  <si>
    <t>Total M.4.2.</t>
  </si>
  <si>
    <t>Total MAA.3.7</t>
  </si>
  <si>
    <t>MAA.3.8</t>
  </si>
  <si>
    <t>DIKSIV001b</t>
  </si>
  <si>
    <t>Situación provisional y desmontaje de Paneles SIV.</t>
  </si>
  <si>
    <t>DIKIAX060</t>
  </si>
  <si>
    <t>Soportes "Tipo banderín"</t>
  </si>
  <si>
    <t>DIKIAX031</t>
  </si>
  <si>
    <t>P.I.V. en zona de vestíbulo con interfaz IP.</t>
  </si>
  <si>
    <t>I23AAA015</t>
  </si>
  <si>
    <t>Pruebas y puesta en servicio del S. Información al Viajero.</t>
  </si>
  <si>
    <t>I23AAA014</t>
  </si>
  <si>
    <t>Documentación técnica del Sistema de Teleindicadores.</t>
  </si>
  <si>
    <t>Total MAA.3.8</t>
  </si>
  <si>
    <t>MAA.3.9</t>
  </si>
  <si>
    <t>Total MAA.3.9</t>
  </si>
  <si>
    <t>MAA.3.10</t>
  </si>
  <si>
    <t>I04RAD001</t>
  </si>
  <si>
    <t>Adecuación Sistema de Radiotelefonía.</t>
  </si>
  <si>
    <t>FSHJDFHSKD</t>
  </si>
  <si>
    <t>Subsistema remoto GPS.</t>
  </si>
  <si>
    <t>Total MAA.3.10</t>
  </si>
  <si>
    <t>MAA.3.11</t>
  </si>
  <si>
    <t>WIFI001</t>
  </si>
  <si>
    <t>Desmontaje, inst. provisional y posterior reinstalación de equipamiento WiFi .</t>
  </si>
  <si>
    <t>WIFI002</t>
  </si>
  <si>
    <t>Cableado de conexión del Sistema WIFI.</t>
  </si>
  <si>
    <t>Total MAA.3.11</t>
  </si>
  <si>
    <t>MAA.3.12</t>
  </si>
  <si>
    <t>MTCALL01</t>
  </si>
  <si>
    <t>Desmontaje, inst. provisional y reinstalación del Sistema MetroCall</t>
  </si>
  <si>
    <t>MTCALL02</t>
  </si>
  <si>
    <t>Cableado de comunicaciones y alimentación.</t>
  </si>
  <si>
    <t>Total MAA.3.12</t>
  </si>
  <si>
    <t>MAA.3.13</t>
  </si>
  <si>
    <t>SISTEMA DE CANAL METRO MADRID (CMM)</t>
  </si>
  <si>
    <t>CMM0001</t>
  </si>
  <si>
    <t>Desmontaje, inst. provisional y reinstalación de CMM.</t>
  </si>
  <si>
    <t>CMM0002</t>
  </si>
  <si>
    <t>CMM0003</t>
  </si>
  <si>
    <t>Pruebas Sistema de Canal Metro Madrid (CMM)</t>
  </si>
  <si>
    <t>CMM0004</t>
  </si>
  <si>
    <t>Documentación Sistema de Canal Metro Madrid (CMM)</t>
  </si>
  <si>
    <t>Total MAA.3.13</t>
  </si>
  <si>
    <t>MAA.3.14</t>
  </si>
  <si>
    <t>ADECUACIÓN DE CABLEADO DE COMUNICACIONES Y CONTROL DE LA ESTACIÓN</t>
  </si>
  <si>
    <t>I04COM103</t>
  </si>
  <si>
    <t>Situación provisional elementos de comunicaciones y control de la estación, en nocturno.</t>
  </si>
  <si>
    <t>I04COM104</t>
  </si>
  <si>
    <t>Reinstalación del cableado de comunicaciones y control, en nocturno.</t>
  </si>
  <si>
    <t>DIKWXX101</t>
  </si>
  <si>
    <t>Tubo de acero traqueal o rígido.</t>
  </si>
  <si>
    <t>DIKCAX025N</t>
  </si>
  <si>
    <t>Cable telefónico de 10x2x0.64, nocturno.</t>
  </si>
  <si>
    <t>DIKCAX030N</t>
  </si>
  <si>
    <t>Cable telefónico 25x2x0.64, nocturno.</t>
  </si>
  <si>
    <t>DIKCAX040N</t>
  </si>
  <si>
    <t>Cable telefónico 50x2x0.64, nocturno.</t>
  </si>
  <si>
    <t>DIKOAA010N</t>
  </si>
  <si>
    <t>Cable de 32 fibras monomodo, nocturno.</t>
  </si>
  <si>
    <t>DIKOAA015N</t>
  </si>
  <si>
    <t>Cable de 64 fibras monomodo, nocturno.</t>
  </si>
  <si>
    <t>DIKOCA010N</t>
  </si>
  <si>
    <t>Cable de 4+4 F.O. mixto, nocturno.</t>
  </si>
  <si>
    <t>DIKOCA011N</t>
  </si>
  <si>
    <t>Cable de 8+8 F.O. mixto, nocturno.</t>
  </si>
  <si>
    <t>Total MAA.3.14</t>
  </si>
  <si>
    <t>MAA.3.15</t>
  </si>
  <si>
    <t>ADECUACIÓN DE CABINA DE ANDÉN</t>
  </si>
  <si>
    <t>I04COM150</t>
  </si>
  <si>
    <t>Adecuación equipamiento de cabina de andén.</t>
  </si>
  <si>
    <t>Total MAA.3.15</t>
  </si>
  <si>
    <t>MAA.3.16</t>
  </si>
  <si>
    <t>CUARTO DE COORDINACIÓN L-7 Y 9</t>
  </si>
  <si>
    <t>DIKOAC030</t>
  </si>
  <si>
    <t>"Jumper" de 1,5 m de longitud.</t>
  </si>
  <si>
    <t>DIKOBW950</t>
  </si>
  <si>
    <t>Documentación técnica F.O. multimodo.</t>
  </si>
  <si>
    <t>DIKCDX200</t>
  </si>
  <si>
    <t>Roseta doble 2 tomas RJ-45.</t>
  </si>
  <si>
    <t>DIKCDX950</t>
  </si>
  <si>
    <t>Documentación del cableado UTP.</t>
  </si>
  <si>
    <t>DIKTBA057</t>
  </si>
  <si>
    <t>Teléfono IP.</t>
  </si>
  <si>
    <t>DIKWXX120</t>
  </si>
  <si>
    <t>Canaleta de 200x100 mm.</t>
  </si>
  <si>
    <t>Total MAA.3.16</t>
  </si>
  <si>
    <t>MAA.3.17</t>
  </si>
  <si>
    <t>ACONDICIONAMIENTO CATs</t>
  </si>
  <si>
    <t>ACONDCAT01</t>
  </si>
  <si>
    <t>Desconexión de equipos.</t>
  </si>
  <si>
    <t>ACONDCAT02</t>
  </si>
  <si>
    <t>Retira de equipamiento F/S.</t>
  </si>
  <si>
    <t>ACONDCAT03</t>
  </si>
  <si>
    <t>Adecuación del cableado.</t>
  </si>
  <si>
    <t>Total MAA.3.17</t>
  </si>
  <si>
    <t>MAA.3.18</t>
  </si>
  <si>
    <t>DIKTBA053</t>
  </si>
  <si>
    <t>Teléfono piñón.</t>
  </si>
  <si>
    <t>Total MAA.3.18</t>
  </si>
  <si>
    <t>Total MAA.3</t>
  </si>
  <si>
    <t>MAA.4</t>
  </si>
  <si>
    <t>MAA.4.1</t>
  </si>
  <si>
    <t>DIPBBB102</t>
  </si>
  <si>
    <t>Reubicación, Instalación y Conexionado</t>
  </si>
  <si>
    <t>Total MAA.4.1</t>
  </si>
  <si>
    <t>MAA.4.2</t>
  </si>
  <si>
    <t>I05PXH001</t>
  </si>
  <si>
    <t>Desmontaje equipo de peaje (torniquete, portón, paso enclavado) sin transporte.</t>
  </si>
  <si>
    <t>I05PTH002</t>
  </si>
  <si>
    <t>Instalación y anclaje de un Trípode en nueva ubicación (con cableado nuevo).</t>
  </si>
  <si>
    <t>I05PPH002</t>
  </si>
  <si>
    <t>Instalación y anclaje de un Paso en nueva ubicación (con cableado nuevo).</t>
  </si>
  <si>
    <t>I05POH002</t>
  </si>
  <si>
    <t>Instalación y anclaje de un Portón en nueva ubicación (con cableado nuevo).</t>
  </si>
  <si>
    <t>I05PEH002</t>
  </si>
  <si>
    <t>Instalación y anclaje de un Paso Enclavado en nueva ubicación (con cableado nuevo).</t>
  </si>
  <si>
    <t>DIOC00001</t>
  </si>
  <si>
    <t>Obra civil canalización y saneamiento del solado</t>
  </si>
  <si>
    <t>Total MAA.4.2</t>
  </si>
  <si>
    <t>Total MAA.4</t>
  </si>
  <si>
    <t>MAA.5</t>
  </si>
  <si>
    <t>MAA.5.1</t>
  </si>
  <si>
    <t>I31OBV001X</t>
  </si>
  <si>
    <t>Desmontaje de luminarias de estación. (Horario nocturno en estación).</t>
  </si>
  <si>
    <t>I31FBV106X</t>
  </si>
  <si>
    <t>Identificación, desconexión provisional y posterior montaje de circuitos</t>
  </si>
  <si>
    <t>I31VDA090E</t>
  </si>
  <si>
    <t>Retranqueo de cableado a las nuevas canalizaciones. (Horario nocturno en estación).</t>
  </si>
  <si>
    <t>Total MAA.5.1</t>
  </si>
  <si>
    <t>MAA.5.2</t>
  </si>
  <si>
    <t>CUADROS ELÉCTRICOS</t>
  </si>
  <si>
    <t>I31BDA013NTX8</t>
  </si>
  <si>
    <t>Cuadro secundario general de alumbrado y fuerza para cuartos técnicos y no técnicos. (Horario nocturno en estación).</t>
  </si>
  <si>
    <t>I31BDA010SEX3NE</t>
  </si>
  <si>
    <t>Cuadro secundario SE. (Horario nocturno en estación)</t>
  </si>
  <si>
    <t>I31BDA008AVX3NE</t>
  </si>
  <si>
    <t>Cuadro secundario aseos/vestuarios. (Horario nocturno en estación)</t>
  </si>
  <si>
    <t>I31BDA003X1NE</t>
  </si>
  <si>
    <t>Cuadro secundario CAE / EVA. (Horario nocturno en estación)</t>
  </si>
  <si>
    <t>I31BDA008XAMNE</t>
  </si>
  <si>
    <t>Cuadro secundario A/A CAE. (Horario nocturno en estación)</t>
  </si>
  <si>
    <t>I31BDA003X3AM</t>
  </si>
  <si>
    <t>Cuadro secundario CO</t>
  </si>
  <si>
    <t>I31BDA013X4</t>
  </si>
  <si>
    <t>Cuadro secundario PB Fecales</t>
  </si>
  <si>
    <t>Total MAA.5.2</t>
  </si>
  <si>
    <t>MAA.5.3</t>
  </si>
  <si>
    <t>CANALIZACIONES</t>
  </si>
  <si>
    <t>I310556E</t>
  </si>
  <si>
    <t>Bandeja metálica perforada GC con p.p. soportes 100x60 mm.</t>
  </si>
  <si>
    <t>I31ZKA008E</t>
  </si>
  <si>
    <t>Bandeja lisa aislante libre de halógenos 300x60 mm con tapa y p.p. soportes</t>
  </si>
  <si>
    <t>DIDKTA004X0E</t>
  </si>
  <si>
    <t>Tubo rígido M20 libre de halogenos</t>
  </si>
  <si>
    <t>DIDKTA004X1E</t>
  </si>
  <si>
    <t>Tubo rígido M25 libre de halogenos</t>
  </si>
  <si>
    <t>DIDKTA004X3E</t>
  </si>
  <si>
    <t>Tubo rígido M32 libre de halogenos</t>
  </si>
  <si>
    <t>I310764</t>
  </si>
  <si>
    <t>Tubo corrugado M40 libre de halogenos</t>
  </si>
  <si>
    <t>I310766</t>
  </si>
  <si>
    <t>Tubo corrugado doble capa M63 libre de halogenos</t>
  </si>
  <si>
    <t>I310778</t>
  </si>
  <si>
    <t>Tubo corrugado doble capa M90 libre de halogenos</t>
  </si>
  <si>
    <t>IFI310132</t>
  </si>
  <si>
    <t>Canal PVC 50x100 con tapa</t>
  </si>
  <si>
    <t>Total MAA.5.3</t>
  </si>
  <si>
    <t>MAA.5.4</t>
  </si>
  <si>
    <t>CABLEADO</t>
  </si>
  <si>
    <t>I31CBG001NE</t>
  </si>
  <si>
    <t>Cable Cu. de 3 G 1,5 mm². RZ1-K (AS)-0.6/1 KV. (Horario nocturno en estación).</t>
  </si>
  <si>
    <t>I31CBG002NE</t>
  </si>
  <si>
    <t>Cable Cu. de 3 G 2,5 mm². RZ1-K (AS)-0.6/1 KV. (Horario nocturno en estación).</t>
  </si>
  <si>
    <t>I31CBG004NE</t>
  </si>
  <si>
    <t>Cable Cu. de 3 G 6 mm². RZ1-K (AS)-0.6/1 KV. (Horario nocturno en estación).</t>
  </si>
  <si>
    <t>I31CBG005NE</t>
  </si>
  <si>
    <t>Cable Cu. de 3 G 10 mm². RZ1-K (AS)-0.6/1 KV. (Horario nocturno en estación).</t>
  </si>
  <si>
    <t>I31CBG006NE</t>
  </si>
  <si>
    <t>Cable Cu. de 3 G 16 mm². RZ1-K (AS)-0.6/1 KV. (Horario nocturno en estación).</t>
  </si>
  <si>
    <t>I31CBF001NE</t>
  </si>
  <si>
    <t>Cable Cu. de 5 G 1,5 mm². RZ1-K (AS)-0.6/1 KV. (Horario nocturno en estación).</t>
  </si>
  <si>
    <t>I31CBF002NE</t>
  </si>
  <si>
    <t>Cable Cu. de 5 G 2,5 mm². RZ1-K (AS)-0.6/1 KV. (Horario nocturno en estación).</t>
  </si>
  <si>
    <t>I31CBF007NE</t>
  </si>
  <si>
    <t>Cable Cu. de 5 G 25 mm². RZ1-K (AS)-0.6/1 KV. (Horario nocturno en estación).</t>
  </si>
  <si>
    <t>I31CBF008NE</t>
  </si>
  <si>
    <t>Cable Cu. de 5 G 35 mm². RZ1-K (AS)-0.6/1 KV. (Horario nocturno en estación).</t>
  </si>
  <si>
    <t>I31CBA010NE</t>
  </si>
  <si>
    <t>Cable de Cu. de 1 x 70 mm². RZ1 (AS)-0.6/1KV. (Horario nocturno en estación).</t>
  </si>
  <si>
    <t>I31CBS050NE</t>
  </si>
  <si>
    <t>Cable resistente al fuego de Cu. de 1 x 50 mm². SZ1-K (AS+)-0.6/1 KV. (Horario nocturno en estación).</t>
  </si>
  <si>
    <t>I31CBS525NE</t>
  </si>
  <si>
    <t>Cable resistente al fuego de Cu. de 5 G 25 mm². SZ1-K (AS+)-0.6/1 KV. (Horario nocturno en estación).</t>
  </si>
  <si>
    <t>I31BAT101XNE</t>
  </si>
  <si>
    <t>Puesta a tierra de canaleta perimetral mediante cable de cobre desnudo de 16 mm2. Horario nocturno en estación.</t>
  </si>
  <si>
    <t>Total MAA.5.4</t>
  </si>
  <si>
    <t>MAA.5.5</t>
  </si>
  <si>
    <t>ILUMINACION</t>
  </si>
  <si>
    <t>131ILE006</t>
  </si>
  <si>
    <t>Luminaria de emergencia LED 300 lm, 1h, NP, autotest</t>
  </si>
  <si>
    <t>131ILE009NE</t>
  </si>
  <si>
    <t>Luminaria de emergencia LED 500 lm, 1h, NP, autotest. (Horario nocturno en estación).</t>
  </si>
  <si>
    <t>I31SOP01</t>
  </si>
  <si>
    <t>Estructura portante modular homologada MdM tipo suspendida. (Horario nocturno en estación).</t>
  </si>
  <si>
    <t>I31LUM01</t>
  </si>
  <si>
    <t>Luminaria LED homologada MdM tipo suspendida/adosada. (Horario nocturno en estación).</t>
  </si>
  <si>
    <t>I31CON01</t>
  </si>
  <si>
    <t>Conector rápido macho-hembra estanco, homologado MdM</t>
  </si>
  <si>
    <t>ILEDCOLORXAM</t>
  </si>
  <si>
    <t>Perfil encapsulado ó Proyector LED COLOR RGB</t>
  </si>
  <si>
    <t>ILEDCONTROLXAM</t>
  </si>
  <si>
    <t>Sistema de control de iluminación modular lineal LED</t>
  </si>
  <si>
    <t>ILEDPANELXAM</t>
  </si>
  <si>
    <t>Panel prefabricado con retroiluminación dinámica LED</t>
  </si>
  <si>
    <t>I31ISI090AM</t>
  </si>
  <si>
    <t>Detector de presencia instalación superficial</t>
  </si>
  <si>
    <t>I31LUMOC01</t>
  </si>
  <si>
    <t>Luminaria empotrable LED 60x60 4000K</t>
  </si>
  <si>
    <t>Total MAA.5.5</t>
  </si>
  <si>
    <t>MAA.5.6</t>
  </si>
  <si>
    <t>INSTALACIÓN DE FUERZA</t>
  </si>
  <si>
    <t>I31BJD009</t>
  </si>
  <si>
    <t>Caja con base de enchufe 2P+T Schuko y 3P+T Cetac</t>
  </si>
  <si>
    <t>I31KD020X</t>
  </si>
  <si>
    <t>Kit puesto de trabajo eléctrico PVC superficie/empotrar 4 TC + 1-4 conectores voz/datos instalación completa</t>
  </si>
  <si>
    <t>Total MAA.5.6</t>
  </si>
  <si>
    <t>Total MAA.5</t>
  </si>
  <si>
    <t>MAA.6</t>
  </si>
  <si>
    <t>RENOVACION ESCALERAS MECANICAS</t>
  </si>
  <si>
    <t>AM IE EE MM</t>
  </si>
  <si>
    <t>ESCALERAS MECANICAS</t>
  </si>
  <si>
    <t>I04EC004</t>
  </si>
  <si>
    <t>Desmontaje y desguace de escalera mecánica/pasillo rodante existente</t>
  </si>
  <si>
    <t>I04EI045</t>
  </si>
  <si>
    <t>Escalera mecánica interior 3,50 m desnivel.</t>
  </si>
  <si>
    <t>I04EI047</t>
  </si>
  <si>
    <t>Escalera mecánica interior 3,70 m desnivel.</t>
  </si>
  <si>
    <t>I03EI045</t>
  </si>
  <si>
    <t>Escalera mecánica interior 4,50 m desnivel.</t>
  </si>
  <si>
    <t>I04EI092</t>
  </si>
  <si>
    <t>Escalera mecánica interior 9,20 m desnivel.</t>
  </si>
  <si>
    <t>I04EI094</t>
  </si>
  <si>
    <t>Escalera mecánica interior 9,40 m desnivel.</t>
  </si>
  <si>
    <t>VA222</t>
  </si>
  <si>
    <t>Ampliaciones para el mantenimiento.</t>
  </si>
  <si>
    <t>I04E03</t>
  </si>
  <si>
    <t>Implementación de EE MM/PR en estación en servicio</t>
  </si>
  <si>
    <t>VA111</t>
  </si>
  <si>
    <t>Trabajos por túnel</t>
  </si>
  <si>
    <t>I04E04</t>
  </si>
  <si>
    <t>Obra Civil auxilar a la instalación de escaleras mecanicas/pasillos rodantes</t>
  </si>
  <si>
    <t>IE3EC003</t>
  </si>
  <si>
    <t>Instalación de cable desnudo de toma de tierra</t>
  </si>
  <si>
    <t>IE3EC002</t>
  </si>
  <si>
    <t>Integración en sistema commit</t>
  </si>
  <si>
    <t>Total AM IE EE MM</t>
  </si>
  <si>
    <t>AM IE PCI</t>
  </si>
  <si>
    <t>PROTECCION CONTRA INCENDIOS</t>
  </si>
  <si>
    <t>I05XN170</t>
  </si>
  <si>
    <t>TUBERÍA DE ACERO INOXIDABLE DIÁMETRO DE 8 MM.</t>
  </si>
  <si>
    <t>I05XN120</t>
  </si>
  <si>
    <t>Válvula de pilotaje térmico marca Hi-fog modelo RRS-68C/8S/0</t>
  </si>
  <si>
    <t>I05XN144</t>
  </si>
  <si>
    <t>Boquilla nebulizadora abierta Hi-fog modelo 3S 1MB 4MB 1000 para alta presión</t>
  </si>
  <si>
    <t>I05XN145</t>
  </si>
  <si>
    <t>Boquilla nebulizadora abierta Hi-fog modelo 3S 1MA 4MA 1000 para alta presión</t>
  </si>
  <si>
    <t>I04EC001</t>
  </si>
  <si>
    <t>Soporte técnico - logístico al sistema de PCI</t>
  </si>
  <si>
    <t>Total AM IE PCI</t>
  </si>
  <si>
    <t>AM IE ELECT</t>
  </si>
  <si>
    <t>INSTALACIONES ELECTRICAS</t>
  </si>
  <si>
    <t>IMPREL01</t>
  </si>
  <si>
    <t>IMPREVISTOS EN ACTUACIONES DE B.T</t>
  </si>
  <si>
    <t>Total AM IE ELECT</t>
  </si>
  <si>
    <t>AM IE OC</t>
  </si>
  <si>
    <t>EL0960</t>
  </si>
  <si>
    <t>RASCADO DE PINTURA Y REGULARIZACIÓN DE SUPERFICIES. (NOCTURNO)</t>
  </si>
  <si>
    <t>EVG0030</t>
  </si>
  <si>
    <t>ENFOSCADO FRATASADO CSIV-W1 VERTICAL</t>
  </si>
  <si>
    <t>Total AM IE OC</t>
  </si>
  <si>
    <t>Total MAA.6</t>
  </si>
  <si>
    <t>Total 02.02 AME</t>
  </si>
  <si>
    <t>02.03 AME</t>
  </si>
  <si>
    <t>MEDIOAMBIENTE. GESTIÓN DE RESÍDUOS</t>
  </si>
  <si>
    <t>02.03.01.AME</t>
  </si>
  <si>
    <t>GESTIÓN DE RESÍDUOS</t>
  </si>
  <si>
    <t>U20CVC111</t>
  </si>
  <si>
    <t>ALQUILER CONTENEDOR TIERRA 16m3.</t>
  </si>
  <si>
    <t>0000420</t>
  </si>
  <si>
    <t>TRATAMIENTO DE RESIDUOS PELIGROSOS DE ENVASES</t>
  </si>
  <si>
    <t>0001245</t>
  </si>
  <si>
    <t>CAMBIO DE BIG BAG DE 1m3</t>
  </si>
  <si>
    <t>Total 02.03.01.AME</t>
  </si>
  <si>
    <t>Total 02.03 AME</t>
  </si>
  <si>
    <t>02.04 AME</t>
  </si>
  <si>
    <t>CNTCAL03M</t>
  </si>
  <si>
    <t>Total 02.04 AME</t>
  </si>
  <si>
    <t>02.05 AME</t>
  </si>
  <si>
    <t>Total 02 AME</t>
  </si>
  <si>
    <t>Total 0</t>
  </si>
  <si>
    <t>TOTAL PRESUP. EJECUCIÓN MATERIAL</t>
  </si>
  <si>
    <t>GASTOS GENERALES Y BENEFICIO INDUSTRIAL</t>
  </si>
  <si>
    <t>BASE IMPONIBLE</t>
  </si>
  <si>
    <t>IMPORTE IVA</t>
  </si>
  <si>
    <t>PRESUPUESTO BASE DE LICITACIÓN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</si>
</sst>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9"/>
      <color indexed="81"/>
      <name val="Tahoma"/>
      <family val="2"/>
    </font>
    <font>
      <b/>
      <i/>
      <sz val="10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8"/>
      <color rgb="FFFF00FF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color rgb="FFFF00FF"/>
      <name val="Calibri"/>
      <family val="2"/>
      <scheme val="minor"/>
    </font>
    <font>
      <sz val="8"/>
      <color rgb="FFFF8080"/>
      <name val="Calibri"/>
      <family val="2"/>
      <scheme val="minor"/>
    </font>
    <font>
      <sz val="9"/>
      <color indexed="81"/>
      <name val="Tahoma"/>
      <family val="2"/>
    </font>
    <font>
      <sz val="8"/>
      <color rgb="FFFF000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B4CBE0"/>
        <bgColor indexed="64"/>
      </patternFill>
    </fill>
    <fill>
      <patternFill patternType="solid">
        <fgColor rgb="FFC2D5E7"/>
        <bgColor indexed="64"/>
      </patternFill>
    </fill>
    <fill>
      <patternFill patternType="solid">
        <fgColor rgb="FFD1E1ED"/>
        <bgColor indexed="64"/>
      </patternFill>
    </fill>
    <fill>
      <patternFill patternType="solid">
        <fgColor rgb="FFF0F0F0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E2E9F1"/>
        <bgColor indexed="64"/>
      </patternFill>
    </fill>
    <fill>
      <patternFill patternType="solid">
        <fgColor rgb="FFF0F4F9"/>
        <bgColor indexed="64"/>
      </patternFill>
    </fill>
    <fill>
      <patternFill patternType="solid">
        <fgColor rgb="FFFAFAFA"/>
        <bgColor indexed="64"/>
      </patternFill>
    </fill>
    <fill>
      <patternFill patternType="solid">
        <fgColor theme="4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1" fillId="0" borderId="0" xfId="0" applyFont="1" applyAlignment="1">
      <alignment vertical="top"/>
    </xf>
    <xf numFmtId="0" fontId="0" fillId="0" borderId="0" xfId="0" applyAlignment="1">
      <alignment vertical="top"/>
    </xf>
    <xf numFmtId="0" fontId="2" fillId="0" borderId="0" xfId="0" applyFont="1" applyAlignment="1">
      <alignment vertical="top"/>
    </xf>
    <xf numFmtId="0" fontId="4" fillId="0" borderId="0" xfId="0" applyFont="1" applyAlignment="1">
      <alignment vertical="top"/>
    </xf>
    <xf numFmtId="49" fontId="5" fillId="2" borderId="0" xfId="0" applyNumberFormat="1" applyFont="1" applyFill="1" applyAlignment="1">
      <alignment vertical="top"/>
    </xf>
    <xf numFmtId="3" fontId="6" fillId="2" borderId="0" xfId="0" applyNumberFormat="1" applyFont="1" applyFill="1" applyAlignment="1">
      <alignment vertical="top"/>
    </xf>
    <xf numFmtId="4" fontId="6" fillId="2" borderId="0" xfId="0" applyNumberFormat="1" applyFont="1" applyFill="1" applyAlignment="1">
      <alignment vertical="top"/>
    </xf>
    <xf numFmtId="49" fontId="5" fillId="3" borderId="0" xfId="0" applyNumberFormat="1" applyFont="1" applyFill="1" applyAlignment="1">
      <alignment vertical="top"/>
    </xf>
    <xf numFmtId="4" fontId="6" fillId="3" borderId="0" xfId="0" applyNumberFormat="1" applyFont="1" applyFill="1" applyAlignment="1">
      <alignment vertical="top"/>
    </xf>
    <xf numFmtId="49" fontId="5" fillId="4" borderId="0" xfId="0" applyNumberFormat="1" applyFont="1" applyFill="1" applyAlignment="1">
      <alignment vertical="top"/>
    </xf>
    <xf numFmtId="4" fontId="6" fillId="4" borderId="0" xfId="0" applyNumberFormat="1" applyFont="1" applyFill="1" applyAlignment="1">
      <alignment vertical="top"/>
    </xf>
    <xf numFmtId="49" fontId="7" fillId="5" borderId="0" xfId="0" applyNumberFormat="1" applyFont="1" applyFill="1" applyAlignment="1">
      <alignment vertical="top"/>
    </xf>
    <xf numFmtId="49" fontId="7" fillId="0" borderId="0" xfId="0" applyNumberFormat="1" applyFont="1" applyAlignment="1">
      <alignment vertical="top"/>
    </xf>
    <xf numFmtId="4" fontId="7" fillId="0" borderId="0" xfId="0" applyNumberFormat="1" applyFont="1" applyAlignment="1">
      <alignment vertical="top"/>
    </xf>
    <xf numFmtId="4" fontId="8" fillId="0" borderId="0" xfId="0" applyNumberFormat="1" applyFont="1" applyAlignment="1">
      <alignment vertical="top"/>
    </xf>
    <xf numFmtId="0" fontId="7" fillId="0" borderId="0" xfId="0" applyFont="1" applyAlignment="1">
      <alignment vertical="top"/>
    </xf>
    <xf numFmtId="4" fontId="6" fillId="0" borderId="0" xfId="0" applyNumberFormat="1" applyFont="1" applyAlignment="1">
      <alignment vertical="top"/>
    </xf>
    <xf numFmtId="0" fontId="7" fillId="6" borderId="0" xfId="0" applyFont="1" applyFill="1" applyAlignment="1">
      <alignment vertical="top"/>
    </xf>
    <xf numFmtId="49" fontId="5" fillId="7" borderId="0" xfId="0" applyNumberFormat="1" applyFont="1" applyFill="1" applyAlignment="1">
      <alignment vertical="top"/>
    </xf>
    <xf numFmtId="4" fontId="6" fillId="7" borderId="0" xfId="0" applyNumberFormat="1" applyFont="1" applyFill="1" applyAlignment="1">
      <alignment vertical="top"/>
    </xf>
    <xf numFmtId="49" fontId="5" fillId="8" borderId="0" xfId="0" applyNumberFormat="1" applyFont="1" applyFill="1" applyAlignment="1">
      <alignment vertical="top"/>
    </xf>
    <xf numFmtId="4" fontId="6" fillId="8" borderId="0" xfId="0" applyNumberFormat="1" applyFont="1" applyFill="1" applyAlignment="1">
      <alignment vertical="top"/>
    </xf>
    <xf numFmtId="49" fontId="5" fillId="9" borderId="0" xfId="0" applyNumberFormat="1" applyFont="1" applyFill="1" applyAlignment="1">
      <alignment vertical="top"/>
    </xf>
    <xf numFmtId="4" fontId="6" fillId="9" borderId="0" xfId="0" applyNumberFormat="1" applyFont="1" applyFill="1" applyAlignment="1">
      <alignment vertical="top"/>
    </xf>
    <xf numFmtId="4" fontId="5" fillId="9" borderId="0" xfId="0" applyNumberFormat="1" applyFont="1" applyFill="1" applyAlignment="1">
      <alignment vertical="top"/>
    </xf>
    <xf numFmtId="4" fontId="5" fillId="3" borderId="0" xfId="0" applyNumberFormat="1" applyFont="1" applyFill="1" applyAlignment="1">
      <alignment vertical="top"/>
    </xf>
    <xf numFmtId="3" fontId="7" fillId="0" borderId="0" xfId="0" applyNumberFormat="1" applyFont="1" applyAlignment="1">
      <alignment vertical="top"/>
    </xf>
    <xf numFmtId="49" fontId="9" fillId="0" borderId="0" xfId="0" applyNumberFormat="1" applyFont="1" applyAlignment="1">
      <alignment vertical="top"/>
    </xf>
    <xf numFmtId="0" fontId="4" fillId="0" borderId="0" xfId="0" applyFont="1" applyAlignment="1">
      <alignment vertical="top" wrapText="1"/>
    </xf>
    <xf numFmtId="49" fontId="5" fillId="2" borderId="0" xfId="0" applyNumberFormat="1" applyFont="1" applyFill="1" applyAlignment="1">
      <alignment vertical="top" wrapText="1"/>
    </xf>
    <xf numFmtId="49" fontId="5" fillId="3" borderId="0" xfId="0" applyNumberFormat="1" applyFont="1" applyFill="1" applyAlignment="1">
      <alignment vertical="top" wrapText="1"/>
    </xf>
    <xf numFmtId="49" fontId="5" fillId="4" borderId="0" xfId="0" applyNumberFormat="1" applyFont="1" applyFill="1" applyAlignment="1">
      <alignment vertical="top" wrapText="1"/>
    </xf>
    <xf numFmtId="49" fontId="7" fillId="0" borderId="0" xfId="0" applyNumberFormat="1" applyFont="1" applyAlignment="1">
      <alignment vertical="top" wrapText="1"/>
    </xf>
    <xf numFmtId="49" fontId="5" fillId="0" borderId="0" xfId="0" applyNumberFormat="1" applyFont="1" applyAlignment="1">
      <alignment vertical="top" wrapText="1"/>
    </xf>
    <xf numFmtId="0" fontId="7" fillId="6" borderId="0" xfId="0" applyFont="1" applyFill="1" applyAlignment="1">
      <alignment vertical="top" wrapText="1"/>
    </xf>
    <xf numFmtId="49" fontId="5" fillId="7" borderId="0" xfId="0" applyNumberFormat="1" applyFont="1" applyFill="1" applyAlignment="1">
      <alignment vertical="top" wrapText="1"/>
    </xf>
    <xf numFmtId="49" fontId="5" fillId="8" borderId="0" xfId="0" applyNumberFormat="1" applyFont="1" applyFill="1" applyAlignment="1">
      <alignment vertical="top" wrapText="1"/>
    </xf>
    <xf numFmtId="49" fontId="5" fillId="9" borderId="0" xfId="0" applyNumberFormat="1" applyFont="1" applyFill="1" applyAlignment="1">
      <alignment vertical="top" wrapText="1"/>
    </xf>
    <xf numFmtId="4" fontId="7" fillId="0" borderId="0" xfId="0" applyNumberFormat="1" applyFont="1" applyAlignment="1" applyProtection="1">
      <alignment vertical="top"/>
      <protection locked="0"/>
    </xf>
    <xf numFmtId="0" fontId="0" fillId="10" borderId="1" xfId="0" applyFill="1" applyBorder="1"/>
    <xf numFmtId="0" fontId="0" fillId="10" borderId="2" xfId="0" applyFill="1" applyBorder="1"/>
    <xf numFmtId="49" fontId="5" fillId="10" borderId="2" xfId="0" applyNumberFormat="1" applyFont="1" applyFill="1" applyBorder="1" applyAlignment="1">
      <alignment vertical="top" wrapText="1"/>
    </xf>
    <xf numFmtId="4" fontId="6" fillId="10" borderId="3" xfId="0" applyNumberFormat="1" applyFont="1" applyFill="1" applyBorder="1" applyAlignment="1">
      <alignment vertical="top"/>
    </xf>
    <xf numFmtId="0" fontId="0" fillId="10" borderId="4" xfId="0" applyFill="1" applyBorder="1"/>
    <xf numFmtId="0" fontId="0" fillId="10" borderId="0" xfId="0" applyFill="1" applyBorder="1"/>
    <xf numFmtId="49" fontId="5" fillId="10" borderId="0" xfId="0" applyNumberFormat="1" applyFont="1" applyFill="1" applyBorder="1" applyAlignment="1">
      <alignment vertical="top" wrapText="1"/>
    </xf>
    <xf numFmtId="9" fontId="7" fillId="10" borderId="4" xfId="0" applyNumberFormat="1" applyFont="1" applyFill="1" applyBorder="1" applyAlignment="1">
      <alignment vertical="top"/>
    </xf>
    <xf numFmtId="4" fontId="6" fillId="10" borderId="5" xfId="0" applyNumberFormat="1" applyFont="1" applyFill="1" applyBorder="1" applyAlignment="1">
      <alignment vertical="top"/>
    </xf>
    <xf numFmtId="4" fontId="7" fillId="10" borderId="0" xfId="0" applyNumberFormat="1" applyFont="1" applyFill="1" applyBorder="1" applyAlignment="1" applyProtection="1">
      <alignment vertical="top"/>
      <protection locked="0"/>
    </xf>
    <xf numFmtId="9" fontId="7" fillId="0" borderId="4" xfId="0" applyNumberFormat="1" applyFont="1" applyFill="1" applyBorder="1" applyAlignment="1" applyProtection="1">
      <alignment vertical="top"/>
      <protection locked="0"/>
    </xf>
    <xf numFmtId="0" fontId="0" fillId="10" borderId="6" xfId="0" applyFill="1" applyBorder="1"/>
    <xf numFmtId="0" fontId="0" fillId="10" borderId="7" xfId="0" applyFill="1" applyBorder="1"/>
    <xf numFmtId="49" fontId="5" fillId="10" borderId="8" xfId="0" applyNumberFormat="1" applyFont="1" applyFill="1" applyBorder="1" applyAlignment="1">
      <alignment vertical="top"/>
    </xf>
    <xf numFmtId="4" fontId="6" fillId="10" borderId="8" xfId="0" applyNumberFormat="1" applyFont="1" applyFill="1" applyBorder="1" applyAlignment="1">
      <alignment vertical="top"/>
    </xf>
    <xf numFmtId="4" fontId="11" fillId="0" borderId="0" xfId="0" applyNumberFormat="1" applyFont="1" applyAlignment="1" applyProtection="1">
      <alignment vertical="top"/>
    </xf>
    <xf numFmtId="4" fontId="5" fillId="9" borderId="0" xfId="0" applyNumberFormat="1" applyFont="1" applyFill="1" applyAlignment="1" applyProtection="1">
      <alignment vertical="top"/>
      <protection locked="0"/>
    </xf>
    <xf numFmtId="4" fontId="5" fillId="3" borderId="0" xfId="0" applyNumberFormat="1" applyFont="1" applyFill="1" applyAlignment="1" applyProtection="1">
      <alignment vertical="top"/>
    </xf>
    <xf numFmtId="0" fontId="0" fillId="0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9BE505-E8B4-426E-AD05-085C29B6E363}">
  <dimension ref="A1:K2670"/>
  <sheetViews>
    <sheetView tabSelected="1" zoomScaleNormal="100" workbookViewId="0">
      <pane xSplit="4" ySplit="3" topLeftCell="E4" activePane="bottomRight" state="frozen"/>
      <selection pane="topRight" activeCell="E1" sqref="E1"/>
      <selection pane="bottomLeft" activeCell="A4" sqref="A4"/>
      <selection pane="bottomRight" activeCell="I7" sqref="I7"/>
    </sheetView>
  </sheetViews>
  <sheetFormatPr baseColWidth="10" defaultRowHeight="15.05" x14ac:dyDescent="0.3"/>
  <cols>
    <col min="1" max="1" width="13.33203125" customWidth="1"/>
    <col min="2" max="2" width="6.6640625" customWidth="1"/>
    <col min="3" max="3" width="3.88671875" customWidth="1"/>
    <col min="4" max="4" width="38.88671875" customWidth="1"/>
    <col min="5" max="7" width="10.77734375" customWidth="1"/>
    <col min="8" max="8" width="10.77734375" hidden="1" customWidth="1"/>
    <col min="9" max="10" width="10.77734375" customWidth="1"/>
  </cols>
  <sheetData>
    <row r="1" spans="1:10" x14ac:dyDescent="0.3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</row>
    <row r="2" spans="1:10" ht="18.350000000000001" x14ac:dyDescent="0.3">
      <c r="A2" s="3" t="s">
        <v>1</v>
      </c>
      <c r="B2" s="2"/>
      <c r="C2" s="2"/>
      <c r="D2" s="2"/>
      <c r="E2" s="2"/>
      <c r="F2" s="2"/>
      <c r="G2" s="2"/>
      <c r="H2" s="2"/>
      <c r="I2" s="2"/>
      <c r="J2" s="2"/>
    </row>
    <row r="3" spans="1:10" x14ac:dyDescent="0.3">
      <c r="A3" s="4" t="s">
        <v>2</v>
      </c>
      <c r="B3" s="4" t="s">
        <v>3</v>
      </c>
      <c r="C3" s="4" t="s">
        <v>4</v>
      </c>
      <c r="D3" s="29" t="s">
        <v>5</v>
      </c>
      <c r="E3" s="4" t="s">
        <v>6</v>
      </c>
      <c r="F3" s="4" t="s">
        <v>7</v>
      </c>
      <c r="G3" s="4" t="s">
        <v>8</v>
      </c>
      <c r="H3" s="4" t="s">
        <v>6</v>
      </c>
      <c r="I3" s="4" t="s">
        <v>7</v>
      </c>
      <c r="J3" s="4" t="s">
        <v>8</v>
      </c>
    </row>
    <row r="4" spans="1:10" x14ac:dyDescent="0.3">
      <c r="A4" s="5" t="s">
        <v>9</v>
      </c>
      <c r="B4" s="5" t="s">
        <v>10</v>
      </c>
      <c r="C4" s="5" t="s">
        <v>11</v>
      </c>
      <c r="D4" s="30" t="s">
        <v>12</v>
      </c>
      <c r="E4" s="6">
        <f t="shared" ref="E4:J4" si="0">E1448</f>
        <v>1</v>
      </c>
      <c r="F4" s="7">
        <f t="shared" si="0"/>
        <v>22642566.73</v>
      </c>
      <c r="G4" s="7">
        <f t="shared" si="0"/>
        <v>22642566.73</v>
      </c>
      <c r="H4" s="6">
        <f t="shared" si="0"/>
        <v>1</v>
      </c>
      <c r="I4" s="7">
        <f t="shared" si="0"/>
        <v>530888.81999999995</v>
      </c>
      <c r="J4" s="7">
        <f t="shared" si="0"/>
        <v>530888.81999999995</v>
      </c>
    </row>
    <row r="5" spans="1:10" x14ac:dyDescent="0.3">
      <c r="A5" s="8" t="s">
        <v>13</v>
      </c>
      <c r="B5" s="8" t="s">
        <v>10</v>
      </c>
      <c r="C5" s="8" t="s">
        <v>11</v>
      </c>
      <c r="D5" s="31" t="s">
        <v>14</v>
      </c>
      <c r="E5" s="9">
        <f t="shared" ref="E5:J5" si="1">E181</f>
        <v>1</v>
      </c>
      <c r="F5" s="9">
        <f t="shared" si="1"/>
        <v>2679674.52</v>
      </c>
      <c r="G5" s="9">
        <f t="shared" si="1"/>
        <v>2679674.52</v>
      </c>
      <c r="H5" s="9">
        <f t="shared" si="1"/>
        <v>1</v>
      </c>
      <c r="I5" s="9">
        <f t="shared" si="1"/>
        <v>0</v>
      </c>
      <c r="J5" s="9">
        <f t="shared" si="1"/>
        <v>0</v>
      </c>
    </row>
    <row r="6" spans="1:10" x14ac:dyDescent="0.3">
      <c r="A6" s="10" t="s">
        <v>15</v>
      </c>
      <c r="B6" s="10" t="s">
        <v>10</v>
      </c>
      <c r="C6" s="10" t="s">
        <v>11</v>
      </c>
      <c r="D6" s="32" t="s">
        <v>16</v>
      </c>
      <c r="E6" s="11">
        <f t="shared" ref="E6:J6" si="2">E18</f>
        <v>1</v>
      </c>
      <c r="F6" s="11">
        <f t="shared" si="2"/>
        <v>170691.73</v>
      </c>
      <c r="G6" s="11">
        <f t="shared" si="2"/>
        <v>170691.73</v>
      </c>
      <c r="H6" s="11">
        <f t="shared" si="2"/>
        <v>1</v>
      </c>
      <c r="I6" s="11">
        <f t="shared" si="2"/>
        <v>0</v>
      </c>
      <c r="J6" s="11">
        <f t="shared" si="2"/>
        <v>0</v>
      </c>
    </row>
    <row r="7" spans="1:10" x14ac:dyDescent="0.3">
      <c r="A7" s="12" t="s">
        <v>17</v>
      </c>
      <c r="B7" s="13" t="s">
        <v>18</v>
      </c>
      <c r="C7" s="13" t="s">
        <v>19</v>
      </c>
      <c r="D7" s="33" t="s">
        <v>20</v>
      </c>
      <c r="E7" s="14">
        <v>243.91</v>
      </c>
      <c r="F7" s="14">
        <v>27.66</v>
      </c>
      <c r="G7" s="15">
        <f t="shared" ref="G7:G18" si="3">ROUND(E7*F7,2)</f>
        <v>6746.55</v>
      </c>
      <c r="H7" s="14">
        <v>243.91</v>
      </c>
      <c r="I7" s="39"/>
      <c r="J7" s="15">
        <f t="shared" ref="J7:J18" si="4">ROUND(H7*I7,2)</f>
        <v>0</v>
      </c>
    </row>
    <row r="8" spans="1:10" ht="20.95" x14ac:dyDescent="0.3">
      <c r="A8" s="12" t="s">
        <v>21</v>
      </c>
      <c r="B8" s="13" t="s">
        <v>18</v>
      </c>
      <c r="C8" s="13" t="s">
        <v>22</v>
      </c>
      <c r="D8" s="33" t="s">
        <v>23</v>
      </c>
      <c r="E8" s="14">
        <v>1364.03</v>
      </c>
      <c r="F8" s="14">
        <v>22.65</v>
      </c>
      <c r="G8" s="15">
        <f t="shared" si="3"/>
        <v>30895.279999999999</v>
      </c>
      <c r="H8" s="14">
        <v>1364.03</v>
      </c>
      <c r="I8" s="39"/>
      <c r="J8" s="15">
        <f t="shared" si="4"/>
        <v>0</v>
      </c>
    </row>
    <row r="9" spans="1:10" ht="20.95" x14ac:dyDescent="0.3">
      <c r="A9" s="12" t="s">
        <v>24</v>
      </c>
      <c r="B9" s="13" t="s">
        <v>18</v>
      </c>
      <c r="C9" s="13" t="s">
        <v>19</v>
      </c>
      <c r="D9" s="33" t="s">
        <v>25</v>
      </c>
      <c r="E9" s="14">
        <v>9.5</v>
      </c>
      <c r="F9" s="14">
        <v>65.790000000000006</v>
      </c>
      <c r="G9" s="15">
        <f t="shared" si="3"/>
        <v>625.01</v>
      </c>
      <c r="H9" s="14">
        <v>9.5</v>
      </c>
      <c r="I9" s="39"/>
      <c r="J9" s="15">
        <f t="shared" si="4"/>
        <v>0</v>
      </c>
    </row>
    <row r="10" spans="1:10" ht="20.95" x14ac:dyDescent="0.3">
      <c r="A10" s="12" t="s">
        <v>26</v>
      </c>
      <c r="B10" s="13" t="s">
        <v>18</v>
      </c>
      <c r="C10" s="13" t="s">
        <v>22</v>
      </c>
      <c r="D10" s="33" t="s">
        <v>27</v>
      </c>
      <c r="E10" s="14">
        <v>72.17</v>
      </c>
      <c r="F10" s="14">
        <v>8.36</v>
      </c>
      <c r="G10" s="15">
        <f t="shared" si="3"/>
        <v>603.34</v>
      </c>
      <c r="H10" s="14">
        <v>72.17</v>
      </c>
      <c r="I10" s="39"/>
      <c r="J10" s="15">
        <f t="shared" si="4"/>
        <v>0</v>
      </c>
    </row>
    <row r="11" spans="1:10" x14ac:dyDescent="0.3">
      <c r="A11" s="12" t="s">
        <v>28</v>
      </c>
      <c r="B11" s="13" t="s">
        <v>18</v>
      </c>
      <c r="C11" s="13" t="s">
        <v>22</v>
      </c>
      <c r="D11" s="33" t="s">
        <v>29</v>
      </c>
      <c r="E11" s="14">
        <v>94.29</v>
      </c>
      <c r="F11" s="14">
        <v>10.76</v>
      </c>
      <c r="G11" s="15">
        <f t="shared" si="3"/>
        <v>1014.56</v>
      </c>
      <c r="H11" s="14">
        <v>94.29</v>
      </c>
      <c r="I11" s="39"/>
      <c r="J11" s="15">
        <f t="shared" si="4"/>
        <v>0</v>
      </c>
    </row>
    <row r="12" spans="1:10" x14ac:dyDescent="0.3">
      <c r="A12" s="12" t="s">
        <v>30</v>
      </c>
      <c r="B12" s="13" t="s">
        <v>18</v>
      </c>
      <c r="C12" s="13" t="s">
        <v>19</v>
      </c>
      <c r="D12" s="33" t="s">
        <v>31</v>
      </c>
      <c r="E12" s="14">
        <v>28.87</v>
      </c>
      <c r="F12" s="14">
        <v>14.77</v>
      </c>
      <c r="G12" s="15">
        <f t="shared" si="3"/>
        <v>426.41</v>
      </c>
      <c r="H12" s="14">
        <v>28.87</v>
      </c>
      <c r="I12" s="39"/>
      <c r="J12" s="15">
        <f t="shared" si="4"/>
        <v>0</v>
      </c>
    </row>
    <row r="13" spans="1:10" x14ac:dyDescent="0.3">
      <c r="A13" s="12" t="s">
        <v>32</v>
      </c>
      <c r="B13" s="13" t="s">
        <v>18</v>
      </c>
      <c r="C13" s="13" t="s">
        <v>19</v>
      </c>
      <c r="D13" s="33" t="s">
        <v>33</v>
      </c>
      <c r="E13" s="14">
        <v>0.5</v>
      </c>
      <c r="F13" s="14">
        <v>18.77</v>
      </c>
      <c r="G13" s="15">
        <f t="shared" si="3"/>
        <v>9.39</v>
      </c>
      <c r="H13" s="14">
        <v>0.5</v>
      </c>
      <c r="I13" s="39"/>
      <c r="J13" s="15">
        <f t="shared" si="4"/>
        <v>0</v>
      </c>
    </row>
    <row r="14" spans="1:10" x14ac:dyDescent="0.3">
      <c r="A14" s="12" t="s">
        <v>34</v>
      </c>
      <c r="B14" s="13" t="s">
        <v>18</v>
      </c>
      <c r="C14" s="13" t="s">
        <v>35</v>
      </c>
      <c r="D14" s="33" t="s">
        <v>36</v>
      </c>
      <c r="E14" s="14">
        <v>1</v>
      </c>
      <c r="F14" s="14">
        <v>28.3</v>
      </c>
      <c r="G14" s="15">
        <f t="shared" si="3"/>
        <v>28.3</v>
      </c>
      <c r="H14" s="14">
        <v>1</v>
      </c>
      <c r="I14" s="39"/>
      <c r="J14" s="15">
        <f t="shared" si="4"/>
        <v>0</v>
      </c>
    </row>
    <row r="15" spans="1:10" x14ac:dyDescent="0.3">
      <c r="A15" s="12" t="s">
        <v>37</v>
      </c>
      <c r="B15" s="13" t="s">
        <v>18</v>
      </c>
      <c r="C15" s="13" t="s">
        <v>35</v>
      </c>
      <c r="D15" s="33" t="s">
        <v>38</v>
      </c>
      <c r="E15" s="14">
        <v>288</v>
      </c>
      <c r="F15" s="14">
        <v>32.4</v>
      </c>
      <c r="G15" s="15">
        <f t="shared" si="3"/>
        <v>9331.2000000000007</v>
      </c>
      <c r="H15" s="14">
        <v>288</v>
      </c>
      <c r="I15" s="39"/>
      <c r="J15" s="15">
        <f t="shared" si="4"/>
        <v>0</v>
      </c>
    </row>
    <row r="16" spans="1:10" ht="20.95" x14ac:dyDescent="0.3">
      <c r="A16" s="12" t="s">
        <v>39</v>
      </c>
      <c r="B16" s="13" t="s">
        <v>18</v>
      </c>
      <c r="C16" s="13" t="s">
        <v>40</v>
      </c>
      <c r="D16" s="33" t="s">
        <v>41</v>
      </c>
      <c r="E16" s="14">
        <v>1</v>
      </c>
      <c r="F16" s="14">
        <v>159.69</v>
      </c>
      <c r="G16" s="15">
        <f t="shared" si="3"/>
        <v>159.69</v>
      </c>
      <c r="H16" s="14">
        <v>1</v>
      </c>
      <c r="I16" s="39"/>
      <c r="J16" s="15">
        <f t="shared" si="4"/>
        <v>0</v>
      </c>
    </row>
    <row r="17" spans="1:10" x14ac:dyDescent="0.3">
      <c r="A17" s="12" t="s">
        <v>42</v>
      </c>
      <c r="B17" s="13" t="s">
        <v>18</v>
      </c>
      <c r="C17" s="13" t="s">
        <v>40</v>
      </c>
      <c r="D17" s="33" t="s">
        <v>43</v>
      </c>
      <c r="E17" s="14">
        <v>278.07</v>
      </c>
      <c r="F17" s="14">
        <v>434.61</v>
      </c>
      <c r="G17" s="15">
        <f t="shared" si="3"/>
        <v>120852</v>
      </c>
      <c r="H17" s="14">
        <v>278.07</v>
      </c>
      <c r="I17" s="39"/>
      <c r="J17" s="15">
        <f t="shared" si="4"/>
        <v>0</v>
      </c>
    </row>
    <row r="18" spans="1:10" x14ac:dyDescent="0.3">
      <c r="A18" s="16"/>
      <c r="B18" s="16"/>
      <c r="C18" s="16"/>
      <c r="D18" s="34" t="s">
        <v>44</v>
      </c>
      <c r="E18" s="14">
        <v>1</v>
      </c>
      <c r="F18" s="17">
        <f>SUM(G7:G17)</f>
        <v>170691.73</v>
      </c>
      <c r="G18" s="17">
        <f t="shared" si="3"/>
        <v>170691.73</v>
      </c>
      <c r="H18" s="14">
        <v>1</v>
      </c>
      <c r="I18" s="17">
        <f>SUM(J7:J17)</f>
        <v>0</v>
      </c>
      <c r="J18" s="17">
        <f t="shared" si="4"/>
        <v>0</v>
      </c>
    </row>
    <row r="19" spans="1:10" ht="1" customHeight="1" x14ac:dyDescent="0.3">
      <c r="A19" s="18"/>
      <c r="B19" s="18"/>
      <c r="C19" s="18"/>
      <c r="D19" s="35"/>
      <c r="E19" s="18"/>
      <c r="F19" s="18"/>
      <c r="G19" s="18"/>
      <c r="H19" s="18"/>
      <c r="I19" s="18"/>
      <c r="J19" s="18"/>
    </row>
    <row r="20" spans="1:10" x14ac:dyDescent="0.3">
      <c r="A20" s="10" t="s">
        <v>45</v>
      </c>
      <c r="B20" s="10" t="s">
        <v>10</v>
      </c>
      <c r="C20" s="10" t="s">
        <v>11</v>
      </c>
      <c r="D20" s="32" t="s">
        <v>46</v>
      </c>
      <c r="E20" s="11">
        <f t="shared" ref="E20:J20" si="5">E64</f>
        <v>1</v>
      </c>
      <c r="F20" s="11">
        <f t="shared" si="5"/>
        <v>498988.37</v>
      </c>
      <c r="G20" s="11">
        <f t="shared" si="5"/>
        <v>498988.37</v>
      </c>
      <c r="H20" s="11">
        <f t="shared" si="5"/>
        <v>1</v>
      </c>
      <c r="I20" s="11">
        <f t="shared" si="5"/>
        <v>0</v>
      </c>
      <c r="J20" s="11">
        <f t="shared" si="5"/>
        <v>0</v>
      </c>
    </row>
    <row r="21" spans="1:10" ht="20.95" x14ac:dyDescent="0.3">
      <c r="A21" s="12" t="s">
        <v>47</v>
      </c>
      <c r="B21" s="13" t="s">
        <v>18</v>
      </c>
      <c r="C21" s="13" t="s">
        <v>19</v>
      </c>
      <c r="D21" s="33" t="s">
        <v>48</v>
      </c>
      <c r="E21" s="14">
        <v>1</v>
      </c>
      <c r="F21" s="14">
        <v>6.73</v>
      </c>
      <c r="G21" s="15">
        <f t="shared" ref="G21:G64" si="6">ROUND(E21*F21,2)</f>
        <v>6.73</v>
      </c>
      <c r="H21" s="14">
        <v>1</v>
      </c>
      <c r="I21" s="39"/>
      <c r="J21" s="15">
        <f t="shared" ref="J21:J64" si="7">ROUND(H21*I21,2)</f>
        <v>0</v>
      </c>
    </row>
    <row r="22" spans="1:10" ht="20.95" x14ac:dyDescent="0.3">
      <c r="A22" s="12" t="s">
        <v>49</v>
      </c>
      <c r="B22" s="13" t="s">
        <v>18</v>
      </c>
      <c r="C22" s="13" t="s">
        <v>19</v>
      </c>
      <c r="D22" s="33" t="s">
        <v>50</v>
      </c>
      <c r="E22" s="14">
        <v>7368.17</v>
      </c>
      <c r="F22" s="14">
        <v>25.92</v>
      </c>
      <c r="G22" s="15">
        <f t="shared" si="6"/>
        <v>190982.97</v>
      </c>
      <c r="H22" s="14">
        <v>7368.17</v>
      </c>
      <c r="I22" s="39"/>
      <c r="J22" s="15">
        <f t="shared" si="7"/>
        <v>0</v>
      </c>
    </row>
    <row r="23" spans="1:10" ht="20.95" x14ac:dyDescent="0.3">
      <c r="A23" s="12" t="s">
        <v>51</v>
      </c>
      <c r="B23" s="13" t="s">
        <v>18</v>
      </c>
      <c r="C23" s="13" t="s">
        <v>22</v>
      </c>
      <c r="D23" s="33" t="s">
        <v>52</v>
      </c>
      <c r="E23" s="14">
        <v>1850.94</v>
      </c>
      <c r="F23" s="14">
        <v>49.83</v>
      </c>
      <c r="G23" s="15">
        <f t="shared" si="6"/>
        <v>92232.34</v>
      </c>
      <c r="H23" s="14">
        <v>1850.94</v>
      </c>
      <c r="I23" s="39"/>
      <c r="J23" s="15">
        <f t="shared" si="7"/>
        <v>0</v>
      </c>
    </row>
    <row r="24" spans="1:10" ht="20.95" x14ac:dyDescent="0.3">
      <c r="A24" s="12" t="s">
        <v>53</v>
      </c>
      <c r="B24" s="13" t="s">
        <v>18</v>
      </c>
      <c r="C24" s="13" t="s">
        <v>22</v>
      </c>
      <c r="D24" s="33" t="s">
        <v>54</v>
      </c>
      <c r="E24" s="14">
        <v>78</v>
      </c>
      <c r="F24" s="14">
        <v>112.44</v>
      </c>
      <c r="G24" s="15">
        <f t="shared" si="6"/>
        <v>8770.32</v>
      </c>
      <c r="H24" s="14">
        <v>78</v>
      </c>
      <c r="I24" s="39"/>
      <c r="J24" s="15">
        <f t="shared" si="7"/>
        <v>0</v>
      </c>
    </row>
    <row r="25" spans="1:10" x14ac:dyDescent="0.3">
      <c r="A25" s="12" t="s">
        <v>55</v>
      </c>
      <c r="B25" s="13" t="s">
        <v>18</v>
      </c>
      <c r="C25" s="13" t="s">
        <v>35</v>
      </c>
      <c r="D25" s="33" t="s">
        <v>56</v>
      </c>
      <c r="E25" s="14">
        <v>7</v>
      </c>
      <c r="F25" s="14">
        <v>20.8</v>
      </c>
      <c r="G25" s="15">
        <f t="shared" si="6"/>
        <v>145.6</v>
      </c>
      <c r="H25" s="14">
        <v>7</v>
      </c>
      <c r="I25" s="39"/>
      <c r="J25" s="15">
        <f t="shared" si="7"/>
        <v>0</v>
      </c>
    </row>
    <row r="26" spans="1:10" ht="20.95" x14ac:dyDescent="0.3">
      <c r="A26" s="12" t="s">
        <v>57</v>
      </c>
      <c r="B26" s="13" t="s">
        <v>18</v>
      </c>
      <c r="C26" s="13" t="s">
        <v>35</v>
      </c>
      <c r="D26" s="33" t="s">
        <v>58</v>
      </c>
      <c r="E26" s="14">
        <v>89</v>
      </c>
      <c r="F26" s="14">
        <v>62.75</v>
      </c>
      <c r="G26" s="15">
        <f t="shared" si="6"/>
        <v>5584.75</v>
      </c>
      <c r="H26" s="14">
        <v>89</v>
      </c>
      <c r="I26" s="39"/>
      <c r="J26" s="15">
        <f t="shared" si="7"/>
        <v>0</v>
      </c>
    </row>
    <row r="27" spans="1:10" ht="20.95" x14ac:dyDescent="0.3">
      <c r="A27" s="12" t="s">
        <v>59</v>
      </c>
      <c r="B27" s="13" t="s">
        <v>18</v>
      </c>
      <c r="C27" s="13" t="s">
        <v>35</v>
      </c>
      <c r="D27" s="33" t="s">
        <v>60</v>
      </c>
      <c r="E27" s="14">
        <v>13</v>
      </c>
      <c r="F27" s="14">
        <v>117.92</v>
      </c>
      <c r="G27" s="15">
        <f t="shared" si="6"/>
        <v>1532.96</v>
      </c>
      <c r="H27" s="14">
        <v>13</v>
      </c>
      <c r="I27" s="39"/>
      <c r="J27" s="15">
        <f t="shared" si="7"/>
        <v>0</v>
      </c>
    </row>
    <row r="28" spans="1:10" ht="20.95" x14ac:dyDescent="0.3">
      <c r="A28" s="12" t="s">
        <v>61</v>
      </c>
      <c r="B28" s="13" t="s">
        <v>18</v>
      </c>
      <c r="C28" s="13" t="s">
        <v>35</v>
      </c>
      <c r="D28" s="33" t="s">
        <v>62</v>
      </c>
      <c r="E28" s="14">
        <v>12</v>
      </c>
      <c r="F28" s="14">
        <v>124.01</v>
      </c>
      <c r="G28" s="15">
        <f t="shared" si="6"/>
        <v>1488.12</v>
      </c>
      <c r="H28" s="14">
        <v>12</v>
      </c>
      <c r="I28" s="39"/>
      <c r="J28" s="15">
        <f t="shared" si="7"/>
        <v>0</v>
      </c>
    </row>
    <row r="29" spans="1:10" ht="20.95" x14ac:dyDescent="0.3">
      <c r="A29" s="12" t="s">
        <v>63</v>
      </c>
      <c r="B29" s="13" t="s">
        <v>18</v>
      </c>
      <c r="C29" s="13" t="s">
        <v>35</v>
      </c>
      <c r="D29" s="33" t="s">
        <v>64</v>
      </c>
      <c r="E29" s="14">
        <v>89</v>
      </c>
      <c r="F29" s="14">
        <v>109.16</v>
      </c>
      <c r="G29" s="15">
        <f t="shared" si="6"/>
        <v>9715.24</v>
      </c>
      <c r="H29" s="14">
        <v>89</v>
      </c>
      <c r="I29" s="39"/>
      <c r="J29" s="15">
        <f t="shared" si="7"/>
        <v>0</v>
      </c>
    </row>
    <row r="30" spans="1:10" x14ac:dyDescent="0.3">
      <c r="A30" s="12" t="s">
        <v>65</v>
      </c>
      <c r="B30" s="13" t="s">
        <v>18</v>
      </c>
      <c r="C30" s="13" t="s">
        <v>22</v>
      </c>
      <c r="D30" s="33" t="s">
        <v>66</v>
      </c>
      <c r="E30" s="14">
        <v>689.65</v>
      </c>
      <c r="F30" s="14">
        <v>29.26</v>
      </c>
      <c r="G30" s="15">
        <f t="shared" si="6"/>
        <v>20179.16</v>
      </c>
      <c r="H30" s="14">
        <v>689.65</v>
      </c>
      <c r="I30" s="39"/>
      <c r="J30" s="15">
        <f t="shared" si="7"/>
        <v>0</v>
      </c>
    </row>
    <row r="31" spans="1:10" ht="20.95" x14ac:dyDescent="0.3">
      <c r="A31" s="12" t="s">
        <v>67</v>
      </c>
      <c r="B31" s="13" t="s">
        <v>18</v>
      </c>
      <c r="C31" s="13" t="s">
        <v>22</v>
      </c>
      <c r="D31" s="33" t="s">
        <v>68</v>
      </c>
      <c r="E31" s="14">
        <v>52.53</v>
      </c>
      <c r="F31" s="14">
        <v>21.17</v>
      </c>
      <c r="G31" s="15">
        <f t="shared" si="6"/>
        <v>1112.06</v>
      </c>
      <c r="H31" s="14">
        <v>52.53</v>
      </c>
      <c r="I31" s="39"/>
      <c r="J31" s="15">
        <f t="shared" si="7"/>
        <v>0</v>
      </c>
    </row>
    <row r="32" spans="1:10" x14ac:dyDescent="0.3">
      <c r="A32" s="12" t="s">
        <v>69</v>
      </c>
      <c r="B32" s="13" t="s">
        <v>18</v>
      </c>
      <c r="C32" s="13" t="s">
        <v>35</v>
      </c>
      <c r="D32" s="33" t="s">
        <v>70</v>
      </c>
      <c r="E32" s="14">
        <v>10</v>
      </c>
      <c r="F32" s="14">
        <v>92.8</v>
      </c>
      <c r="G32" s="15">
        <f t="shared" si="6"/>
        <v>928</v>
      </c>
      <c r="H32" s="14">
        <v>10</v>
      </c>
      <c r="I32" s="39"/>
      <c r="J32" s="15">
        <f t="shared" si="7"/>
        <v>0</v>
      </c>
    </row>
    <row r="33" spans="1:10" x14ac:dyDescent="0.3">
      <c r="A33" s="12" t="s">
        <v>71</v>
      </c>
      <c r="B33" s="13" t="s">
        <v>18</v>
      </c>
      <c r="C33" s="13" t="s">
        <v>22</v>
      </c>
      <c r="D33" s="33" t="s">
        <v>72</v>
      </c>
      <c r="E33" s="14">
        <v>158.97999999999999</v>
      </c>
      <c r="F33" s="14">
        <v>15.1</v>
      </c>
      <c r="G33" s="15">
        <f t="shared" si="6"/>
        <v>2400.6</v>
      </c>
      <c r="H33" s="14">
        <v>158.97999999999999</v>
      </c>
      <c r="I33" s="39"/>
      <c r="J33" s="15">
        <f t="shared" si="7"/>
        <v>0</v>
      </c>
    </row>
    <row r="34" spans="1:10" x14ac:dyDescent="0.3">
      <c r="A34" s="12" t="s">
        <v>73</v>
      </c>
      <c r="B34" s="13" t="s">
        <v>18</v>
      </c>
      <c r="C34" s="13" t="s">
        <v>22</v>
      </c>
      <c r="D34" s="33" t="s">
        <v>74</v>
      </c>
      <c r="E34" s="14">
        <v>68.260000000000005</v>
      </c>
      <c r="F34" s="14">
        <v>25.4</v>
      </c>
      <c r="G34" s="15">
        <f t="shared" si="6"/>
        <v>1733.8</v>
      </c>
      <c r="H34" s="14">
        <v>68.260000000000005</v>
      </c>
      <c r="I34" s="39"/>
      <c r="J34" s="15">
        <f t="shared" si="7"/>
        <v>0</v>
      </c>
    </row>
    <row r="35" spans="1:10" ht="20.95" x14ac:dyDescent="0.3">
      <c r="A35" s="12" t="s">
        <v>75</v>
      </c>
      <c r="B35" s="13" t="s">
        <v>18</v>
      </c>
      <c r="C35" s="13" t="s">
        <v>22</v>
      </c>
      <c r="D35" s="33" t="s">
        <v>76</v>
      </c>
      <c r="E35" s="14">
        <v>48</v>
      </c>
      <c r="F35" s="14">
        <v>281.64999999999998</v>
      </c>
      <c r="G35" s="15">
        <f t="shared" si="6"/>
        <v>13519.2</v>
      </c>
      <c r="H35" s="14">
        <v>48</v>
      </c>
      <c r="I35" s="39"/>
      <c r="J35" s="15">
        <f t="shared" si="7"/>
        <v>0</v>
      </c>
    </row>
    <row r="36" spans="1:10" x14ac:dyDescent="0.3">
      <c r="A36" s="12" t="s">
        <v>77</v>
      </c>
      <c r="B36" s="13" t="s">
        <v>18</v>
      </c>
      <c r="C36" s="13" t="s">
        <v>35</v>
      </c>
      <c r="D36" s="33" t="s">
        <v>78</v>
      </c>
      <c r="E36" s="14">
        <v>3</v>
      </c>
      <c r="F36" s="14">
        <v>340.28</v>
      </c>
      <c r="G36" s="15">
        <f t="shared" si="6"/>
        <v>1020.84</v>
      </c>
      <c r="H36" s="14">
        <v>3</v>
      </c>
      <c r="I36" s="39"/>
      <c r="J36" s="15">
        <f t="shared" si="7"/>
        <v>0</v>
      </c>
    </row>
    <row r="37" spans="1:10" x14ac:dyDescent="0.3">
      <c r="A37" s="12" t="s">
        <v>79</v>
      </c>
      <c r="B37" s="13" t="s">
        <v>18</v>
      </c>
      <c r="C37" s="13" t="s">
        <v>35</v>
      </c>
      <c r="D37" s="33" t="s">
        <v>80</v>
      </c>
      <c r="E37" s="14">
        <v>1</v>
      </c>
      <c r="F37" s="14">
        <v>200.25</v>
      </c>
      <c r="G37" s="15">
        <f t="shared" si="6"/>
        <v>200.25</v>
      </c>
      <c r="H37" s="14">
        <v>1</v>
      </c>
      <c r="I37" s="39"/>
      <c r="J37" s="15">
        <f t="shared" si="7"/>
        <v>0</v>
      </c>
    </row>
    <row r="38" spans="1:10" x14ac:dyDescent="0.3">
      <c r="A38" s="12" t="s">
        <v>81</v>
      </c>
      <c r="B38" s="13" t="s">
        <v>18</v>
      </c>
      <c r="C38" s="13" t="s">
        <v>35</v>
      </c>
      <c r="D38" s="33" t="s">
        <v>82</v>
      </c>
      <c r="E38" s="14">
        <v>8</v>
      </c>
      <c r="F38" s="14">
        <v>2323.1999999999998</v>
      </c>
      <c r="G38" s="15">
        <f t="shared" si="6"/>
        <v>18585.599999999999</v>
      </c>
      <c r="H38" s="14">
        <v>8</v>
      </c>
      <c r="I38" s="39"/>
      <c r="J38" s="15">
        <f t="shared" si="7"/>
        <v>0</v>
      </c>
    </row>
    <row r="39" spans="1:10" x14ac:dyDescent="0.3">
      <c r="A39" s="12" t="s">
        <v>83</v>
      </c>
      <c r="B39" s="13" t="s">
        <v>18</v>
      </c>
      <c r="C39" s="13" t="s">
        <v>35</v>
      </c>
      <c r="D39" s="33" t="s">
        <v>84</v>
      </c>
      <c r="E39" s="14">
        <v>2</v>
      </c>
      <c r="F39" s="14">
        <v>1079.76</v>
      </c>
      <c r="G39" s="15">
        <f t="shared" si="6"/>
        <v>2159.52</v>
      </c>
      <c r="H39" s="14">
        <v>2</v>
      </c>
      <c r="I39" s="39"/>
      <c r="J39" s="15">
        <f t="shared" si="7"/>
        <v>0</v>
      </c>
    </row>
    <row r="40" spans="1:10" x14ac:dyDescent="0.3">
      <c r="A40" s="12" t="s">
        <v>85</v>
      </c>
      <c r="B40" s="13" t="s">
        <v>18</v>
      </c>
      <c r="C40" s="13" t="s">
        <v>35</v>
      </c>
      <c r="D40" s="33" t="s">
        <v>86</v>
      </c>
      <c r="E40" s="14">
        <v>2</v>
      </c>
      <c r="F40" s="14">
        <v>439.38</v>
      </c>
      <c r="G40" s="15">
        <f t="shared" si="6"/>
        <v>878.76</v>
      </c>
      <c r="H40" s="14">
        <v>2</v>
      </c>
      <c r="I40" s="39"/>
      <c r="J40" s="15">
        <f t="shared" si="7"/>
        <v>0</v>
      </c>
    </row>
    <row r="41" spans="1:10" x14ac:dyDescent="0.3">
      <c r="A41" s="12" t="s">
        <v>87</v>
      </c>
      <c r="B41" s="13" t="s">
        <v>18</v>
      </c>
      <c r="C41" s="13" t="s">
        <v>35</v>
      </c>
      <c r="D41" s="33" t="s">
        <v>88</v>
      </c>
      <c r="E41" s="14">
        <v>10</v>
      </c>
      <c r="F41" s="14">
        <v>22.85</v>
      </c>
      <c r="G41" s="15">
        <f t="shared" si="6"/>
        <v>228.5</v>
      </c>
      <c r="H41" s="14">
        <v>10</v>
      </c>
      <c r="I41" s="39"/>
      <c r="J41" s="15">
        <f t="shared" si="7"/>
        <v>0</v>
      </c>
    </row>
    <row r="42" spans="1:10" x14ac:dyDescent="0.3">
      <c r="A42" s="12" t="s">
        <v>89</v>
      </c>
      <c r="B42" s="13" t="s">
        <v>18</v>
      </c>
      <c r="C42" s="13" t="s">
        <v>35</v>
      </c>
      <c r="D42" s="33" t="s">
        <v>90</v>
      </c>
      <c r="E42" s="14">
        <v>5</v>
      </c>
      <c r="F42" s="14">
        <v>22.83</v>
      </c>
      <c r="G42" s="15">
        <f t="shared" si="6"/>
        <v>114.15</v>
      </c>
      <c r="H42" s="14">
        <v>5</v>
      </c>
      <c r="I42" s="39"/>
      <c r="J42" s="15">
        <f t="shared" si="7"/>
        <v>0</v>
      </c>
    </row>
    <row r="43" spans="1:10" x14ac:dyDescent="0.3">
      <c r="A43" s="12" t="s">
        <v>91</v>
      </c>
      <c r="B43" s="13" t="s">
        <v>18</v>
      </c>
      <c r="C43" s="13" t="s">
        <v>35</v>
      </c>
      <c r="D43" s="33" t="s">
        <v>92</v>
      </c>
      <c r="E43" s="14">
        <v>5</v>
      </c>
      <c r="F43" s="14">
        <v>28.22</v>
      </c>
      <c r="G43" s="15">
        <f t="shared" si="6"/>
        <v>141.1</v>
      </c>
      <c r="H43" s="14">
        <v>5</v>
      </c>
      <c r="I43" s="39"/>
      <c r="J43" s="15">
        <f t="shared" si="7"/>
        <v>0</v>
      </c>
    </row>
    <row r="44" spans="1:10" x14ac:dyDescent="0.3">
      <c r="A44" s="12" t="s">
        <v>93</v>
      </c>
      <c r="B44" s="13" t="s">
        <v>18</v>
      </c>
      <c r="C44" s="13" t="s">
        <v>35</v>
      </c>
      <c r="D44" s="33" t="s">
        <v>94</v>
      </c>
      <c r="E44" s="14">
        <v>3</v>
      </c>
      <c r="F44" s="14">
        <v>152.88</v>
      </c>
      <c r="G44" s="15">
        <f t="shared" si="6"/>
        <v>458.64</v>
      </c>
      <c r="H44" s="14">
        <v>3</v>
      </c>
      <c r="I44" s="39"/>
      <c r="J44" s="15">
        <f t="shared" si="7"/>
        <v>0</v>
      </c>
    </row>
    <row r="45" spans="1:10" x14ac:dyDescent="0.3">
      <c r="A45" s="12" t="s">
        <v>95</v>
      </c>
      <c r="B45" s="13" t="s">
        <v>18</v>
      </c>
      <c r="C45" s="13" t="s">
        <v>35</v>
      </c>
      <c r="D45" s="33" t="s">
        <v>96</v>
      </c>
      <c r="E45" s="14">
        <v>5</v>
      </c>
      <c r="F45" s="14">
        <v>112.42</v>
      </c>
      <c r="G45" s="15">
        <f t="shared" si="6"/>
        <v>562.1</v>
      </c>
      <c r="H45" s="14">
        <v>5</v>
      </c>
      <c r="I45" s="39"/>
      <c r="J45" s="15">
        <f t="shared" si="7"/>
        <v>0</v>
      </c>
    </row>
    <row r="46" spans="1:10" x14ac:dyDescent="0.3">
      <c r="A46" s="12" t="s">
        <v>97</v>
      </c>
      <c r="B46" s="13" t="s">
        <v>18</v>
      </c>
      <c r="C46" s="13" t="s">
        <v>35</v>
      </c>
      <c r="D46" s="33" t="s">
        <v>98</v>
      </c>
      <c r="E46" s="14">
        <v>2</v>
      </c>
      <c r="F46" s="14">
        <v>232.18</v>
      </c>
      <c r="G46" s="15">
        <f t="shared" si="6"/>
        <v>464.36</v>
      </c>
      <c r="H46" s="14">
        <v>2</v>
      </c>
      <c r="I46" s="39"/>
      <c r="J46" s="15">
        <f t="shared" si="7"/>
        <v>0</v>
      </c>
    </row>
    <row r="47" spans="1:10" x14ac:dyDescent="0.3">
      <c r="A47" s="12" t="s">
        <v>99</v>
      </c>
      <c r="B47" s="13" t="s">
        <v>18</v>
      </c>
      <c r="C47" s="13" t="s">
        <v>35</v>
      </c>
      <c r="D47" s="33" t="s">
        <v>100</v>
      </c>
      <c r="E47" s="14">
        <v>5</v>
      </c>
      <c r="F47" s="14">
        <v>136.27000000000001</v>
      </c>
      <c r="G47" s="15">
        <f t="shared" si="6"/>
        <v>681.35</v>
      </c>
      <c r="H47" s="14">
        <v>5</v>
      </c>
      <c r="I47" s="39"/>
      <c r="J47" s="15">
        <f t="shared" si="7"/>
        <v>0</v>
      </c>
    </row>
    <row r="48" spans="1:10" x14ac:dyDescent="0.3">
      <c r="A48" s="12" t="s">
        <v>101</v>
      </c>
      <c r="B48" s="13" t="s">
        <v>18</v>
      </c>
      <c r="C48" s="13" t="s">
        <v>22</v>
      </c>
      <c r="D48" s="33" t="s">
        <v>102</v>
      </c>
      <c r="E48" s="14">
        <v>85</v>
      </c>
      <c r="F48" s="14">
        <v>38.75</v>
      </c>
      <c r="G48" s="15">
        <f t="shared" si="6"/>
        <v>3293.75</v>
      </c>
      <c r="H48" s="14">
        <v>85</v>
      </c>
      <c r="I48" s="39"/>
      <c r="J48" s="15">
        <f t="shared" si="7"/>
        <v>0</v>
      </c>
    </row>
    <row r="49" spans="1:10" x14ac:dyDescent="0.3">
      <c r="A49" s="12" t="s">
        <v>103</v>
      </c>
      <c r="B49" s="13" t="s">
        <v>18</v>
      </c>
      <c r="C49" s="13" t="s">
        <v>35</v>
      </c>
      <c r="D49" s="33" t="s">
        <v>104</v>
      </c>
      <c r="E49" s="14">
        <v>8</v>
      </c>
      <c r="F49" s="14">
        <v>22.32</v>
      </c>
      <c r="G49" s="15">
        <f t="shared" si="6"/>
        <v>178.56</v>
      </c>
      <c r="H49" s="14">
        <v>8</v>
      </c>
      <c r="I49" s="39"/>
      <c r="J49" s="15">
        <f t="shared" si="7"/>
        <v>0</v>
      </c>
    </row>
    <row r="50" spans="1:10" x14ac:dyDescent="0.3">
      <c r="A50" s="12" t="s">
        <v>105</v>
      </c>
      <c r="B50" s="13" t="s">
        <v>18</v>
      </c>
      <c r="C50" s="13" t="s">
        <v>35</v>
      </c>
      <c r="D50" s="33" t="s">
        <v>106</v>
      </c>
      <c r="E50" s="14">
        <v>3</v>
      </c>
      <c r="F50" s="14">
        <v>22.51</v>
      </c>
      <c r="G50" s="15">
        <f t="shared" si="6"/>
        <v>67.53</v>
      </c>
      <c r="H50" s="14">
        <v>3</v>
      </c>
      <c r="I50" s="39"/>
      <c r="J50" s="15">
        <f t="shared" si="7"/>
        <v>0</v>
      </c>
    </row>
    <row r="51" spans="1:10" x14ac:dyDescent="0.3">
      <c r="A51" s="12" t="s">
        <v>107</v>
      </c>
      <c r="B51" s="13" t="s">
        <v>18</v>
      </c>
      <c r="C51" s="13" t="s">
        <v>22</v>
      </c>
      <c r="D51" s="33" t="s">
        <v>108</v>
      </c>
      <c r="E51" s="14">
        <v>6</v>
      </c>
      <c r="F51" s="14">
        <v>8.8800000000000008</v>
      </c>
      <c r="G51" s="15">
        <f t="shared" si="6"/>
        <v>53.28</v>
      </c>
      <c r="H51" s="14">
        <v>6</v>
      </c>
      <c r="I51" s="39"/>
      <c r="J51" s="15">
        <f t="shared" si="7"/>
        <v>0</v>
      </c>
    </row>
    <row r="52" spans="1:10" x14ac:dyDescent="0.3">
      <c r="A52" s="12" t="s">
        <v>109</v>
      </c>
      <c r="B52" s="13" t="s">
        <v>18</v>
      </c>
      <c r="C52" s="13" t="s">
        <v>22</v>
      </c>
      <c r="D52" s="33" t="s">
        <v>110</v>
      </c>
      <c r="E52" s="14">
        <v>68.56</v>
      </c>
      <c r="F52" s="14">
        <v>15.55</v>
      </c>
      <c r="G52" s="15">
        <f t="shared" si="6"/>
        <v>1066.1099999999999</v>
      </c>
      <c r="H52" s="14">
        <v>68.56</v>
      </c>
      <c r="I52" s="39"/>
      <c r="J52" s="15">
        <f t="shared" si="7"/>
        <v>0</v>
      </c>
    </row>
    <row r="53" spans="1:10" x14ac:dyDescent="0.3">
      <c r="A53" s="12" t="s">
        <v>111</v>
      </c>
      <c r="B53" s="13" t="s">
        <v>18</v>
      </c>
      <c r="C53" s="13" t="s">
        <v>112</v>
      </c>
      <c r="D53" s="33" t="s">
        <v>113</v>
      </c>
      <c r="E53" s="14">
        <v>2</v>
      </c>
      <c r="F53" s="14">
        <v>382.32</v>
      </c>
      <c r="G53" s="15">
        <f t="shared" si="6"/>
        <v>764.64</v>
      </c>
      <c r="H53" s="14">
        <v>2</v>
      </c>
      <c r="I53" s="39"/>
      <c r="J53" s="15">
        <f t="shared" si="7"/>
        <v>0</v>
      </c>
    </row>
    <row r="54" spans="1:10" x14ac:dyDescent="0.3">
      <c r="A54" s="12" t="s">
        <v>114</v>
      </c>
      <c r="B54" s="13" t="s">
        <v>18</v>
      </c>
      <c r="C54" s="13" t="s">
        <v>22</v>
      </c>
      <c r="D54" s="33" t="s">
        <v>115</v>
      </c>
      <c r="E54" s="14">
        <v>2</v>
      </c>
      <c r="F54" s="14">
        <v>91.51</v>
      </c>
      <c r="G54" s="15">
        <f t="shared" si="6"/>
        <v>183.02</v>
      </c>
      <c r="H54" s="14">
        <v>2</v>
      </c>
      <c r="I54" s="39"/>
      <c r="J54" s="15">
        <f t="shared" si="7"/>
        <v>0</v>
      </c>
    </row>
    <row r="55" spans="1:10" x14ac:dyDescent="0.3">
      <c r="A55" s="12" t="s">
        <v>116</v>
      </c>
      <c r="B55" s="13" t="s">
        <v>18</v>
      </c>
      <c r="C55" s="13" t="s">
        <v>112</v>
      </c>
      <c r="D55" s="33" t="s">
        <v>117</v>
      </c>
      <c r="E55" s="14">
        <v>5</v>
      </c>
      <c r="F55" s="14">
        <v>36.36</v>
      </c>
      <c r="G55" s="15">
        <f t="shared" si="6"/>
        <v>181.8</v>
      </c>
      <c r="H55" s="14">
        <v>5</v>
      </c>
      <c r="I55" s="39"/>
      <c r="J55" s="15">
        <f t="shared" si="7"/>
        <v>0</v>
      </c>
    </row>
    <row r="56" spans="1:10" x14ac:dyDescent="0.3">
      <c r="A56" s="12" t="s">
        <v>118</v>
      </c>
      <c r="B56" s="13" t="s">
        <v>18</v>
      </c>
      <c r="C56" s="13" t="s">
        <v>35</v>
      </c>
      <c r="D56" s="33" t="s">
        <v>119</v>
      </c>
      <c r="E56" s="14">
        <v>2</v>
      </c>
      <c r="F56" s="14">
        <v>12.45</v>
      </c>
      <c r="G56" s="15">
        <f t="shared" si="6"/>
        <v>24.9</v>
      </c>
      <c r="H56" s="14">
        <v>2</v>
      </c>
      <c r="I56" s="39"/>
      <c r="J56" s="15">
        <f t="shared" si="7"/>
        <v>0</v>
      </c>
    </row>
    <row r="57" spans="1:10" ht="20.95" x14ac:dyDescent="0.3">
      <c r="A57" s="12" t="s">
        <v>120</v>
      </c>
      <c r="B57" s="13" t="s">
        <v>18</v>
      </c>
      <c r="C57" s="13" t="s">
        <v>22</v>
      </c>
      <c r="D57" s="33" t="s">
        <v>121</v>
      </c>
      <c r="E57" s="14">
        <v>35</v>
      </c>
      <c r="F57" s="14">
        <v>24.8</v>
      </c>
      <c r="G57" s="15">
        <f t="shared" si="6"/>
        <v>868</v>
      </c>
      <c r="H57" s="14">
        <v>35</v>
      </c>
      <c r="I57" s="39"/>
      <c r="J57" s="15">
        <f t="shared" si="7"/>
        <v>0</v>
      </c>
    </row>
    <row r="58" spans="1:10" ht="20.95" x14ac:dyDescent="0.3">
      <c r="A58" s="12" t="s">
        <v>122</v>
      </c>
      <c r="B58" s="13" t="s">
        <v>18</v>
      </c>
      <c r="C58" s="13" t="s">
        <v>22</v>
      </c>
      <c r="D58" s="33" t="s">
        <v>123</v>
      </c>
      <c r="E58" s="14">
        <v>1522.62</v>
      </c>
      <c r="F58" s="14">
        <v>60.18</v>
      </c>
      <c r="G58" s="15">
        <f t="shared" si="6"/>
        <v>91631.27</v>
      </c>
      <c r="H58" s="14">
        <v>1522.62</v>
      </c>
      <c r="I58" s="39"/>
      <c r="J58" s="15">
        <f t="shared" si="7"/>
        <v>0</v>
      </c>
    </row>
    <row r="59" spans="1:10" x14ac:dyDescent="0.3">
      <c r="A59" s="12" t="s">
        <v>124</v>
      </c>
      <c r="B59" s="13" t="s">
        <v>18</v>
      </c>
      <c r="C59" s="13" t="s">
        <v>22</v>
      </c>
      <c r="D59" s="33" t="s">
        <v>125</v>
      </c>
      <c r="E59" s="14">
        <v>66</v>
      </c>
      <c r="F59" s="14">
        <v>22.9</v>
      </c>
      <c r="G59" s="15">
        <f t="shared" si="6"/>
        <v>1511.4</v>
      </c>
      <c r="H59" s="14">
        <v>66</v>
      </c>
      <c r="I59" s="39"/>
      <c r="J59" s="15">
        <f t="shared" si="7"/>
        <v>0</v>
      </c>
    </row>
    <row r="60" spans="1:10" x14ac:dyDescent="0.3">
      <c r="A60" s="12" t="s">
        <v>126</v>
      </c>
      <c r="B60" s="13" t="s">
        <v>18</v>
      </c>
      <c r="C60" s="13" t="s">
        <v>35</v>
      </c>
      <c r="D60" s="33" t="s">
        <v>127</v>
      </c>
      <c r="E60" s="14">
        <v>8</v>
      </c>
      <c r="F60" s="14">
        <v>1785</v>
      </c>
      <c r="G60" s="15">
        <f t="shared" si="6"/>
        <v>14280</v>
      </c>
      <c r="H60" s="14">
        <v>8</v>
      </c>
      <c r="I60" s="39"/>
      <c r="J60" s="15">
        <f t="shared" si="7"/>
        <v>0</v>
      </c>
    </row>
    <row r="61" spans="1:10" x14ac:dyDescent="0.3">
      <c r="A61" s="12" t="s">
        <v>128</v>
      </c>
      <c r="B61" s="13" t="s">
        <v>18</v>
      </c>
      <c r="C61" s="13" t="s">
        <v>35</v>
      </c>
      <c r="D61" s="33" t="s">
        <v>129</v>
      </c>
      <c r="E61" s="14">
        <v>1</v>
      </c>
      <c r="F61" s="14">
        <v>7276.44</v>
      </c>
      <c r="G61" s="15">
        <f t="shared" si="6"/>
        <v>7276.44</v>
      </c>
      <c r="H61" s="14">
        <v>1</v>
      </c>
      <c r="I61" s="39"/>
      <c r="J61" s="15">
        <f t="shared" si="7"/>
        <v>0</v>
      </c>
    </row>
    <row r="62" spans="1:10" ht="20.95" x14ac:dyDescent="0.3">
      <c r="A62" s="12" t="s">
        <v>130</v>
      </c>
      <c r="B62" s="13" t="s">
        <v>18</v>
      </c>
      <c r="C62" s="13" t="s">
        <v>19</v>
      </c>
      <c r="D62" s="33" t="s">
        <v>131</v>
      </c>
      <c r="E62" s="14">
        <v>1</v>
      </c>
      <c r="F62" s="14">
        <v>25.13</v>
      </c>
      <c r="G62" s="15">
        <f t="shared" si="6"/>
        <v>25.13</v>
      </c>
      <c r="H62" s="14">
        <v>1</v>
      </c>
      <c r="I62" s="39"/>
      <c r="J62" s="15">
        <f t="shared" si="7"/>
        <v>0</v>
      </c>
    </row>
    <row r="63" spans="1:10" x14ac:dyDescent="0.3">
      <c r="A63" s="12" t="s">
        <v>132</v>
      </c>
      <c r="B63" s="13" t="s">
        <v>18</v>
      </c>
      <c r="C63" s="13" t="s">
        <v>35</v>
      </c>
      <c r="D63" s="33" t="s">
        <v>133</v>
      </c>
      <c r="E63" s="14">
        <v>13</v>
      </c>
      <c r="F63" s="14">
        <v>135.04</v>
      </c>
      <c r="G63" s="15">
        <f t="shared" si="6"/>
        <v>1755.52</v>
      </c>
      <c r="H63" s="14">
        <v>13</v>
      </c>
      <c r="I63" s="39"/>
      <c r="J63" s="15">
        <f t="shared" si="7"/>
        <v>0</v>
      </c>
    </row>
    <row r="64" spans="1:10" x14ac:dyDescent="0.3">
      <c r="A64" s="16"/>
      <c r="B64" s="16"/>
      <c r="C64" s="16"/>
      <c r="D64" s="34" t="s">
        <v>134</v>
      </c>
      <c r="E64" s="14">
        <v>1</v>
      </c>
      <c r="F64" s="17">
        <f>SUM(G21:G63)</f>
        <v>498988.37</v>
      </c>
      <c r="G64" s="17">
        <f t="shared" si="6"/>
        <v>498988.37</v>
      </c>
      <c r="H64" s="14">
        <v>1</v>
      </c>
      <c r="I64" s="17">
        <f>SUM(J21:J63)</f>
        <v>0</v>
      </c>
      <c r="J64" s="17">
        <f t="shared" si="7"/>
        <v>0</v>
      </c>
    </row>
    <row r="65" spans="1:10" ht="1" customHeight="1" x14ac:dyDescent="0.3">
      <c r="A65" s="18"/>
      <c r="B65" s="18"/>
      <c r="C65" s="18"/>
      <c r="D65" s="35"/>
      <c r="E65" s="18"/>
      <c r="F65" s="18"/>
      <c r="G65" s="18"/>
      <c r="H65" s="18"/>
      <c r="I65" s="18"/>
      <c r="J65" s="18"/>
    </row>
    <row r="66" spans="1:10" x14ac:dyDescent="0.3">
      <c r="A66" s="10" t="s">
        <v>135</v>
      </c>
      <c r="B66" s="10" t="s">
        <v>10</v>
      </c>
      <c r="C66" s="10" t="s">
        <v>11</v>
      </c>
      <c r="D66" s="32" t="s">
        <v>136</v>
      </c>
      <c r="E66" s="11">
        <f t="shared" ref="E66:J66" si="8">E77</f>
        <v>1</v>
      </c>
      <c r="F66" s="11">
        <f t="shared" si="8"/>
        <v>250506.55</v>
      </c>
      <c r="G66" s="11">
        <f t="shared" si="8"/>
        <v>250506.55</v>
      </c>
      <c r="H66" s="11">
        <f t="shared" si="8"/>
        <v>1</v>
      </c>
      <c r="I66" s="11">
        <f t="shared" si="8"/>
        <v>0</v>
      </c>
      <c r="J66" s="11">
        <f t="shared" si="8"/>
        <v>0</v>
      </c>
    </row>
    <row r="67" spans="1:10" ht="20.95" x14ac:dyDescent="0.3">
      <c r="A67" s="12" t="s">
        <v>137</v>
      </c>
      <c r="B67" s="13" t="s">
        <v>18</v>
      </c>
      <c r="C67" s="13" t="s">
        <v>19</v>
      </c>
      <c r="D67" s="33" t="s">
        <v>138</v>
      </c>
      <c r="E67" s="14">
        <v>1949.12</v>
      </c>
      <c r="F67" s="14">
        <v>113.76</v>
      </c>
      <c r="G67" s="15">
        <f t="shared" ref="G67:G77" si="9">ROUND(E67*F67,2)</f>
        <v>221731.89</v>
      </c>
      <c r="H67" s="14">
        <v>1949.12</v>
      </c>
      <c r="I67" s="39"/>
      <c r="J67" s="15">
        <f t="shared" ref="J67:J77" si="10">ROUND(H67*I67,2)</f>
        <v>0</v>
      </c>
    </row>
    <row r="68" spans="1:10" ht="20.95" x14ac:dyDescent="0.3">
      <c r="A68" s="12" t="s">
        <v>139</v>
      </c>
      <c r="B68" s="13" t="s">
        <v>18</v>
      </c>
      <c r="C68" s="13" t="s">
        <v>22</v>
      </c>
      <c r="D68" s="33" t="s">
        <v>140</v>
      </c>
      <c r="E68" s="14">
        <v>130.80000000000001</v>
      </c>
      <c r="F68" s="14">
        <v>22.11</v>
      </c>
      <c r="G68" s="15">
        <f t="shared" si="9"/>
        <v>2891.99</v>
      </c>
      <c r="H68" s="14">
        <v>130.80000000000001</v>
      </c>
      <c r="I68" s="39"/>
      <c r="J68" s="15">
        <f t="shared" si="10"/>
        <v>0</v>
      </c>
    </row>
    <row r="69" spans="1:10" x14ac:dyDescent="0.3">
      <c r="A69" s="12" t="s">
        <v>141</v>
      </c>
      <c r="B69" s="13" t="s">
        <v>18</v>
      </c>
      <c r="C69" s="13" t="s">
        <v>22</v>
      </c>
      <c r="D69" s="33" t="s">
        <v>142</v>
      </c>
      <c r="E69" s="14">
        <v>226.8</v>
      </c>
      <c r="F69" s="14">
        <v>11.16</v>
      </c>
      <c r="G69" s="15">
        <f t="shared" si="9"/>
        <v>2531.09</v>
      </c>
      <c r="H69" s="14">
        <v>226.8</v>
      </c>
      <c r="I69" s="39"/>
      <c r="J69" s="15">
        <f t="shared" si="10"/>
        <v>0</v>
      </c>
    </row>
    <row r="70" spans="1:10" ht="20.95" x14ac:dyDescent="0.3">
      <c r="A70" s="12" t="s">
        <v>143</v>
      </c>
      <c r="B70" s="13" t="s">
        <v>18</v>
      </c>
      <c r="C70" s="13" t="s">
        <v>22</v>
      </c>
      <c r="D70" s="33" t="s">
        <v>144</v>
      </c>
      <c r="E70" s="14">
        <v>151.4</v>
      </c>
      <c r="F70" s="14">
        <v>15.33</v>
      </c>
      <c r="G70" s="15">
        <f t="shared" si="9"/>
        <v>2320.96</v>
      </c>
      <c r="H70" s="14">
        <v>151.4</v>
      </c>
      <c r="I70" s="39"/>
      <c r="J70" s="15">
        <f t="shared" si="10"/>
        <v>0</v>
      </c>
    </row>
    <row r="71" spans="1:10" ht="20.95" x14ac:dyDescent="0.3">
      <c r="A71" s="12" t="s">
        <v>145</v>
      </c>
      <c r="B71" s="13" t="s">
        <v>18</v>
      </c>
      <c r="C71" s="13" t="s">
        <v>19</v>
      </c>
      <c r="D71" s="33" t="s">
        <v>146</v>
      </c>
      <c r="E71" s="14">
        <v>80</v>
      </c>
      <c r="F71" s="14">
        <v>36.83</v>
      </c>
      <c r="G71" s="15">
        <f t="shared" si="9"/>
        <v>2946.4</v>
      </c>
      <c r="H71" s="14">
        <v>80</v>
      </c>
      <c r="I71" s="39"/>
      <c r="J71" s="15">
        <f t="shared" si="10"/>
        <v>0</v>
      </c>
    </row>
    <row r="72" spans="1:10" x14ac:dyDescent="0.3">
      <c r="A72" s="12" t="s">
        <v>147</v>
      </c>
      <c r="B72" s="13" t="s">
        <v>18</v>
      </c>
      <c r="C72" s="13" t="s">
        <v>35</v>
      </c>
      <c r="D72" s="33" t="s">
        <v>148</v>
      </c>
      <c r="E72" s="14">
        <v>50</v>
      </c>
      <c r="F72" s="14">
        <v>5.41</v>
      </c>
      <c r="G72" s="15">
        <f t="shared" si="9"/>
        <v>270.5</v>
      </c>
      <c r="H72" s="14">
        <v>50</v>
      </c>
      <c r="I72" s="39"/>
      <c r="J72" s="15">
        <f t="shared" si="10"/>
        <v>0</v>
      </c>
    </row>
    <row r="73" spans="1:10" ht="20.95" x14ac:dyDescent="0.3">
      <c r="A73" s="12" t="s">
        <v>149</v>
      </c>
      <c r="B73" s="13" t="s">
        <v>18</v>
      </c>
      <c r="C73" s="13" t="s">
        <v>19</v>
      </c>
      <c r="D73" s="33" t="s">
        <v>150</v>
      </c>
      <c r="E73" s="14">
        <v>80</v>
      </c>
      <c r="F73" s="14">
        <v>16.260000000000002</v>
      </c>
      <c r="G73" s="15">
        <f t="shared" si="9"/>
        <v>1300.8</v>
      </c>
      <c r="H73" s="14">
        <v>80</v>
      </c>
      <c r="I73" s="39"/>
      <c r="J73" s="15">
        <f t="shared" si="10"/>
        <v>0</v>
      </c>
    </row>
    <row r="74" spans="1:10" x14ac:dyDescent="0.3">
      <c r="A74" s="12" t="s">
        <v>151</v>
      </c>
      <c r="B74" s="13" t="s">
        <v>18</v>
      </c>
      <c r="C74" s="13" t="s">
        <v>19</v>
      </c>
      <c r="D74" s="33" t="s">
        <v>152</v>
      </c>
      <c r="E74" s="14">
        <v>241.01</v>
      </c>
      <c r="F74" s="14">
        <v>25.08</v>
      </c>
      <c r="G74" s="15">
        <f t="shared" si="9"/>
        <v>6044.53</v>
      </c>
      <c r="H74" s="14">
        <v>241.01</v>
      </c>
      <c r="I74" s="39"/>
      <c r="J74" s="15">
        <f t="shared" si="10"/>
        <v>0</v>
      </c>
    </row>
    <row r="75" spans="1:10" x14ac:dyDescent="0.3">
      <c r="A75" s="12" t="s">
        <v>153</v>
      </c>
      <c r="B75" s="13" t="s">
        <v>18</v>
      </c>
      <c r="C75" s="13" t="s">
        <v>19</v>
      </c>
      <c r="D75" s="33" t="s">
        <v>154</v>
      </c>
      <c r="E75" s="14">
        <v>100</v>
      </c>
      <c r="F75" s="14">
        <v>53.32</v>
      </c>
      <c r="G75" s="15">
        <f t="shared" si="9"/>
        <v>5332</v>
      </c>
      <c r="H75" s="14">
        <v>100</v>
      </c>
      <c r="I75" s="39"/>
      <c r="J75" s="15">
        <f t="shared" si="10"/>
        <v>0</v>
      </c>
    </row>
    <row r="76" spans="1:10" ht="20.95" x14ac:dyDescent="0.3">
      <c r="A76" s="12" t="s">
        <v>155</v>
      </c>
      <c r="B76" s="13" t="s">
        <v>18</v>
      </c>
      <c r="C76" s="13" t="s">
        <v>22</v>
      </c>
      <c r="D76" s="33" t="s">
        <v>156</v>
      </c>
      <c r="E76" s="14">
        <v>196.27</v>
      </c>
      <c r="F76" s="14">
        <v>26.17</v>
      </c>
      <c r="G76" s="15">
        <f t="shared" si="9"/>
        <v>5136.3900000000003</v>
      </c>
      <c r="H76" s="14">
        <v>196.27</v>
      </c>
      <c r="I76" s="39"/>
      <c r="J76" s="15">
        <f t="shared" si="10"/>
        <v>0</v>
      </c>
    </row>
    <row r="77" spans="1:10" x14ac:dyDescent="0.3">
      <c r="A77" s="16"/>
      <c r="B77" s="16"/>
      <c r="C77" s="16"/>
      <c r="D77" s="34" t="s">
        <v>157</v>
      </c>
      <c r="E77" s="14">
        <v>1</v>
      </c>
      <c r="F77" s="17">
        <f>SUM(G67:G76)</f>
        <v>250506.55</v>
      </c>
      <c r="G77" s="17">
        <f t="shared" si="9"/>
        <v>250506.55</v>
      </c>
      <c r="H77" s="14">
        <v>1</v>
      </c>
      <c r="I77" s="17">
        <f>SUM(J67:J76)</f>
        <v>0</v>
      </c>
      <c r="J77" s="17">
        <f t="shared" si="10"/>
        <v>0</v>
      </c>
    </row>
    <row r="78" spans="1:10" ht="1" customHeight="1" x14ac:dyDescent="0.3">
      <c r="A78" s="18"/>
      <c r="B78" s="18"/>
      <c r="C78" s="18"/>
      <c r="D78" s="35"/>
      <c r="E78" s="18"/>
      <c r="F78" s="18"/>
      <c r="G78" s="18"/>
      <c r="H78" s="18"/>
      <c r="I78" s="18"/>
      <c r="J78" s="18"/>
    </row>
    <row r="79" spans="1:10" x14ac:dyDescent="0.3">
      <c r="A79" s="10" t="s">
        <v>158</v>
      </c>
      <c r="B79" s="10" t="s">
        <v>10</v>
      </c>
      <c r="C79" s="10" t="s">
        <v>11</v>
      </c>
      <c r="D79" s="32" t="s">
        <v>159</v>
      </c>
      <c r="E79" s="11">
        <f t="shared" ref="E79:J79" si="11">E112</f>
        <v>1</v>
      </c>
      <c r="F79" s="11">
        <f t="shared" si="11"/>
        <v>1025099.37</v>
      </c>
      <c r="G79" s="11">
        <f t="shared" si="11"/>
        <v>1025099.37</v>
      </c>
      <c r="H79" s="11">
        <f t="shared" si="11"/>
        <v>1</v>
      </c>
      <c r="I79" s="11">
        <f t="shared" si="11"/>
        <v>0</v>
      </c>
      <c r="J79" s="11">
        <f t="shared" si="11"/>
        <v>0</v>
      </c>
    </row>
    <row r="80" spans="1:10" x14ac:dyDescent="0.3">
      <c r="A80" s="19" t="s">
        <v>160</v>
      </c>
      <c r="B80" s="19" t="s">
        <v>10</v>
      </c>
      <c r="C80" s="19" t="s">
        <v>11</v>
      </c>
      <c r="D80" s="36" t="s">
        <v>161</v>
      </c>
      <c r="E80" s="20">
        <f t="shared" ref="E80:J80" si="12">E89</f>
        <v>1</v>
      </c>
      <c r="F80" s="20">
        <f t="shared" si="12"/>
        <v>317458.40000000002</v>
      </c>
      <c r="G80" s="20">
        <f t="shared" si="12"/>
        <v>317458.40000000002</v>
      </c>
      <c r="H80" s="20">
        <f t="shared" si="12"/>
        <v>1</v>
      </c>
      <c r="I80" s="20">
        <f t="shared" si="12"/>
        <v>0</v>
      </c>
      <c r="J80" s="20">
        <f t="shared" si="12"/>
        <v>0</v>
      </c>
    </row>
    <row r="81" spans="1:10" ht="20.95" x14ac:dyDescent="0.3">
      <c r="A81" s="12" t="s">
        <v>162</v>
      </c>
      <c r="B81" s="13" t="s">
        <v>18</v>
      </c>
      <c r="C81" s="13" t="s">
        <v>19</v>
      </c>
      <c r="D81" s="33" t="s">
        <v>163</v>
      </c>
      <c r="E81" s="14">
        <v>5862.63</v>
      </c>
      <c r="F81" s="14">
        <v>18.54</v>
      </c>
      <c r="G81" s="15">
        <f t="shared" ref="G81:G89" si="13">ROUND(E81*F81,2)</f>
        <v>108693.16</v>
      </c>
      <c r="H81" s="14">
        <v>5862.63</v>
      </c>
      <c r="I81" s="39"/>
      <c r="J81" s="15">
        <f t="shared" ref="J81:J89" si="14">ROUND(H81*I81,2)</f>
        <v>0</v>
      </c>
    </row>
    <row r="82" spans="1:10" x14ac:dyDescent="0.3">
      <c r="A82" s="12" t="s">
        <v>164</v>
      </c>
      <c r="B82" s="13" t="s">
        <v>18</v>
      </c>
      <c r="C82" s="13" t="s">
        <v>19</v>
      </c>
      <c r="D82" s="33" t="s">
        <v>165</v>
      </c>
      <c r="E82" s="14">
        <v>1</v>
      </c>
      <c r="F82" s="14">
        <v>16.34</v>
      </c>
      <c r="G82" s="15">
        <f t="shared" si="13"/>
        <v>16.34</v>
      </c>
      <c r="H82" s="14">
        <v>1</v>
      </c>
      <c r="I82" s="39"/>
      <c r="J82" s="15">
        <f t="shared" si="14"/>
        <v>0</v>
      </c>
    </row>
    <row r="83" spans="1:10" x14ac:dyDescent="0.3">
      <c r="A83" s="12" t="s">
        <v>166</v>
      </c>
      <c r="B83" s="13" t="s">
        <v>18</v>
      </c>
      <c r="C83" s="13" t="s">
        <v>19</v>
      </c>
      <c r="D83" s="33" t="s">
        <v>167</v>
      </c>
      <c r="E83" s="14">
        <v>7305.23</v>
      </c>
      <c r="F83" s="14">
        <v>12.98</v>
      </c>
      <c r="G83" s="15">
        <f t="shared" si="13"/>
        <v>94821.89</v>
      </c>
      <c r="H83" s="14">
        <v>7305.23</v>
      </c>
      <c r="I83" s="39"/>
      <c r="J83" s="15">
        <f t="shared" si="14"/>
        <v>0</v>
      </c>
    </row>
    <row r="84" spans="1:10" x14ac:dyDescent="0.3">
      <c r="A84" s="12" t="s">
        <v>168</v>
      </c>
      <c r="B84" s="13" t="s">
        <v>18</v>
      </c>
      <c r="C84" s="13" t="s">
        <v>19</v>
      </c>
      <c r="D84" s="33" t="s">
        <v>169</v>
      </c>
      <c r="E84" s="14">
        <v>1433.45</v>
      </c>
      <c r="F84" s="14">
        <v>22.65</v>
      </c>
      <c r="G84" s="15">
        <f t="shared" si="13"/>
        <v>32467.64</v>
      </c>
      <c r="H84" s="14">
        <v>1433.45</v>
      </c>
      <c r="I84" s="39"/>
      <c r="J84" s="15">
        <f t="shared" si="14"/>
        <v>0</v>
      </c>
    </row>
    <row r="85" spans="1:10" x14ac:dyDescent="0.3">
      <c r="A85" s="12" t="s">
        <v>170</v>
      </c>
      <c r="B85" s="13" t="s">
        <v>18</v>
      </c>
      <c r="C85" s="13" t="s">
        <v>22</v>
      </c>
      <c r="D85" s="33" t="s">
        <v>171</v>
      </c>
      <c r="E85" s="14">
        <v>679.34</v>
      </c>
      <c r="F85" s="14">
        <v>18.36</v>
      </c>
      <c r="G85" s="15">
        <f t="shared" si="13"/>
        <v>12472.68</v>
      </c>
      <c r="H85" s="14">
        <v>679.34</v>
      </c>
      <c r="I85" s="39"/>
      <c r="J85" s="15">
        <f t="shared" si="14"/>
        <v>0</v>
      </c>
    </row>
    <row r="86" spans="1:10" x14ac:dyDescent="0.3">
      <c r="A86" s="12" t="s">
        <v>172</v>
      </c>
      <c r="B86" s="13" t="s">
        <v>18</v>
      </c>
      <c r="C86" s="13" t="s">
        <v>35</v>
      </c>
      <c r="D86" s="33" t="s">
        <v>173</v>
      </c>
      <c r="E86" s="14">
        <v>49</v>
      </c>
      <c r="F86" s="14">
        <v>10.84</v>
      </c>
      <c r="G86" s="15">
        <f t="shared" si="13"/>
        <v>531.16</v>
      </c>
      <c r="H86" s="14">
        <v>49</v>
      </c>
      <c r="I86" s="39"/>
      <c r="J86" s="15">
        <f t="shared" si="14"/>
        <v>0</v>
      </c>
    </row>
    <row r="87" spans="1:10" ht="20.95" x14ac:dyDescent="0.3">
      <c r="A87" s="12" t="s">
        <v>174</v>
      </c>
      <c r="B87" s="13" t="s">
        <v>18</v>
      </c>
      <c r="C87" s="13" t="s">
        <v>22</v>
      </c>
      <c r="D87" s="33" t="s">
        <v>175</v>
      </c>
      <c r="E87" s="14">
        <v>1929.88</v>
      </c>
      <c r="F87" s="14">
        <v>35.39</v>
      </c>
      <c r="G87" s="15">
        <f t="shared" si="13"/>
        <v>68298.45</v>
      </c>
      <c r="H87" s="14">
        <v>1929.88</v>
      </c>
      <c r="I87" s="39"/>
      <c r="J87" s="15">
        <f t="shared" si="14"/>
        <v>0</v>
      </c>
    </row>
    <row r="88" spans="1:10" ht="20.95" x14ac:dyDescent="0.3">
      <c r="A88" s="12" t="s">
        <v>176</v>
      </c>
      <c r="B88" s="13" t="s">
        <v>18</v>
      </c>
      <c r="C88" s="13" t="s">
        <v>40</v>
      </c>
      <c r="D88" s="33" t="s">
        <v>177</v>
      </c>
      <c r="E88" s="14">
        <v>4</v>
      </c>
      <c r="F88" s="14">
        <v>39.270000000000003</v>
      </c>
      <c r="G88" s="15">
        <f t="shared" si="13"/>
        <v>157.08000000000001</v>
      </c>
      <c r="H88" s="14">
        <v>4</v>
      </c>
      <c r="I88" s="39"/>
      <c r="J88" s="15">
        <f t="shared" si="14"/>
        <v>0</v>
      </c>
    </row>
    <row r="89" spans="1:10" x14ac:dyDescent="0.3">
      <c r="A89" s="16"/>
      <c r="B89" s="16"/>
      <c r="C89" s="16"/>
      <c r="D89" s="34" t="s">
        <v>178</v>
      </c>
      <c r="E89" s="14">
        <v>1</v>
      </c>
      <c r="F89" s="17">
        <f>SUM(G81:G88)</f>
        <v>317458.40000000002</v>
      </c>
      <c r="G89" s="17">
        <f t="shared" si="13"/>
        <v>317458.40000000002</v>
      </c>
      <c r="H89" s="14">
        <v>1</v>
      </c>
      <c r="I89" s="17">
        <f>SUM(J81:J88)</f>
        <v>0</v>
      </c>
      <c r="J89" s="17">
        <f t="shared" si="14"/>
        <v>0</v>
      </c>
    </row>
    <row r="90" spans="1:10" ht="1" customHeight="1" x14ac:dyDescent="0.3">
      <c r="A90" s="18"/>
      <c r="B90" s="18"/>
      <c r="C90" s="18"/>
      <c r="D90" s="35"/>
      <c r="E90" s="18"/>
      <c r="F90" s="18"/>
      <c r="G90" s="18"/>
      <c r="H90" s="18"/>
      <c r="I90" s="18"/>
      <c r="J90" s="18"/>
    </row>
    <row r="91" spans="1:10" x14ac:dyDescent="0.3">
      <c r="A91" s="19" t="s">
        <v>179</v>
      </c>
      <c r="B91" s="19" t="s">
        <v>10</v>
      </c>
      <c r="C91" s="19" t="s">
        <v>11</v>
      </c>
      <c r="D91" s="36" t="s">
        <v>180</v>
      </c>
      <c r="E91" s="20">
        <f t="shared" ref="E91:J91" si="15">E101</f>
        <v>1</v>
      </c>
      <c r="F91" s="20">
        <f t="shared" si="15"/>
        <v>246442.38</v>
      </c>
      <c r="G91" s="20">
        <f t="shared" si="15"/>
        <v>246442.38</v>
      </c>
      <c r="H91" s="20">
        <f t="shared" si="15"/>
        <v>1</v>
      </c>
      <c r="I91" s="20">
        <f t="shared" si="15"/>
        <v>0</v>
      </c>
      <c r="J91" s="20">
        <f t="shared" si="15"/>
        <v>0</v>
      </c>
    </row>
    <row r="92" spans="1:10" x14ac:dyDescent="0.3">
      <c r="A92" s="12" t="s">
        <v>181</v>
      </c>
      <c r="B92" s="13" t="s">
        <v>18</v>
      </c>
      <c r="C92" s="13" t="s">
        <v>19</v>
      </c>
      <c r="D92" s="33" t="s">
        <v>182</v>
      </c>
      <c r="E92" s="14">
        <v>2817.38</v>
      </c>
      <c r="F92" s="14">
        <v>11.84</v>
      </c>
      <c r="G92" s="15">
        <f t="shared" ref="G92:G101" si="16">ROUND(E92*F92,2)</f>
        <v>33357.78</v>
      </c>
      <c r="H92" s="14">
        <v>2817.38</v>
      </c>
      <c r="I92" s="39"/>
      <c r="J92" s="15">
        <f t="shared" ref="J92:J101" si="17">ROUND(H92*I92,2)</f>
        <v>0</v>
      </c>
    </row>
    <row r="93" spans="1:10" x14ac:dyDescent="0.3">
      <c r="A93" s="12" t="s">
        <v>183</v>
      </c>
      <c r="B93" s="13" t="s">
        <v>18</v>
      </c>
      <c r="C93" s="13" t="s">
        <v>19</v>
      </c>
      <c r="D93" s="33" t="s">
        <v>184</v>
      </c>
      <c r="E93" s="14">
        <v>1724.49</v>
      </c>
      <c r="F93" s="14">
        <v>60.45</v>
      </c>
      <c r="G93" s="15">
        <f t="shared" si="16"/>
        <v>104245.42</v>
      </c>
      <c r="H93" s="14">
        <v>1724.49</v>
      </c>
      <c r="I93" s="39"/>
      <c r="J93" s="15">
        <f t="shared" si="17"/>
        <v>0</v>
      </c>
    </row>
    <row r="94" spans="1:10" x14ac:dyDescent="0.3">
      <c r="A94" s="12" t="s">
        <v>185</v>
      </c>
      <c r="B94" s="13" t="s">
        <v>18</v>
      </c>
      <c r="C94" s="13" t="s">
        <v>19</v>
      </c>
      <c r="D94" s="33" t="s">
        <v>186</v>
      </c>
      <c r="E94" s="14">
        <v>1</v>
      </c>
      <c r="F94" s="14">
        <v>44.7</v>
      </c>
      <c r="G94" s="15">
        <f t="shared" si="16"/>
        <v>44.7</v>
      </c>
      <c r="H94" s="14">
        <v>1</v>
      </c>
      <c r="I94" s="39"/>
      <c r="J94" s="15">
        <f t="shared" si="17"/>
        <v>0</v>
      </c>
    </row>
    <row r="95" spans="1:10" x14ac:dyDescent="0.3">
      <c r="A95" s="12" t="s">
        <v>187</v>
      </c>
      <c r="B95" s="13" t="s">
        <v>18</v>
      </c>
      <c r="C95" s="13" t="s">
        <v>22</v>
      </c>
      <c r="D95" s="33" t="s">
        <v>188</v>
      </c>
      <c r="E95" s="14">
        <v>717.55</v>
      </c>
      <c r="F95" s="14">
        <v>29.58</v>
      </c>
      <c r="G95" s="15">
        <f t="shared" si="16"/>
        <v>21225.13</v>
      </c>
      <c r="H95" s="14">
        <v>717.55</v>
      </c>
      <c r="I95" s="39"/>
      <c r="J95" s="15">
        <f t="shared" si="17"/>
        <v>0</v>
      </c>
    </row>
    <row r="96" spans="1:10" ht="20.95" x14ac:dyDescent="0.3">
      <c r="A96" s="12" t="s">
        <v>189</v>
      </c>
      <c r="B96" s="13" t="s">
        <v>18</v>
      </c>
      <c r="C96" s="13" t="s">
        <v>19</v>
      </c>
      <c r="D96" s="33" t="s">
        <v>190</v>
      </c>
      <c r="E96" s="14">
        <v>1104.8900000000001</v>
      </c>
      <c r="F96" s="14">
        <v>31.51</v>
      </c>
      <c r="G96" s="15">
        <f t="shared" si="16"/>
        <v>34815.08</v>
      </c>
      <c r="H96" s="14">
        <v>1104.8900000000001</v>
      </c>
      <c r="I96" s="39"/>
      <c r="J96" s="15">
        <f t="shared" si="17"/>
        <v>0</v>
      </c>
    </row>
    <row r="97" spans="1:10" x14ac:dyDescent="0.3">
      <c r="A97" s="12" t="s">
        <v>191</v>
      </c>
      <c r="B97" s="13" t="s">
        <v>18</v>
      </c>
      <c r="C97" s="13" t="s">
        <v>22</v>
      </c>
      <c r="D97" s="33" t="s">
        <v>192</v>
      </c>
      <c r="E97" s="14">
        <v>1190.96</v>
      </c>
      <c r="F97" s="14">
        <v>5.23</v>
      </c>
      <c r="G97" s="15">
        <f t="shared" si="16"/>
        <v>6228.72</v>
      </c>
      <c r="H97" s="14">
        <v>1190.96</v>
      </c>
      <c r="I97" s="39"/>
      <c r="J97" s="15">
        <f t="shared" si="17"/>
        <v>0</v>
      </c>
    </row>
    <row r="98" spans="1:10" x14ac:dyDescent="0.3">
      <c r="A98" s="12" t="s">
        <v>193</v>
      </c>
      <c r="B98" s="13" t="s">
        <v>18</v>
      </c>
      <c r="C98" s="13" t="s">
        <v>19</v>
      </c>
      <c r="D98" s="33" t="s">
        <v>194</v>
      </c>
      <c r="E98" s="14">
        <v>151.27000000000001</v>
      </c>
      <c r="F98" s="14">
        <v>96.53</v>
      </c>
      <c r="G98" s="15">
        <f t="shared" si="16"/>
        <v>14602.09</v>
      </c>
      <c r="H98" s="14">
        <v>151.27000000000001</v>
      </c>
      <c r="I98" s="39"/>
      <c r="J98" s="15">
        <f t="shared" si="17"/>
        <v>0</v>
      </c>
    </row>
    <row r="99" spans="1:10" x14ac:dyDescent="0.3">
      <c r="A99" s="12" t="s">
        <v>195</v>
      </c>
      <c r="B99" s="13" t="s">
        <v>18</v>
      </c>
      <c r="C99" s="13" t="s">
        <v>22</v>
      </c>
      <c r="D99" s="33" t="s">
        <v>196</v>
      </c>
      <c r="E99" s="14">
        <v>594.20000000000005</v>
      </c>
      <c r="F99" s="14">
        <v>41.49</v>
      </c>
      <c r="G99" s="15">
        <f t="shared" si="16"/>
        <v>24653.360000000001</v>
      </c>
      <c r="H99" s="14">
        <v>594.20000000000005</v>
      </c>
      <c r="I99" s="39"/>
      <c r="J99" s="15">
        <f t="shared" si="17"/>
        <v>0</v>
      </c>
    </row>
    <row r="100" spans="1:10" x14ac:dyDescent="0.3">
      <c r="A100" s="12" t="s">
        <v>197</v>
      </c>
      <c r="B100" s="13" t="s">
        <v>18</v>
      </c>
      <c r="C100" s="13" t="s">
        <v>22</v>
      </c>
      <c r="D100" s="33" t="s">
        <v>198</v>
      </c>
      <c r="E100" s="14">
        <v>85.14</v>
      </c>
      <c r="F100" s="14">
        <v>85.39</v>
      </c>
      <c r="G100" s="15">
        <f t="shared" si="16"/>
        <v>7270.1</v>
      </c>
      <c r="H100" s="14">
        <v>85.14</v>
      </c>
      <c r="I100" s="39"/>
      <c r="J100" s="15">
        <f t="shared" si="17"/>
        <v>0</v>
      </c>
    </row>
    <row r="101" spans="1:10" x14ac:dyDescent="0.3">
      <c r="A101" s="16"/>
      <c r="B101" s="16"/>
      <c r="C101" s="16"/>
      <c r="D101" s="34" t="s">
        <v>199</v>
      </c>
      <c r="E101" s="14">
        <v>1</v>
      </c>
      <c r="F101" s="17">
        <f>SUM(G92:G100)</f>
        <v>246442.38</v>
      </c>
      <c r="G101" s="17">
        <f t="shared" si="16"/>
        <v>246442.38</v>
      </c>
      <c r="H101" s="14">
        <v>1</v>
      </c>
      <c r="I101" s="17">
        <f>SUM(J92:J100)</f>
        <v>0</v>
      </c>
      <c r="J101" s="17">
        <f t="shared" si="17"/>
        <v>0</v>
      </c>
    </row>
    <row r="102" spans="1:10" ht="1" customHeight="1" x14ac:dyDescent="0.3">
      <c r="A102" s="18"/>
      <c r="B102" s="18"/>
      <c r="C102" s="18"/>
      <c r="D102" s="35"/>
      <c r="E102" s="18"/>
      <c r="F102" s="18"/>
      <c r="G102" s="18"/>
      <c r="H102" s="18"/>
      <c r="I102" s="18"/>
      <c r="J102" s="18"/>
    </row>
    <row r="103" spans="1:10" x14ac:dyDescent="0.3">
      <c r="A103" s="19" t="s">
        <v>200</v>
      </c>
      <c r="B103" s="19" t="s">
        <v>10</v>
      </c>
      <c r="C103" s="19" t="s">
        <v>11</v>
      </c>
      <c r="D103" s="36" t="s">
        <v>201</v>
      </c>
      <c r="E103" s="20">
        <f t="shared" ref="E103:J103" si="18">E110</f>
        <v>1</v>
      </c>
      <c r="F103" s="20">
        <f t="shared" si="18"/>
        <v>461198.59</v>
      </c>
      <c r="G103" s="20">
        <f t="shared" si="18"/>
        <v>461198.59</v>
      </c>
      <c r="H103" s="20">
        <f t="shared" si="18"/>
        <v>1</v>
      </c>
      <c r="I103" s="20">
        <f t="shared" si="18"/>
        <v>0</v>
      </c>
      <c r="J103" s="20">
        <f t="shared" si="18"/>
        <v>0</v>
      </c>
    </row>
    <row r="104" spans="1:10" x14ac:dyDescent="0.3">
      <c r="A104" s="12" t="s">
        <v>202</v>
      </c>
      <c r="B104" s="13" t="s">
        <v>18</v>
      </c>
      <c r="C104" s="13" t="s">
        <v>19</v>
      </c>
      <c r="D104" s="33" t="s">
        <v>203</v>
      </c>
      <c r="E104" s="14">
        <v>1753.24</v>
      </c>
      <c r="F104" s="14">
        <v>192.74</v>
      </c>
      <c r="G104" s="15">
        <f t="shared" ref="G104:G110" si="19">ROUND(E104*F104,2)</f>
        <v>337919.48</v>
      </c>
      <c r="H104" s="14">
        <v>1753.24</v>
      </c>
      <c r="I104" s="39"/>
      <c r="J104" s="15">
        <f t="shared" ref="J104:J110" si="20">ROUND(H104*I104,2)</f>
        <v>0</v>
      </c>
    </row>
    <row r="105" spans="1:10" x14ac:dyDescent="0.3">
      <c r="A105" s="12" t="s">
        <v>204</v>
      </c>
      <c r="B105" s="13" t="s">
        <v>18</v>
      </c>
      <c r="C105" s="13" t="s">
        <v>19</v>
      </c>
      <c r="D105" s="33" t="s">
        <v>205</v>
      </c>
      <c r="E105" s="14">
        <v>97.29</v>
      </c>
      <c r="F105" s="14">
        <v>221.5</v>
      </c>
      <c r="G105" s="15">
        <f t="shared" si="19"/>
        <v>21549.74</v>
      </c>
      <c r="H105" s="14">
        <v>97.29</v>
      </c>
      <c r="I105" s="39"/>
      <c r="J105" s="15">
        <f t="shared" si="20"/>
        <v>0</v>
      </c>
    </row>
    <row r="106" spans="1:10" ht="20.95" x14ac:dyDescent="0.3">
      <c r="A106" s="12" t="s">
        <v>206</v>
      </c>
      <c r="B106" s="13" t="s">
        <v>18</v>
      </c>
      <c r="C106" s="13" t="s">
        <v>35</v>
      </c>
      <c r="D106" s="33" t="s">
        <v>207</v>
      </c>
      <c r="E106" s="14">
        <v>139</v>
      </c>
      <c r="F106" s="14">
        <v>213.99</v>
      </c>
      <c r="G106" s="15">
        <f t="shared" si="19"/>
        <v>29744.61</v>
      </c>
      <c r="H106" s="14">
        <v>139</v>
      </c>
      <c r="I106" s="39"/>
      <c r="J106" s="15">
        <f t="shared" si="20"/>
        <v>0</v>
      </c>
    </row>
    <row r="107" spans="1:10" x14ac:dyDescent="0.3">
      <c r="A107" s="12" t="s">
        <v>208</v>
      </c>
      <c r="B107" s="13" t="s">
        <v>18</v>
      </c>
      <c r="C107" s="13" t="s">
        <v>35</v>
      </c>
      <c r="D107" s="33" t="s">
        <v>209</v>
      </c>
      <c r="E107" s="14">
        <v>323.33</v>
      </c>
      <c r="F107" s="14">
        <v>171.18</v>
      </c>
      <c r="G107" s="15">
        <f t="shared" si="19"/>
        <v>55347.63</v>
      </c>
      <c r="H107" s="14">
        <v>323.33</v>
      </c>
      <c r="I107" s="39"/>
      <c r="J107" s="15">
        <f t="shared" si="20"/>
        <v>0</v>
      </c>
    </row>
    <row r="108" spans="1:10" x14ac:dyDescent="0.3">
      <c r="A108" s="12" t="s">
        <v>210</v>
      </c>
      <c r="B108" s="13" t="s">
        <v>18</v>
      </c>
      <c r="C108" s="13" t="s">
        <v>19</v>
      </c>
      <c r="D108" s="33" t="s">
        <v>211</v>
      </c>
      <c r="E108" s="14">
        <v>47.92</v>
      </c>
      <c r="F108" s="14">
        <v>204.75</v>
      </c>
      <c r="G108" s="15">
        <f t="shared" si="19"/>
        <v>9811.6200000000008</v>
      </c>
      <c r="H108" s="14">
        <v>47.92</v>
      </c>
      <c r="I108" s="39"/>
      <c r="J108" s="15">
        <f t="shared" si="20"/>
        <v>0</v>
      </c>
    </row>
    <row r="109" spans="1:10" x14ac:dyDescent="0.3">
      <c r="A109" s="12" t="s">
        <v>212</v>
      </c>
      <c r="B109" s="13" t="s">
        <v>18</v>
      </c>
      <c r="C109" s="13" t="s">
        <v>19</v>
      </c>
      <c r="D109" s="33" t="s">
        <v>213</v>
      </c>
      <c r="E109" s="14">
        <v>98.11</v>
      </c>
      <c r="F109" s="14">
        <v>69.569999999999993</v>
      </c>
      <c r="G109" s="15">
        <f t="shared" si="19"/>
        <v>6825.51</v>
      </c>
      <c r="H109" s="14">
        <v>98.11</v>
      </c>
      <c r="I109" s="39"/>
      <c r="J109" s="15">
        <f t="shared" si="20"/>
        <v>0</v>
      </c>
    </row>
    <row r="110" spans="1:10" x14ac:dyDescent="0.3">
      <c r="A110" s="16"/>
      <c r="B110" s="16"/>
      <c r="C110" s="16"/>
      <c r="D110" s="34" t="s">
        <v>214</v>
      </c>
      <c r="E110" s="14">
        <v>1</v>
      </c>
      <c r="F110" s="17">
        <f>SUM(G104:G109)</f>
        <v>461198.59</v>
      </c>
      <c r="G110" s="17">
        <f t="shared" si="19"/>
        <v>461198.59</v>
      </c>
      <c r="H110" s="14">
        <v>1</v>
      </c>
      <c r="I110" s="17">
        <f>SUM(J104:J109)</f>
        <v>0</v>
      </c>
      <c r="J110" s="17">
        <f t="shared" si="20"/>
        <v>0</v>
      </c>
    </row>
    <row r="111" spans="1:10" ht="1" customHeight="1" x14ac:dyDescent="0.3">
      <c r="A111" s="18"/>
      <c r="B111" s="18"/>
      <c r="C111" s="18"/>
      <c r="D111" s="35"/>
      <c r="E111" s="18"/>
      <c r="F111" s="18"/>
      <c r="G111" s="18"/>
      <c r="H111" s="18"/>
      <c r="I111" s="18"/>
      <c r="J111" s="18"/>
    </row>
    <row r="112" spans="1:10" x14ac:dyDescent="0.3">
      <c r="A112" s="16"/>
      <c r="B112" s="16"/>
      <c r="C112" s="16"/>
      <c r="D112" s="34" t="s">
        <v>215</v>
      </c>
      <c r="E112" s="14">
        <v>1</v>
      </c>
      <c r="F112" s="17">
        <f>G80+G91+G103</f>
        <v>1025099.37</v>
      </c>
      <c r="G112" s="17">
        <f>ROUND(E112*F112,2)</f>
        <v>1025099.37</v>
      </c>
      <c r="H112" s="14">
        <v>1</v>
      </c>
      <c r="I112" s="17">
        <f>J80+J91+J103</f>
        <v>0</v>
      </c>
      <c r="J112" s="17">
        <f>ROUND(H112*I112,2)</f>
        <v>0</v>
      </c>
    </row>
    <row r="113" spans="1:10" ht="1" customHeight="1" x14ac:dyDescent="0.3">
      <c r="A113" s="18"/>
      <c r="B113" s="18"/>
      <c r="C113" s="18"/>
      <c r="D113" s="35"/>
      <c r="E113" s="18"/>
      <c r="F113" s="18"/>
      <c r="G113" s="18"/>
      <c r="H113" s="18"/>
      <c r="I113" s="18"/>
      <c r="J113" s="18"/>
    </row>
    <row r="114" spans="1:10" x14ac:dyDescent="0.3">
      <c r="A114" s="10" t="s">
        <v>216</v>
      </c>
      <c r="B114" s="10" t="s">
        <v>10</v>
      </c>
      <c r="C114" s="10" t="s">
        <v>11</v>
      </c>
      <c r="D114" s="32" t="s">
        <v>217</v>
      </c>
      <c r="E114" s="11">
        <f t="shared" ref="E114:J114" si="21">E159</f>
        <v>1</v>
      </c>
      <c r="F114" s="11">
        <f t="shared" si="21"/>
        <v>563320</v>
      </c>
      <c r="G114" s="11">
        <f t="shared" si="21"/>
        <v>563320</v>
      </c>
      <c r="H114" s="11">
        <f t="shared" si="21"/>
        <v>1</v>
      </c>
      <c r="I114" s="11">
        <f t="shared" si="21"/>
        <v>0</v>
      </c>
      <c r="J114" s="11">
        <f t="shared" si="21"/>
        <v>0</v>
      </c>
    </row>
    <row r="115" spans="1:10" x14ac:dyDescent="0.3">
      <c r="A115" s="19" t="s">
        <v>218</v>
      </c>
      <c r="B115" s="19" t="s">
        <v>10</v>
      </c>
      <c r="C115" s="19" t="s">
        <v>11</v>
      </c>
      <c r="D115" s="36" t="s">
        <v>219</v>
      </c>
      <c r="E115" s="20">
        <f t="shared" ref="E115:J115" si="22">E123</f>
        <v>1</v>
      </c>
      <c r="F115" s="20">
        <f t="shared" si="22"/>
        <v>51489.49</v>
      </c>
      <c r="G115" s="20">
        <f t="shared" si="22"/>
        <v>51489.49</v>
      </c>
      <c r="H115" s="20">
        <f t="shared" si="22"/>
        <v>1</v>
      </c>
      <c r="I115" s="20">
        <f t="shared" si="22"/>
        <v>0</v>
      </c>
      <c r="J115" s="20">
        <f t="shared" si="22"/>
        <v>0</v>
      </c>
    </row>
    <row r="116" spans="1:10" x14ac:dyDescent="0.3">
      <c r="A116" s="12" t="s">
        <v>220</v>
      </c>
      <c r="B116" s="13" t="s">
        <v>18</v>
      </c>
      <c r="C116" s="13" t="s">
        <v>19</v>
      </c>
      <c r="D116" s="33" t="s">
        <v>221</v>
      </c>
      <c r="E116" s="14">
        <v>52</v>
      </c>
      <c r="F116" s="14">
        <v>226.16</v>
      </c>
      <c r="G116" s="15">
        <f t="shared" ref="G116:G123" si="23">ROUND(E116*F116,2)</f>
        <v>11760.32</v>
      </c>
      <c r="H116" s="14">
        <v>52</v>
      </c>
      <c r="I116" s="39"/>
      <c r="J116" s="15">
        <f t="shared" ref="J116:J123" si="24">ROUND(H116*I116,2)</f>
        <v>0</v>
      </c>
    </row>
    <row r="117" spans="1:10" x14ac:dyDescent="0.3">
      <c r="A117" s="12" t="s">
        <v>222</v>
      </c>
      <c r="B117" s="13" t="s">
        <v>18</v>
      </c>
      <c r="C117" s="13" t="s">
        <v>19</v>
      </c>
      <c r="D117" s="33" t="s">
        <v>223</v>
      </c>
      <c r="E117" s="14">
        <v>18.63</v>
      </c>
      <c r="F117" s="14">
        <v>837.24</v>
      </c>
      <c r="G117" s="15">
        <f t="shared" si="23"/>
        <v>15597.78</v>
      </c>
      <c r="H117" s="14">
        <v>18.63</v>
      </c>
      <c r="I117" s="39"/>
      <c r="J117" s="15">
        <f t="shared" si="24"/>
        <v>0</v>
      </c>
    </row>
    <row r="118" spans="1:10" x14ac:dyDescent="0.3">
      <c r="A118" s="12" t="s">
        <v>224</v>
      </c>
      <c r="B118" s="13" t="s">
        <v>18</v>
      </c>
      <c r="C118" s="13" t="s">
        <v>35</v>
      </c>
      <c r="D118" s="33" t="s">
        <v>225</v>
      </c>
      <c r="E118" s="14">
        <v>4</v>
      </c>
      <c r="F118" s="14">
        <v>1712.5</v>
      </c>
      <c r="G118" s="15">
        <f t="shared" si="23"/>
        <v>6850</v>
      </c>
      <c r="H118" s="14">
        <v>4</v>
      </c>
      <c r="I118" s="39"/>
      <c r="J118" s="15">
        <f t="shared" si="24"/>
        <v>0</v>
      </c>
    </row>
    <row r="119" spans="1:10" x14ac:dyDescent="0.3">
      <c r="A119" s="12" t="s">
        <v>226</v>
      </c>
      <c r="B119" s="13" t="s">
        <v>18</v>
      </c>
      <c r="C119" s="13" t="s">
        <v>35</v>
      </c>
      <c r="D119" s="33" t="s">
        <v>227</v>
      </c>
      <c r="E119" s="14">
        <v>1</v>
      </c>
      <c r="F119" s="14">
        <v>2287.96</v>
      </c>
      <c r="G119" s="15">
        <f t="shared" si="23"/>
        <v>2287.96</v>
      </c>
      <c r="H119" s="14">
        <v>1</v>
      </c>
      <c r="I119" s="39"/>
      <c r="J119" s="15">
        <f t="shared" si="24"/>
        <v>0</v>
      </c>
    </row>
    <row r="120" spans="1:10" x14ac:dyDescent="0.3">
      <c r="A120" s="12" t="s">
        <v>228</v>
      </c>
      <c r="B120" s="13" t="s">
        <v>18</v>
      </c>
      <c r="C120" s="13" t="s">
        <v>35</v>
      </c>
      <c r="D120" s="33" t="s">
        <v>229</v>
      </c>
      <c r="E120" s="14">
        <v>9</v>
      </c>
      <c r="F120" s="14">
        <v>562.46</v>
      </c>
      <c r="G120" s="15">
        <f t="shared" si="23"/>
        <v>5062.1400000000003</v>
      </c>
      <c r="H120" s="14">
        <v>9</v>
      </c>
      <c r="I120" s="39"/>
      <c r="J120" s="15">
        <f t="shared" si="24"/>
        <v>0</v>
      </c>
    </row>
    <row r="121" spans="1:10" x14ac:dyDescent="0.3">
      <c r="A121" s="12" t="s">
        <v>230</v>
      </c>
      <c r="B121" s="13" t="s">
        <v>18</v>
      </c>
      <c r="C121" s="13" t="s">
        <v>35</v>
      </c>
      <c r="D121" s="33" t="s">
        <v>231</v>
      </c>
      <c r="E121" s="14">
        <v>14</v>
      </c>
      <c r="F121" s="14">
        <v>619.28</v>
      </c>
      <c r="G121" s="15">
        <f t="shared" si="23"/>
        <v>8669.92</v>
      </c>
      <c r="H121" s="14">
        <v>14</v>
      </c>
      <c r="I121" s="39"/>
      <c r="J121" s="15">
        <f t="shared" si="24"/>
        <v>0</v>
      </c>
    </row>
    <row r="122" spans="1:10" ht="20.95" x14ac:dyDescent="0.3">
      <c r="A122" s="12" t="s">
        <v>232</v>
      </c>
      <c r="B122" s="13" t="s">
        <v>18</v>
      </c>
      <c r="C122" s="13" t="s">
        <v>35</v>
      </c>
      <c r="D122" s="33" t="s">
        <v>233</v>
      </c>
      <c r="E122" s="14">
        <v>11</v>
      </c>
      <c r="F122" s="14">
        <v>114.67</v>
      </c>
      <c r="G122" s="15">
        <f t="shared" si="23"/>
        <v>1261.3699999999999</v>
      </c>
      <c r="H122" s="14">
        <v>11</v>
      </c>
      <c r="I122" s="39"/>
      <c r="J122" s="15">
        <f t="shared" si="24"/>
        <v>0</v>
      </c>
    </row>
    <row r="123" spans="1:10" x14ac:dyDescent="0.3">
      <c r="A123" s="16"/>
      <c r="B123" s="16"/>
      <c r="C123" s="16"/>
      <c r="D123" s="34" t="s">
        <v>234</v>
      </c>
      <c r="E123" s="14">
        <v>1</v>
      </c>
      <c r="F123" s="17">
        <f>SUM(G116:G122)</f>
        <v>51489.49</v>
      </c>
      <c r="G123" s="17">
        <f t="shared" si="23"/>
        <v>51489.49</v>
      </c>
      <c r="H123" s="14">
        <v>1</v>
      </c>
      <c r="I123" s="17">
        <f>SUM(J116:J122)</f>
        <v>0</v>
      </c>
      <c r="J123" s="17">
        <f t="shared" si="24"/>
        <v>0</v>
      </c>
    </row>
    <row r="124" spans="1:10" ht="1" customHeight="1" x14ac:dyDescent="0.3">
      <c r="A124" s="18"/>
      <c r="B124" s="18"/>
      <c r="C124" s="18"/>
      <c r="D124" s="35"/>
      <c r="E124" s="18"/>
      <c r="F124" s="18"/>
      <c r="G124" s="18"/>
      <c r="H124" s="18"/>
      <c r="I124" s="18"/>
      <c r="J124" s="18"/>
    </row>
    <row r="125" spans="1:10" x14ac:dyDescent="0.3">
      <c r="A125" s="19" t="s">
        <v>235</v>
      </c>
      <c r="B125" s="19" t="s">
        <v>10</v>
      </c>
      <c r="C125" s="19" t="s">
        <v>11</v>
      </c>
      <c r="D125" s="36" t="s">
        <v>236</v>
      </c>
      <c r="E125" s="20">
        <f t="shared" ref="E125:J125" si="25">E140</f>
        <v>1</v>
      </c>
      <c r="F125" s="20">
        <f t="shared" si="25"/>
        <v>226950.96</v>
      </c>
      <c r="G125" s="20">
        <f t="shared" si="25"/>
        <v>226950.96</v>
      </c>
      <c r="H125" s="20">
        <f t="shared" si="25"/>
        <v>1</v>
      </c>
      <c r="I125" s="20">
        <f t="shared" si="25"/>
        <v>0</v>
      </c>
      <c r="J125" s="20">
        <f t="shared" si="25"/>
        <v>0</v>
      </c>
    </row>
    <row r="126" spans="1:10" x14ac:dyDescent="0.3">
      <c r="A126" s="12" t="s">
        <v>237</v>
      </c>
      <c r="B126" s="13" t="s">
        <v>18</v>
      </c>
      <c r="C126" s="13" t="s">
        <v>19</v>
      </c>
      <c r="D126" s="33" t="s">
        <v>238</v>
      </c>
      <c r="E126" s="14">
        <v>100</v>
      </c>
      <c r="F126" s="14">
        <v>207.28</v>
      </c>
      <c r="G126" s="15">
        <f t="shared" ref="G126:G140" si="26">ROUND(E126*F126,2)</f>
        <v>20728</v>
      </c>
      <c r="H126" s="14">
        <v>100</v>
      </c>
      <c r="I126" s="39"/>
      <c r="J126" s="15">
        <f t="shared" ref="J126:J140" si="27">ROUND(H126*I126,2)</f>
        <v>0</v>
      </c>
    </row>
    <row r="127" spans="1:10" ht="20.95" x14ac:dyDescent="0.3">
      <c r="A127" s="12" t="s">
        <v>239</v>
      </c>
      <c r="B127" s="13" t="s">
        <v>18</v>
      </c>
      <c r="C127" s="13" t="s">
        <v>35</v>
      </c>
      <c r="D127" s="33" t="s">
        <v>240</v>
      </c>
      <c r="E127" s="14">
        <v>36</v>
      </c>
      <c r="F127" s="14">
        <v>1919.06</v>
      </c>
      <c r="G127" s="15">
        <f t="shared" si="26"/>
        <v>69086.16</v>
      </c>
      <c r="H127" s="14">
        <v>36</v>
      </c>
      <c r="I127" s="39"/>
      <c r="J127" s="15">
        <f t="shared" si="27"/>
        <v>0</v>
      </c>
    </row>
    <row r="128" spans="1:10" x14ac:dyDescent="0.3">
      <c r="A128" s="12" t="s">
        <v>241</v>
      </c>
      <c r="B128" s="13" t="s">
        <v>18</v>
      </c>
      <c r="C128" s="13" t="s">
        <v>22</v>
      </c>
      <c r="D128" s="33" t="s">
        <v>242</v>
      </c>
      <c r="E128" s="14">
        <v>346</v>
      </c>
      <c r="F128" s="14">
        <v>136.56</v>
      </c>
      <c r="G128" s="15">
        <f t="shared" si="26"/>
        <v>47249.760000000002</v>
      </c>
      <c r="H128" s="14">
        <v>346</v>
      </c>
      <c r="I128" s="39"/>
      <c r="J128" s="15">
        <f t="shared" si="27"/>
        <v>0</v>
      </c>
    </row>
    <row r="129" spans="1:10" x14ac:dyDescent="0.3">
      <c r="A129" s="12" t="s">
        <v>243</v>
      </c>
      <c r="B129" s="13" t="s">
        <v>18</v>
      </c>
      <c r="C129" s="13" t="s">
        <v>22</v>
      </c>
      <c r="D129" s="33" t="s">
        <v>244</v>
      </c>
      <c r="E129" s="14">
        <v>13.64</v>
      </c>
      <c r="F129" s="14">
        <v>161.25</v>
      </c>
      <c r="G129" s="15">
        <f t="shared" si="26"/>
        <v>2199.4499999999998</v>
      </c>
      <c r="H129" s="14">
        <v>13.64</v>
      </c>
      <c r="I129" s="39"/>
      <c r="J129" s="15">
        <f t="shared" si="27"/>
        <v>0</v>
      </c>
    </row>
    <row r="130" spans="1:10" ht="20.95" x14ac:dyDescent="0.3">
      <c r="A130" s="12" t="s">
        <v>245</v>
      </c>
      <c r="B130" s="13" t="s">
        <v>18</v>
      </c>
      <c r="C130" s="13" t="s">
        <v>35</v>
      </c>
      <c r="D130" s="33" t="s">
        <v>246</v>
      </c>
      <c r="E130" s="14">
        <v>2</v>
      </c>
      <c r="F130" s="14">
        <v>768.6</v>
      </c>
      <c r="G130" s="15">
        <f t="shared" si="26"/>
        <v>1537.2</v>
      </c>
      <c r="H130" s="14">
        <v>2</v>
      </c>
      <c r="I130" s="39"/>
      <c r="J130" s="15">
        <f t="shared" si="27"/>
        <v>0</v>
      </c>
    </row>
    <row r="131" spans="1:10" ht="20.95" x14ac:dyDescent="0.3">
      <c r="A131" s="12" t="s">
        <v>247</v>
      </c>
      <c r="B131" s="13" t="s">
        <v>18</v>
      </c>
      <c r="C131" s="13" t="s">
        <v>22</v>
      </c>
      <c r="D131" s="33" t="s">
        <v>248</v>
      </c>
      <c r="E131" s="14">
        <v>260.67</v>
      </c>
      <c r="F131" s="14">
        <v>39.770000000000003</v>
      </c>
      <c r="G131" s="15">
        <f t="shared" si="26"/>
        <v>10366.85</v>
      </c>
      <c r="H131" s="14">
        <v>260.67</v>
      </c>
      <c r="I131" s="39"/>
      <c r="J131" s="15">
        <f t="shared" si="27"/>
        <v>0</v>
      </c>
    </row>
    <row r="132" spans="1:10" ht="20.95" x14ac:dyDescent="0.3">
      <c r="A132" s="12" t="s">
        <v>249</v>
      </c>
      <c r="B132" s="13" t="s">
        <v>18</v>
      </c>
      <c r="C132" s="13" t="s">
        <v>35</v>
      </c>
      <c r="D132" s="33" t="s">
        <v>250</v>
      </c>
      <c r="E132" s="14">
        <v>1</v>
      </c>
      <c r="F132" s="14">
        <v>395.85</v>
      </c>
      <c r="G132" s="15">
        <f t="shared" si="26"/>
        <v>395.85</v>
      </c>
      <c r="H132" s="14">
        <v>1</v>
      </c>
      <c r="I132" s="39"/>
      <c r="J132" s="15">
        <f t="shared" si="27"/>
        <v>0</v>
      </c>
    </row>
    <row r="133" spans="1:10" x14ac:dyDescent="0.3">
      <c r="A133" s="12" t="s">
        <v>251</v>
      </c>
      <c r="B133" s="13" t="s">
        <v>18</v>
      </c>
      <c r="C133" s="13" t="s">
        <v>35</v>
      </c>
      <c r="D133" s="33" t="s">
        <v>252</v>
      </c>
      <c r="E133" s="14">
        <v>10</v>
      </c>
      <c r="F133" s="14">
        <v>112.14</v>
      </c>
      <c r="G133" s="15">
        <f t="shared" si="26"/>
        <v>1121.4000000000001</v>
      </c>
      <c r="H133" s="14">
        <v>10</v>
      </c>
      <c r="I133" s="39"/>
      <c r="J133" s="15">
        <f t="shared" si="27"/>
        <v>0</v>
      </c>
    </row>
    <row r="134" spans="1:10" x14ac:dyDescent="0.3">
      <c r="A134" s="12" t="s">
        <v>253</v>
      </c>
      <c r="B134" s="13" t="s">
        <v>18</v>
      </c>
      <c r="C134" s="13" t="s">
        <v>19</v>
      </c>
      <c r="D134" s="33" t="s">
        <v>254</v>
      </c>
      <c r="E134" s="14">
        <v>2.9</v>
      </c>
      <c r="F134" s="14">
        <v>132.32</v>
      </c>
      <c r="G134" s="15">
        <f t="shared" si="26"/>
        <v>383.73</v>
      </c>
      <c r="H134" s="14">
        <v>2.9</v>
      </c>
      <c r="I134" s="39"/>
      <c r="J134" s="15">
        <f t="shared" si="27"/>
        <v>0</v>
      </c>
    </row>
    <row r="135" spans="1:10" x14ac:dyDescent="0.3">
      <c r="A135" s="12" t="s">
        <v>255</v>
      </c>
      <c r="B135" s="13" t="s">
        <v>18</v>
      </c>
      <c r="C135" s="13" t="s">
        <v>22</v>
      </c>
      <c r="D135" s="33" t="s">
        <v>256</v>
      </c>
      <c r="E135" s="14">
        <v>3.11</v>
      </c>
      <c r="F135" s="14">
        <v>608.46</v>
      </c>
      <c r="G135" s="15">
        <f t="shared" si="26"/>
        <v>1892.31</v>
      </c>
      <c r="H135" s="14">
        <v>3.11</v>
      </c>
      <c r="I135" s="39"/>
      <c r="J135" s="15">
        <f t="shared" si="27"/>
        <v>0</v>
      </c>
    </row>
    <row r="136" spans="1:10" ht="20.95" x14ac:dyDescent="0.3">
      <c r="A136" s="12" t="s">
        <v>257</v>
      </c>
      <c r="B136" s="13" t="s">
        <v>18</v>
      </c>
      <c r="C136" s="13" t="s">
        <v>35</v>
      </c>
      <c r="D136" s="33" t="s">
        <v>258</v>
      </c>
      <c r="E136" s="14">
        <v>2</v>
      </c>
      <c r="F136" s="14">
        <v>27190.41</v>
      </c>
      <c r="G136" s="15">
        <f t="shared" si="26"/>
        <v>54380.82</v>
      </c>
      <c r="H136" s="14">
        <v>2</v>
      </c>
      <c r="I136" s="39"/>
      <c r="J136" s="15">
        <f t="shared" si="27"/>
        <v>0</v>
      </c>
    </row>
    <row r="137" spans="1:10" ht="20.95" x14ac:dyDescent="0.3">
      <c r="A137" s="12" t="s">
        <v>259</v>
      </c>
      <c r="B137" s="13" t="s">
        <v>18</v>
      </c>
      <c r="C137" s="13" t="s">
        <v>19</v>
      </c>
      <c r="D137" s="33" t="s">
        <v>260</v>
      </c>
      <c r="E137" s="14">
        <v>241.01</v>
      </c>
      <c r="F137" s="14">
        <v>40.520000000000003</v>
      </c>
      <c r="G137" s="15">
        <f t="shared" si="26"/>
        <v>9765.73</v>
      </c>
      <c r="H137" s="14">
        <v>241.01</v>
      </c>
      <c r="I137" s="39"/>
      <c r="J137" s="15">
        <f t="shared" si="27"/>
        <v>0</v>
      </c>
    </row>
    <row r="138" spans="1:10" x14ac:dyDescent="0.3">
      <c r="A138" s="12" t="s">
        <v>261</v>
      </c>
      <c r="B138" s="13" t="s">
        <v>18</v>
      </c>
      <c r="C138" s="13" t="s">
        <v>19</v>
      </c>
      <c r="D138" s="33" t="s">
        <v>221</v>
      </c>
      <c r="E138" s="14">
        <v>14.4</v>
      </c>
      <c r="F138" s="14">
        <v>226.16</v>
      </c>
      <c r="G138" s="15">
        <f t="shared" si="26"/>
        <v>3256.7</v>
      </c>
      <c r="H138" s="14">
        <v>14.4</v>
      </c>
      <c r="I138" s="39"/>
      <c r="J138" s="15">
        <f t="shared" si="27"/>
        <v>0</v>
      </c>
    </row>
    <row r="139" spans="1:10" x14ac:dyDescent="0.3">
      <c r="A139" s="12" t="s">
        <v>262</v>
      </c>
      <c r="B139" s="13" t="s">
        <v>18</v>
      </c>
      <c r="C139" s="13" t="s">
        <v>35</v>
      </c>
      <c r="D139" s="33" t="s">
        <v>263</v>
      </c>
      <c r="E139" s="14">
        <v>1</v>
      </c>
      <c r="F139" s="14">
        <v>4587</v>
      </c>
      <c r="G139" s="15">
        <f t="shared" si="26"/>
        <v>4587</v>
      </c>
      <c r="H139" s="14">
        <v>1</v>
      </c>
      <c r="I139" s="39"/>
      <c r="J139" s="15">
        <f t="shared" si="27"/>
        <v>0</v>
      </c>
    </row>
    <row r="140" spans="1:10" x14ac:dyDescent="0.3">
      <c r="A140" s="16"/>
      <c r="B140" s="16"/>
      <c r="C140" s="16"/>
      <c r="D140" s="34" t="s">
        <v>264</v>
      </c>
      <c r="E140" s="14">
        <v>1</v>
      </c>
      <c r="F140" s="17">
        <f>SUM(G126:G139)</f>
        <v>226950.96</v>
      </c>
      <c r="G140" s="17">
        <f t="shared" si="26"/>
        <v>226950.96</v>
      </c>
      <c r="H140" s="14">
        <v>1</v>
      </c>
      <c r="I140" s="17">
        <f>SUM(J126:J139)</f>
        <v>0</v>
      </c>
      <c r="J140" s="17">
        <f t="shared" si="27"/>
        <v>0</v>
      </c>
    </row>
    <row r="141" spans="1:10" ht="1" customHeight="1" x14ac:dyDescent="0.3">
      <c r="A141" s="18"/>
      <c r="B141" s="18"/>
      <c r="C141" s="18"/>
      <c r="D141" s="35"/>
      <c r="E141" s="18"/>
      <c r="F141" s="18"/>
      <c r="G141" s="18"/>
      <c r="H141" s="18"/>
      <c r="I141" s="18"/>
      <c r="J141" s="18"/>
    </row>
    <row r="142" spans="1:10" x14ac:dyDescent="0.3">
      <c r="A142" s="19" t="s">
        <v>265</v>
      </c>
      <c r="B142" s="19" t="s">
        <v>10</v>
      </c>
      <c r="C142" s="19" t="s">
        <v>11</v>
      </c>
      <c r="D142" s="36" t="s">
        <v>266</v>
      </c>
      <c r="E142" s="20">
        <f t="shared" ref="E142:J142" si="28">E148</f>
        <v>1</v>
      </c>
      <c r="F142" s="20">
        <f t="shared" si="28"/>
        <v>254241.35</v>
      </c>
      <c r="G142" s="20">
        <f t="shared" si="28"/>
        <v>254241.35</v>
      </c>
      <c r="H142" s="20">
        <f t="shared" si="28"/>
        <v>1</v>
      </c>
      <c r="I142" s="20">
        <f t="shared" si="28"/>
        <v>0</v>
      </c>
      <c r="J142" s="20">
        <f t="shared" si="28"/>
        <v>0</v>
      </c>
    </row>
    <row r="143" spans="1:10" ht="20.95" x14ac:dyDescent="0.3">
      <c r="A143" s="12" t="s">
        <v>267</v>
      </c>
      <c r="B143" s="13" t="s">
        <v>18</v>
      </c>
      <c r="C143" s="13" t="s">
        <v>268</v>
      </c>
      <c r="D143" s="33" t="s">
        <v>269</v>
      </c>
      <c r="E143" s="14">
        <v>54766.66</v>
      </c>
      <c r="F143" s="14">
        <v>3.18</v>
      </c>
      <c r="G143" s="15">
        <f t="shared" ref="G143:G148" si="29">ROUND(E143*F143,2)</f>
        <v>174157.98</v>
      </c>
      <c r="H143" s="14">
        <v>54766.66</v>
      </c>
      <c r="I143" s="39"/>
      <c r="J143" s="15">
        <f t="shared" ref="J143:J148" si="30">ROUND(H143*I143,2)</f>
        <v>0</v>
      </c>
    </row>
    <row r="144" spans="1:10" x14ac:dyDescent="0.3">
      <c r="A144" s="12" t="s">
        <v>270</v>
      </c>
      <c r="B144" s="13" t="s">
        <v>18</v>
      </c>
      <c r="C144" s="13" t="s">
        <v>35</v>
      </c>
      <c r="D144" s="33" t="s">
        <v>271</v>
      </c>
      <c r="E144" s="14">
        <v>256</v>
      </c>
      <c r="F144" s="14">
        <v>33.15</v>
      </c>
      <c r="G144" s="15">
        <f t="shared" si="29"/>
        <v>8486.4</v>
      </c>
      <c r="H144" s="14">
        <v>256</v>
      </c>
      <c r="I144" s="39"/>
      <c r="J144" s="15">
        <f t="shared" si="30"/>
        <v>0</v>
      </c>
    </row>
    <row r="145" spans="1:10" ht="20.95" x14ac:dyDescent="0.3">
      <c r="A145" s="12" t="s">
        <v>272</v>
      </c>
      <c r="B145" s="13" t="s">
        <v>18</v>
      </c>
      <c r="C145" s="13" t="s">
        <v>35</v>
      </c>
      <c r="D145" s="33" t="s">
        <v>273</v>
      </c>
      <c r="E145" s="14">
        <v>256</v>
      </c>
      <c r="F145" s="14">
        <v>13.82</v>
      </c>
      <c r="G145" s="15">
        <f t="shared" si="29"/>
        <v>3537.92</v>
      </c>
      <c r="H145" s="14">
        <v>256</v>
      </c>
      <c r="I145" s="39"/>
      <c r="J145" s="15">
        <f t="shared" si="30"/>
        <v>0</v>
      </c>
    </row>
    <row r="146" spans="1:10" ht="20.95" x14ac:dyDescent="0.3">
      <c r="A146" s="12" t="s">
        <v>274</v>
      </c>
      <c r="B146" s="13" t="s">
        <v>18</v>
      </c>
      <c r="C146" s="13" t="s">
        <v>35</v>
      </c>
      <c r="D146" s="33" t="s">
        <v>258</v>
      </c>
      <c r="E146" s="14">
        <v>2</v>
      </c>
      <c r="F146" s="14">
        <v>27190.41</v>
      </c>
      <c r="G146" s="15">
        <f t="shared" si="29"/>
        <v>54380.82</v>
      </c>
      <c r="H146" s="14">
        <v>2</v>
      </c>
      <c r="I146" s="39"/>
      <c r="J146" s="15">
        <f t="shared" si="30"/>
        <v>0</v>
      </c>
    </row>
    <row r="147" spans="1:10" ht="20.95" x14ac:dyDescent="0.3">
      <c r="A147" s="12" t="s">
        <v>275</v>
      </c>
      <c r="B147" s="13" t="s">
        <v>18</v>
      </c>
      <c r="C147" s="13" t="s">
        <v>19</v>
      </c>
      <c r="D147" s="33" t="s">
        <v>276</v>
      </c>
      <c r="E147" s="14">
        <v>77.44</v>
      </c>
      <c r="F147" s="14">
        <v>176.63</v>
      </c>
      <c r="G147" s="15">
        <f t="shared" si="29"/>
        <v>13678.23</v>
      </c>
      <c r="H147" s="14">
        <v>77.44</v>
      </c>
      <c r="I147" s="39"/>
      <c r="J147" s="15">
        <f t="shared" si="30"/>
        <v>0</v>
      </c>
    </row>
    <row r="148" spans="1:10" x14ac:dyDescent="0.3">
      <c r="A148" s="16"/>
      <c r="B148" s="16"/>
      <c r="C148" s="16"/>
      <c r="D148" s="34" t="s">
        <v>277</v>
      </c>
      <c r="E148" s="14">
        <v>1</v>
      </c>
      <c r="F148" s="17">
        <f>SUM(G143:G147)</f>
        <v>254241.35</v>
      </c>
      <c r="G148" s="17">
        <f t="shared" si="29"/>
        <v>254241.35</v>
      </c>
      <c r="H148" s="14">
        <v>1</v>
      </c>
      <c r="I148" s="17">
        <f>SUM(J143:J147)</f>
        <v>0</v>
      </c>
      <c r="J148" s="17">
        <f t="shared" si="30"/>
        <v>0</v>
      </c>
    </row>
    <row r="149" spans="1:10" ht="1" customHeight="1" x14ac:dyDescent="0.3">
      <c r="A149" s="18"/>
      <c r="B149" s="18"/>
      <c r="C149" s="18"/>
      <c r="D149" s="35"/>
      <c r="E149" s="18"/>
      <c r="F149" s="18"/>
      <c r="G149" s="18"/>
      <c r="H149" s="18"/>
      <c r="I149" s="18"/>
      <c r="J149" s="18"/>
    </row>
    <row r="150" spans="1:10" x14ac:dyDescent="0.3">
      <c r="A150" s="19" t="s">
        <v>278</v>
      </c>
      <c r="B150" s="19" t="s">
        <v>10</v>
      </c>
      <c r="C150" s="19" t="s">
        <v>11</v>
      </c>
      <c r="D150" s="36" t="s">
        <v>279</v>
      </c>
      <c r="E150" s="20">
        <f t="shared" ref="E150:J150" si="31">E157</f>
        <v>1</v>
      </c>
      <c r="F150" s="20">
        <f t="shared" si="31"/>
        <v>30638.2</v>
      </c>
      <c r="G150" s="20">
        <f t="shared" si="31"/>
        <v>30638.2</v>
      </c>
      <c r="H150" s="20">
        <f t="shared" si="31"/>
        <v>1</v>
      </c>
      <c r="I150" s="20">
        <f t="shared" si="31"/>
        <v>0</v>
      </c>
      <c r="J150" s="20">
        <f t="shared" si="31"/>
        <v>0</v>
      </c>
    </row>
    <row r="151" spans="1:10" x14ac:dyDescent="0.3">
      <c r="A151" s="12" t="s">
        <v>280</v>
      </c>
      <c r="B151" s="13" t="s">
        <v>18</v>
      </c>
      <c r="C151" s="13" t="s">
        <v>281</v>
      </c>
      <c r="D151" s="33" t="s">
        <v>282</v>
      </c>
      <c r="E151" s="14">
        <v>47.61</v>
      </c>
      <c r="F151" s="14">
        <v>200.97</v>
      </c>
      <c r="G151" s="15">
        <f t="shared" ref="G151:G157" si="32">ROUND(E151*F151,2)</f>
        <v>9568.18</v>
      </c>
      <c r="H151" s="14">
        <v>47.61</v>
      </c>
      <c r="I151" s="39"/>
      <c r="J151" s="15">
        <f t="shared" ref="J151:J157" si="33">ROUND(H151*I151,2)</f>
        <v>0</v>
      </c>
    </row>
    <row r="152" spans="1:10" x14ac:dyDescent="0.3">
      <c r="A152" s="12" t="s">
        <v>283</v>
      </c>
      <c r="B152" s="13" t="s">
        <v>18</v>
      </c>
      <c r="C152" s="13" t="s">
        <v>19</v>
      </c>
      <c r="D152" s="33" t="s">
        <v>284</v>
      </c>
      <c r="E152" s="14">
        <v>47.61</v>
      </c>
      <c r="F152" s="14">
        <v>135.87</v>
      </c>
      <c r="G152" s="15">
        <f t="shared" si="32"/>
        <v>6468.77</v>
      </c>
      <c r="H152" s="14">
        <v>47.61</v>
      </c>
      <c r="I152" s="39"/>
      <c r="J152" s="15">
        <f t="shared" si="33"/>
        <v>0</v>
      </c>
    </row>
    <row r="153" spans="1:10" x14ac:dyDescent="0.3">
      <c r="A153" s="12" t="s">
        <v>285</v>
      </c>
      <c r="B153" s="13" t="s">
        <v>18</v>
      </c>
      <c r="C153" s="13" t="s">
        <v>40</v>
      </c>
      <c r="D153" s="33" t="s">
        <v>286</v>
      </c>
      <c r="E153" s="14">
        <v>9.85</v>
      </c>
      <c r="F153" s="14">
        <v>182.2</v>
      </c>
      <c r="G153" s="15">
        <f t="shared" si="32"/>
        <v>1794.67</v>
      </c>
      <c r="H153" s="14">
        <v>9.85</v>
      </c>
      <c r="I153" s="39"/>
      <c r="J153" s="15">
        <f t="shared" si="33"/>
        <v>0</v>
      </c>
    </row>
    <row r="154" spans="1:10" ht="20.95" x14ac:dyDescent="0.3">
      <c r="A154" s="12" t="s">
        <v>287</v>
      </c>
      <c r="B154" s="13" t="s">
        <v>18</v>
      </c>
      <c r="C154" s="13" t="s">
        <v>19</v>
      </c>
      <c r="D154" s="33" t="s">
        <v>288</v>
      </c>
      <c r="E154" s="14">
        <v>13.45</v>
      </c>
      <c r="F154" s="14">
        <v>31.62</v>
      </c>
      <c r="G154" s="15">
        <f t="shared" si="32"/>
        <v>425.29</v>
      </c>
      <c r="H154" s="14">
        <v>13.45</v>
      </c>
      <c r="I154" s="39"/>
      <c r="J154" s="15">
        <f t="shared" si="33"/>
        <v>0</v>
      </c>
    </row>
    <row r="155" spans="1:10" x14ac:dyDescent="0.3">
      <c r="A155" s="12" t="s">
        <v>289</v>
      </c>
      <c r="B155" s="13" t="s">
        <v>18</v>
      </c>
      <c r="C155" s="13" t="s">
        <v>268</v>
      </c>
      <c r="D155" s="33" t="s">
        <v>290</v>
      </c>
      <c r="E155" s="14">
        <v>6372.2</v>
      </c>
      <c r="F155" s="14">
        <v>1.77</v>
      </c>
      <c r="G155" s="15">
        <f t="shared" si="32"/>
        <v>11278.79</v>
      </c>
      <c r="H155" s="14">
        <v>6372.2</v>
      </c>
      <c r="I155" s="39"/>
      <c r="J155" s="15">
        <f t="shared" si="33"/>
        <v>0</v>
      </c>
    </row>
    <row r="156" spans="1:10" ht="20.95" x14ac:dyDescent="0.3">
      <c r="A156" s="12" t="s">
        <v>291</v>
      </c>
      <c r="B156" s="13" t="s">
        <v>18</v>
      </c>
      <c r="C156" s="13" t="s">
        <v>292</v>
      </c>
      <c r="D156" s="33" t="s">
        <v>293</v>
      </c>
      <c r="E156" s="14">
        <v>3</v>
      </c>
      <c r="F156" s="14">
        <v>367.5</v>
      </c>
      <c r="G156" s="15">
        <f t="shared" si="32"/>
        <v>1102.5</v>
      </c>
      <c r="H156" s="14">
        <v>3</v>
      </c>
      <c r="I156" s="39"/>
      <c r="J156" s="15">
        <f t="shared" si="33"/>
        <v>0</v>
      </c>
    </row>
    <row r="157" spans="1:10" x14ac:dyDescent="0.3">
      <c r="A157" s="16"/>
      <c r="B157" s="16"/>
      <c r="C157" s="16"/>
      <c r="D157" s="34" t="s">
        <v>294</v>
      </c>
      <c r="E157" s="14">
        <v>1</v>
      </c>
      <c r="F157" s="17">
        <f>SUM(G151:G156)</f>
        <v>30638.2</v>
      </c>
      <c r="G157" s="17">
        <f t="shared" si="32"/>
        <v>30638.2</v>
      </c>
      <c r="H157" s="14">
        <v>1</v>
      </c>
      <c r="I157" s="17">
        <f>SUM(J151:J156)</f>
        <v>0</v>
      </c>
      <c r="J157" s="17">
        <f t="shared" si="33"/>
        <v>0</v>
      </c>
    </row>
    <row r="158" spans="1:10" ht="1" customHeight="1" x14ac:dyDescent="0.3">
      <c r="A158" s="18"/>
      <c r="B158" s="18"/>
      <c r="C158" s="18"/>
      <c r="D158" s="35"/>
      <c r="E158" s="18"/>
      <c r="F158" s="18"/>
      <c r="G158" s="18"/>
      <c r="H158" s="18"/>
      <c r="I158" s="18"/>
      <c r="J158" s="18"/>
    </row>
    <row r="159" spans="1:10" x14ac:dyDescent="0.3">
      <c r="A159" s="16"/>
      <c r="B159" s="16"/>
      <c r="C159" s="16"/>
      <c r="D159" s="34" t="s">
        <v>295</v>
      </c>
      <c r="E159" s="14">
        <v>1</v>
      </c>
      <c r="F159" s="17">
        <f>G115+G125+G142+G150</f>
        <v>563320</v>
      </c>
      <c r="G159" s="17">
        <f>ROUND(E159*F159,2)</f>
        <v>563320</v>
      </c>
      <c r="H159" s="14">
        <v>1</v>
      </c>
      <c r="I159" s="17">
        <f>J115+J125+J142+J150</f>
        <v>0</v>
      </c>
      <c r="J159" s="17">
        <f>ROUND(H159*I159,2)</f>
        <v>0</v>
      </c>
    </row>
    <row r="160" spans="1:10" ht="1" customHeight="1" x14ac:dyDescent="0.3">
      <c r="A160" s="18"/>
      <c r="B160" s="18"/>
      <c r="C160" s="18"/>
      <c r="D160" s="35"/>
      <c r="E160" s="18"/>
      <c r="F160" s="18"/>
      <c r="G160" s="18"/>
      <c r="H160" s="18"/>
      <c r="I160" s="18"/>
      <c r="J160" s="18"/>
    </row>
    <row r="161" spans="1:10" x14ac:dyDescent="0.3">
      <c r="A161" s="10" t="s">
        <v>296</v>
      </c>
      <c r="B161" s="10" t="s">
        <v>10</v>
      </c>
      <c r="C161" s="10" t="s">
        <v>11</v>
      </c>
      <c r="D161" s="32" t="s">
        <v>297</v>
      </c>
      <c r="E161" s="11">
        <f t="shared" ref="E161:J161" si="34">E171</f>
        <v>1</v>
      </c>
      <c r="F161" s="11">
        <f t="shared" si="34"/>
        <v>130415.08</v>
      </c>
      <c r="G161" s="11">
        <f t="shared" si="34"/>
        <v>130415.08</v>
      </c>
      <c r="H161" s="11">
        <f t="shared" si="34"/>
        <v>1</v>
      </c>
      <c r="I161" s="11">
        <f t="shared" si="34"/>
        <v>0</v>
      </c>
      <c r="J161" s="11">
        <f t="shared" si="34"/>
        <v>0</v>
      </c>
    </row>
    <row r="162" spans="1:10" x14ac:dyDescent="0.3">
      <c r="A162" s="12" t="s">
        <v>298</v>
      </c>
      <c r="B162" s="13" t="s">
        <v>18</v>
      </c>
      <c r="C162" s="13" t="s">
        <v>35</v>
      </c>
      <c r="D162" s="33" t="s">
        <v>299</v>
      </c>
      <c r="E162" s="14">
        <v>2</v>
      </c>
      <c r="F162" s="14">
        <v>27227.19</v>
      </c>
      <c r="G162" s="15">
        <f t="shared" ref="G162:G171" si="35">ROUND(E162*F162,2)</f>
        <v>54454.38</v>
      </c>
      <c r="H162" s="14">
        <v>2</v>
      </c>
      <c r="I162" s="39"/>
      <c r="J162" s="15">
        <f t="shared" ref="J162:J171" si="36">ROUND(H162*I162,2)</f>
        <v>0</v>
      </c>
    </row>
    <row r="163" spans="1:10" ht="20.95" x14ac:dyDescent="0.3">
      <c r="A163" s="12" t="s">
        <v>300</v>
      </c>
      <c r="B163" s="13" t="s">
        <v>18</v>
      </c>
      <c r="C163" s="13" t="s">
        <v>4</v>
      </c>
      <c r="D163" s="33" t="s">
        <v>301</v>
      </c>
      <c r="E163" s="14">
        <v>2</v>
      </c>
      <c r="F163" s="14">
        <v>2116.5</v>
      </c>
      <c r="G163" s="15">
        <f t="shared" si="35"/>
        <v>4233</v>
      </c>
      <c r="H163" s="14">
        <v>2</v>
      </c>
      <c r="I163" s="39"/>
      <c r="J163" s="15">
        <f t="shared" si="36"/>
        <v>0</v>
      </c>
    </row>
    <row r="164" spans="1:10" x14ac:dyDescent="0.3">
      <c r="A164" s="12" t="s">
        <v>302</v>
      </c>
      <c r="B164" s="13" t="s">
        <v>18</v>
      </c>
      <c r="C164" s="13" t="s">
        <v>4</v>
      </c>
      <c r="D164" s="33" t="s">
        <v>303</v>
      </c>
      <c r="E164" s="14">
        <v>2</v>
      </c>
      <c r="F164" s="14">
        <v>8762.58</v>
      </c>
      <c r="G164" s="15">
        <f t="shared" si="35"/>
        <v>17525.16</v>
      </c>
      <c r="H164" s="14">
        <v>2</v>
      </c>
      <c r="I164" s="39"/>
      <c r="J164" s="15">
        <f t="shared" si="36"/>
        <v>0</v>
      </c>
    </row>
    <row r="165" spans="1:10" x14ac:dyDescent="0.3">
      <c r="A165" s="12" t="s">
        <v>304</v>
      </c>
      <c r="B165" s="13" t="s">
        <v>18</v>
      </c>
      <c r="C165" s="13" t="s">
        <v>4</v>
      </c>
      <c r="D165" s="33" t="s">
        <v>305</v>
      </c>
      <c r="E165" s="14">
        <v>2</v>
      </c>
      <c r="F165" s="14">
        <v>8198.15</v>
      </c>
      <c r="G165" s="15">
        <f t="shared" si="35"/>
        <v>16396.3</v>
      </c>
      <c r="H165" s="14">
        <v>2</v>
      </c>
      <c r="I165" s="39"/>
      <c r="J165" s="15">
        <f t="shared" si="36"/>
        <v>0</v>
      </c>
    </row>
    <row r="166" spans="1:10" x14ac:dyDescent="0.3">
      <c r="A166" s="12" t="s">
        <v>306</v>
      </c>
      <c r="B166" s="13" t="s">
        <v>18</v>
      </c>
      <c r="C166" s="13" t="s">
        <v>4</v>
      </c>
      <c r="D166" s="33" t="s">
        <v>307</v>
      </c>
      <c r="E166" s="14">
        <v>2</v>
      </c>
      <c r="F166" s="14">
        <v>1688.74</v>
      </c>
      <c r="G166" s="15">
        <f t="shared" si="35"/>
        <v>3377.48</v>
      </c>
      <c r="H166" s="14">
        <v>2</v>
      </c>
      <c r="I166" s="39"/>
      <c r="J166" s="15">
        <f t="shared" si="36"/>
        <v>0</v>
      </c>
    </row>
    <row r="167" spans="1:10" x14ac:dyDescent="0.3">
      <c r="A167" s="12" t="s">
        <v>308</v>
      </c>
      <c r="B167" s="13" t="s">
        <v>18</v>
      </c>
      <c r="C167" s="13" t="s">
        <v>4</v>
      </c>
      <c r="D167" s="33" t="s">
        <v>309</v>
      </c>
      <c r="E167" s="14">
        <v>2</v>
      </c>
      <c r="F167" s="14">
        <v>7399.99</v>
      </c>
      <c r="G167" s="15">
        <f t="shared" si="35"/>
        <v>14799.98</v>
      </c>
      <c r="H167" s="14">
        <v>2</v>
      </c>
      <c r="I167" s="39"/>
      <c r="J167" s="15">
        <f t="shared" si="36"/>
        <v>0</v>
      </c>
    </row>
    <row r="168" spans="1:10" x14ac:dyDescent="0.3">
      <c r="A168" s="12" t="s">
        <v>310</v>
      </c>
      <c r="B168" s="13" t="s">
        <v>18</v>
      </c>
      <c r="C168" s="13" t="s">
        <v>4</v>
      </c>
      <c r="D168" s="33" t="s">
        <v>311</v>
      </c>
      <c r="E168" s="14">
        <v>2</v>
      </c>
      <c r="F168" s="14">
        <v>1046.8900000000001</v>
      </c>
      <c r="G168" s="15">
        <f t="shared" si="35"/>
        <v>2093.7800000000002</v>
      </c>
      <c r="H168" s="14">
        <v>2</v>
      </c>
      <c r="I168" s="39"/>
      <c r="J168" s="15">
        <f t="shared" si="36"/>
        <v>0</v>
      </c>
    </row>
    <row r="169" spans="1:10" x14ac:dyDescent="0.3">
      <c r="A169" s="12" t="s">
        <v>312</v>
      </c>
      <c r="B169" s="13" t="s">
        <v>18</v>
      </c>
      <c r="C169" s="13" t="s">
        <v>4</v>
      </c>
      <c r="D169" s="33" t="s">
        <v>313</v>
      </c>
      <c r="E169" s="14">
        <v>2</v>
      </c>
      <c r="F169" s="14">
        <v>7875</v>
      </c>
      <c r="G169" s="15">
        <f t="shared" si="35"/>
        <v>15750</v>
      </c>
      <c r="H169" s="14">
        <v>2</v>
      </c>
      <c r="I169" s="39"/>
      <c r="J169" s="15">
        <f t="shared" si="36"/>
        <v>0</v>
      </c>
    </row>
    <row r="170" spans="1:10" x14ac:dyDescent="0.3">
      <c r="A170" s="12" t="s">
        <v>314</v>
      </c>
      <c r="B170" s="13" t="s">
        <v>18</v>
      </c>
      <c r="C170" s="13" t="s">
        <v>4</v>
      </c>
      <c r="D170" s="33" t="s">
        <v>315</v>
      </c>
      <c r="E170" s="14">
        <v>2</v>
      </c>
      <c r="F170" s="14">
        <v>892.5</v>
      </c>
      <c r="G170" s="15">
        <f t="shared" si="35"/>
        <v>1785</v>
      </c>
      <c r="H170" s="14">
        <v>2</v>
      </c>
      <c r="I170" s="39"/>
      <c r="J170" s="15">
        <f t="shared" si="36"/>
        <v>0</v>
      </c>
    </row>
    <row r="171" spans="1:10" x14ac:dyDescent="0.3">
      <c r="A171" s="16"/>
      <c r="B171" s="16"/>
      <c r="C171" s="16"/>
      <c r="D171" s="34" t="s">
        <v>316</v>
      </c>
      <c r="E171" s="14">
        <v>1</v>
      </c>
      <c r="F171" s="17">
        <f>SUM(G162:G170)</f>
        <v>130415.08</v>
      </c>
      <c r="G171" s="17">
        <f t="shared" si="35"/>
        <v>130415.08</v>
      </c>
      <c r="H171" s="14">
        <v>1</v>
      </c>
      <c r="I171" s="17">
        <f>SUM(J162:J170)</f>
        <v>0</v>
      </c>
      <c r="J171" s="17">
        <f t="shared" si="36"/>
        <v>0</v>
      </c>
    </row>
    <row r="172" spans="1:10" ht="1" customHeight="1" x14ac:dyDescent="0.3">
      <c r="A172" s="18"/>
      <c r="B172" s="18"/>
      <c r="C172" s="18"/>
      <c r="D172" s="35"/>
      <c r="E172" s="18"/>
      <c r="F172" s="18"/>
      <c r="G172" s="18"/>
      <c r="H172" s="18"/>
      <c r="I172" s="18"/>
      <c r="J172" s="18"/>
    </row>
    <row r="173" spans="1:10" x14ac:dyDescent="0.3">
      <c r="A173" s="10" t="s">
        <v>317</v>
      </c>
      <c r="B173" s="10" t="s">
        <v>10</v>
      </c>
      <c r="C173" s="10" t="s">
        <v>11</v>
      </c>
      <c r="D173" s="32" t="s">
        <v>318</v>
      </c>
      <c r="E173" s="11">
        <f t="shared" ref="E173:J173" si="37">E175</f>
        <v>1</v>
      </c>
      <c r="F173" s="11">
        <f t="shared" si="37"/>
        <v>40411.67</v>
      </c>
      <c r="G173" s="11">
        <f t="shared" si="37"/>
        <v>40411.67</v>
      </c>
      <c r="H173" s="11">
        <f t="shared" si="37"/>
        <v>1</v>
      </c>
      <c r="I173" s="11">
        <f t="shared" si="37"/>
        <v>0</v>
      </c>
      <c r="J173" s="11">
        <f t="shared" si="37"/>
        <v>0</v>
      </c>
    </row>
    <row r="174" spans="1:10" x14ac:dyDescent="0.3">
      <c r="A174" s="12" t="s">
        <v>319</v>
      </c>
      <c r="B174" s="13" t="s">
        <v>18</v>
      </c>
      <c r="C174" s="13" t="s">
        <v>19</v>
      </c>
      <c r="D174" s="33" t="s">
        <v>320</v>
      </c>
      <c r="E174" s="14">
        <v>5174.3500000000004</v>
      </c>
      <c r="F174" s="14">
        <v>7.81</v>
      </c>
      <c r="G174" s="15">
        <f>ROUND(E174*F174,2)</f>
        <v>40411.67</v>
      </c>
      <c r="H174" s="14">
        <v>5174.3500000000004</v>
      </c>
      <c r="I174" s="39"/>
      <c r="J174" s="15">
        <f>ROUND(H174*I174,2)</f>
        <v>0</v>
      </c>
    </row>
    <row r="175" spans="1:10" x14ac:dyDescent="0.3">
      <c r="A175" s="16"/>
      <c r="B175" s="16"/>
      <c r="C175" s="16"/>
      <c r="D175" s="34" t="s">
        <v>321</v>
      </c>
      <c r="E175" s="14">
        <v>1</v>
      </c>
      <c r="F175" s="17">
        <f>G174</f>
        <v>40411.67</v>
      </c>
      <c r="G175" s="17">
        <f>ROUND(E175*F175,2)</f>
        <v>40411.67</v>
      </c>
      <c r="H175" s="14">
        <v>1</v>
      </c>
      <c r="I175" s="17">
        <f>J174</f>
        <v>0</v>
      </c>
      <c r="J175" s="17">
        <f>ROUND(H175*I175,2)</f>
        <v>0</v>
      </c>
    </row>
    <row r="176" spans="1:10" ht="1" customHeight="1" x14ac:dyDescent="0.3">
      <c r="A176" s="18"/>
      <c r="B176" s="18"/>
      <c r="C176" s="18"/>
      <c r="D176" s="35"/>
      <c r="E176" s="18"/>
      <c r="F176" s="18"/>
      <c r="G176" s="18"/>
      <c r="H176" s="18"/>
      <c r="I176" s="18"/>
      <c r="J176" s="18"/>
    </row>
    <row r="177" spans="1:10" x14ac:dyDescent="0.3">
      <c r="A177" s="10" t="s">
        <v>322</v>
      </c>
      <c r="B177" s="10" t="s">
        <v>10</v>
      </c>
      <c r="C177" s="10" t="s">
        <v>11</v>
      </c>
      <c r="D177" s="32" t="s">
        <v>323</v>
      </c>
      <c r="E177" s="11">
        <f t="shared" ref="E177:J177" si="38">E179</f>
        <v>1</v>
      </c>
      <c r="F177" s="11">
        <f t="shared" si="38"/>
        <v>241.75</v>
      </c>
      <c r="G177" s="11">
        <f t="shared" si="38"/>
        <v>241.75</v>
      </c>
      <c r="H177" s="11">
        <f t="shared" si="38"/>
        <v>1</v>
      </c>
      <c r="I177" s="11">
        <f t="shared" si="38"/>
        <v>0</v>
      </c>
      <c r="J177" s="11">
        <f t="shared" si="38"/>
        <v>0</v>
      </c>
    </row>
    <row r="178" spans="1:10" ht="20.95" x14ac:dyDescent="0.3">
      <c r="A178" s="12" t="s">
        <v>324</v>
      </c>
      <c r="B178" s="13" t="s">
        <v>18</v>
      </c>
      <c r="C178" s="13" t="s">
        <v>35</v>
      </c>
      <c r="D178" s="33" t="s">
        <v>325</v>
      </c>
      <c r="E178" s="14">
        <v>1</v>
      </c>
      <c r="F178" s="14">
        <v>241.75</v>
      </c>
      <c r="G178" s="15">
        <f>ROUND(E178*F178,2)</f>
        <v>241.75</v>
      </c>
      <c r="H178" s="14">
        <v>1</v>
      </c>
      <c r="I178" s="39"/>
      <c r="J178" s="15">
        <f>ROUND(H178*I178,2)</f>
        <v>0</v>
      </c>
    </row>
    <row r="179" spans="1:10" x14ac:dyDescent="0.3">
      <c r="A179" s="16"/>
      <c r="B179" s="16"/>
      <c r="C179" s="16"/>
      <c r="D179" s="34" t="s">
        <v>326</v>
      </c>
      <c r="E179" s="14">
        <v>1</v>
      </c>
      <c r="F179" s="17">
        <f>G178</f>
        <v>241.75</v>
      </c>
      <c r="G179" s="17">
        <f>ROUND(E179*F179,2)</f>
        <v>241.75</v>
      </c>
      <c r="H179" s="14">
        <v>1</v>
      </c>
      <c r="I179" s="17">
        <f>J178</f>
        <v>0</v>
      </c>
      <c r="J179" s="17">
        <f>ROUND(H179*I179,2)</f>
        <v>0</v>
      </c>
    </row>
    <row r="180" spans="1:10" ht="1" customHeight="1" x14ac:dyDescent="0.3">
      <c r="A180" s="18"/>
      <c r="B180" s="18"/>
      <c r="C180" s="18"/>
      <c r="D180" s="35"/>
      <c r="E180" s="18"/>
      <c r="F180" s="18"/>
      <c r="G180" s="18"/>
      <c r="H180" s="18"/>
      <c r="I180" s="18"/>
      <c r="J180" s="18"/>
    </row>
    <row r="181" spans="1:10" x14ac:dyDescent="0.3">
      <c r="A181" s="16"/>
      <c r="B181" s="16"/>
      <c r="C181" s="16"/>
      <c r="D181" s="34" t="s">
        <v>327</v>
      </c>
      <c r="E181" s="14">
        <v>1</v>
      </c>
      <c r="F181" s="17">
        <f>G6+G20+G66+G79+G114+G161+G173+G177</f>
        <v>2679674.52</v>
      </c>
      <c r="G181" s="17">
        <f>ROUND(E181*F181,2)</f>
        <v>2679674.52</v>
      </c>
      <c r="H181" s="14">
        <v>1</v>
      </c>
      <c r="I181" s="17">
        <f>J6+J20+J66+J79+J114+J161+J173+J177</f>
        <v>0</v>
      </c>
      <c r="J181" s="17">
        <f>ROUND(H181*I181,2)</f>
        <v>0</v>
      </c>
    </row>
    <row r="182" spans="1:10" ht="1" customHeight="1" x14ac:dyDescent="0.3">
      <c r="A182" s="18"/>
      <c r="B182" s="18"/>
      <c r="C182" s="18"/>
      <c r="D182" s="35"/>
      <c r="E182" s="18"/>
      <c r="F182" s="18"/>
      <c r="G182" s="18"/>
      <c r="H182" s="18"/>
      <c r="I182" s="18"/>
      <c r="J182" s="18"/>
    </row>
    <row r="183" spans="1:10" x14ac:dyDescent="0.3">
      <c r="A183" s="8" t="s">
        <v>328</v>
      </c>
      <c r="B183" s="8" t="s">
        <v>10</v>
      </c>
      <c r="C183" s="8" t="s">
        <v>11</v>
      </c>
      <c r="D183" s="31" t="s">
        <v>329</v>
      </c>
      <c r="E183" s="9">
        <f t="shared" ref="E183:J183" si="39">E237</f>
        <v>1</v>
      </c>
      <c r="F183" s="9">
        <f t="shared" si="39"/>
        <v>464850.13</v>
      </c>
      <c r="G183" s="9">
        <f t="shared" si="39"/>
        <v>464850.13</v>
      </c>
      <c r="H183" s="9">
        <f t="shared" si="39"/>
        <v>1</v>
      </c>
      <c r="I183" s="9">
        <f t="shared" si="39"/>
        <v>11340</v>
      </c>
      <c r="J183" s="9">
        <f t="shared" si="39"/>
        <v>11340</v>
      </c>
    </row>
    <row r="184" spans="1:10" x14ac:dyDescent="0.3">
      <c r="A184" s="10" t="s">
        <v>330</v>
      </c>
      <c r="B184" s="10" t="s">
        <v>10</v>
      </c>
      <c r="C184" s="10" t="s">
        <v>11</v>
      </c>
      <c r="D184" s="32" t="s">
        <v>331</v>
      </c>
      <c r="E184" s="11">
        <f t="shared" ref="E184:J184" si="40">E187</f>
        <v>1</v>
      </c>
      <c r="F184" s="11">
        <f t="shared" si="40"/>
        <v>2471.2399999999998</v>
      </c>
      <c r="G184" s="11">
        <f t="shared" si="40"/>
        <v>2471.2399999999998</v>
      </c>
      <c r="H184" s="11">
        <f t="shared" si="40"/>
        <v>1</v>
      </c>
      <c r="I184" s="11">
        <f t="shared" si="40"/>
        <v>0</v>
      </c>
      <c r="J184" s="11">
        <f t="shared" si="40"/>
        <v>0</v>
      </c>
    </row>
    <row r="185" spans="1:10" ht="20.95" x14ac:dyDescent="0.3">
      <c r="A185" s="12" t="s">
        <v>332</v>
      </c>
      <c r="B185" s="13" t="s">
        <v>18</v>
      </c>
      <c r="C185" s="13" t="s">
        <v>4</v>
      </c>
      <c r="D185" s="33" t="s">
        <v>333</v>
      </c>
      <c r="E185" s="14">
        <v>1</v>
      </c>
      <c r="F185" s="14">
        <v>869.02</v>
      </c>
      <c r="G185" s="15">
        <f>ROUND(E185*F185,2)</f>
        <v>869.02</v>
      </c>
      <c r="H185" s="14">
        <v>1</v>
      </c>
      <c r="I185" s="39"/>
      <c r="J185" s="15">
        <f>ROUND(H185*I185,2)</f>
        <v>0</v>
      </c>
    </row>
    <row r="186" spans="1:10" ht="20.95" x14ac:dyDescent="0.3">
      <c r="A186" s="12" t="s">
        <v>334</v>
      </c>
      <c r="B186" s="13" t="s">
        <v>18</v>
      </c>
      <c r="C186" s="13" t="s">
        <v>35</v>
      </c>
      <c r="D186" s="33" t="s">
        <v>335</v>
      </c>
      <c r="E186" s="14">
        <v>1</v>
      </c>
      <c r="F186" s="14">
        <v>1602.22</v>
      </c>
      <c r="G186" s="15">
        <f>ROUND(E186*F186,2)</f>
        <v>1602.22</v>
      </c>
      <c r="H186" s="14">
        <v>1</v>
      </c>
      <c r="I186" s="39"/>
      <c r="J186" s="15">
        <f>ROUND(H186*I186,2)</f>
        <v>0</v>
      </c>
    </row>
    <row r="187" spans="1:10" x14ac:dyDescent="0.3">
      <c r="A187" s="16"/>
      <c r="B187" s="16"/>
      <c r="C187" s="16"/>
      <c r="D187" s="34" t="s">
        <v>336</v>
      </c>
      <c r="E187" s="14">
        <v>1</v>
      </c>
      <c r="F187" s="17">
        <f>SUM(G185:G186)</f>
        <v>2471.2399999999998</v>
      </c>
      <c r="G187" s="17">
        <f>ROUND(E187*F187,2)</f>
        <v>2471.2399999999998</v>
      </c>
      <c r="H187" s="14">
        <v>1</v>
      </c>
      <c r="I187" s="17">
        <f>SUM(J185:J186)</f>
        <v>0</v>
      </c>
      <c r="J187" s="17">
        <f>ROUND(H187*I187,2)</f>
        <v>0</v>
      </c>
    </row>
    <row r="188" spans="1:10" ht="1" customHeight="1" x14ac:dyDescent="0.3">
      <c r="A188" s="18"/>
      <c r="B188" s="18"/>
      <c r="C188" s="18"/>
      <c r="D188" s="35"/>
      <c r="E188" s="18"/>
      <c r="F188" s="18"/>
      <c r="G188" s="18"/>
      <c r="H188" s="18"/>
      <c r="I188" s="18"/>
      <c r="J188" s="18"/>
    </row>
    <row r="189" spans="1:10" x14ac:dyDescent="0.3">
      <c r="A189" s="10" t="s">
        <v>337</v>
      </c>
      <c r="B189" s="10" t="s">
        <v>10</v>
      </c>
      <c r="C189" s="10" t="s">
        <v>11</v>
      </c>
      <c r="D189" s="32" t="s">
        <v>338</v>
      </c>
      <c r="E189" s="11">
        <f t="shared" ref="E189:J189" si="41">E212</f>
        <v>1</v>
      </c>
      <c r="F189" s="11">
        <f t="shared" si="41"/>
        <v>165714.18</v>
      </c>
      <c r="G189" s="11">
        <f t="shared" si="41"/>
        <v>165714.18</v>
      </c>
      <c r="H189" s="11">
        <f t="shared" si="41"/>
        <v>1</v>
      </c>
      <c r="I189" s="11">
        <f t="shared" si="41"/>
        <v>0</v>
      </c>
      <c r="J189" s="11">
        <f t="shared" si="41"/>
        <v>0</v>
      </c>
    </row>
    <row r="190" spans="1:10" x14ac:dyDescent="0.3">
      <c r="A190" s="12" t="s">
        <v>339</v>
      </c>
      <c r="B190" s="13" t="s">
        <v>18</v>
      </c>
      <c r="C190" s="13" t="s">
        <v>35</v>
      </c>
      <c r="D190" s="33" t="s">
        <v>340</v>
      </c>
      <c r="E190" s="14">
        <v>18</v>
      </c>
      <c r="F190" s="14">
        <v>120.52</v>
      </c>
      <c r="G190" s="15">
        <f t="shared" ref="G190:G212" si="42">ROUND(E190*F190,2)</f>
        <v>2169.36</v>
      </c>
      <c r="H190" s="14">
        <v>18</v>
      </c>
      <c r="I190" s="39"/>
      <c r="J190" s="15">
        <f t="shared" ref="J190:J212" si="43">ROUND(H190*I190,2)</f>
        <v>0</v>
      </c>
    </row>
    <row r="191" spans="1:10" x14ac:dyDescent="0.3">
      <c r="A191" s="12" t="s">
        <v>341</v>
      </c>
      <c r="B191" s="13" t="s">
        <v>18</v>
      </c>
      <c r="C191" s="13" t="s">
        <v>35</v>
      </c>
      <c r="D191" s="33" t="s">
        <v>342</v>
      </c>
      <c r="E191" s="14">
        <v>10</v>
      </c>
      <c r="F191" s="14">
        <v>110.07</v>
      </c>
      <c r="G191" s="15">
        <f t="shared" si="42"/>
        <v>1100.7</v>
      </c>
      <c r="H191" s="14">
        <v>10</v>
      </c>
      <c r="I191" s="39"/>
      <c r="J191" s="15">
        <f t="shared" si="43"/>
        <v>0</v>
      </c>
    </row>
    <row r="192" spans="1:10" x14ac:dyDescent="0.3">
      <c r="A192" s="12" t="s">
        <v>343</v>
      </c>
      <c r="B192" s="13" t="s">
        <v>18</v>
      </c>
      <c r="C192" s="13" t="s">
        <v>35</v>
      </c>
      <c r="D192" s="33" t="s">
        <v>344</v>
      </c>
      <c r="E192" s="14">
        <v>5</v>
      </c>
      <c r="F192" s="14">
        <v>213.24</v>
      </c>
      <c r="G192" s="15">
        <f t="shared" si="42"/>
        <v>1066.2</v>
      </c>
      <c r="H192" s="14">
        <v>5</v>
      </c>
      <c r="I192" s="39"/>
      <c r="J192" s="15">
        <f t="shared" si="43"/>
        <v>0</v>
      </c>
    </row>
    <row r="193" spans="1:10" x14ac:dyDescent="0.3">
      <c r="A193" s="12" t="s">
        <v>345</v>
      </c>
      <c r="B193" s="13" t="s">
        <v>18</v>
      </c>
      <c r="C193" s="13" t="s">
        <v>19</v>
      </c>
      <c r="D193" s="33" t="s">
        <v>346</v>
      </c>
      <c r="E193" s="14">
        <v>80</v>
      </c>
      <c r="F193" s="14">
        <v>323.74</v>
      </c>
      <c r="G193" s="15">
        <f t="shared" si="42"/>
        <v>25899.200000000001</v>
      </c>
      <c r="H193" s="14">
        <v>80</v>
      </c>
      <c r="I193" s="39"/>
      <c r="J193" s="15">
        <f t="shared" si="43"/>
        <v>0</v>
      </c>
    </row>
    <row r="194" spans="1:10" x14ac:dyDescent="0.3">
      <c r="A194" s="12" t="s">
        <v>347</v>
      </c>
      <c r="B194" s="13" t="s">
        <v>18</v>
      </c>
      <c r="C194" s="13" t="s">
        <v>35</v>
      </c>
      <c r="D194" s="33" t="s">
        <v>348</v>
      </c>
      <c r="E194" s="14">
        <v>260</v>
      </c>
      <c r="F194" s="14">
        <v>123.72</v>
      </c>
      <c r="G194" s="15">
        <f t="shared" si="42"/>
        <v>32167.200000000001</v>
      </c>
      <c r="H194" s="14">
        <v>260</v>
      </c>
      <c r="I194" s="39"/>
      <c r="J194" s="15">
        <f t="shared" si="43"/>
        <v>0</v>
      </c>
    </row>
    <row r="195" spans="1:10" x14ac:dyDescent="0.3">
      <c r="A195" s="12" t="s">
        <v>349</v>
      </c>
      <c r="B195" s="13" t="s">
        <v>18</v>
      </c>
      <c r="C195" s="13" t="s">
        <v>35</v>
      </c>
      <c r="D195" s="33" t="s">
        <v>350</v>
      </c>
      <c r="E195" s="14">
        <v>10</v>
      </c>
      <c r="F195" s="14">
        <v>61.51</v>
      </c>
      <c r="G195" s="15">
        <f t="shared" si="42"/>
        <v>615.1</v>
      </c>
      <c r="H195" s="14">
        <v>10</v>
      </c>
      <c r="I195" s="39"/>
      <c r="J195" s="15">
        <f t="shared" si="43"/>
        <v>0</v>
      </c>
    </row>
    <row r="196" spans="1:10" x14ac:dyDescent="0.3">
      <c r="A196" s="12" t="s">
        <v>351</v>
      </c>
      <c r="B196" s="13" t="s">
        <v>18</v>
      </c>
      <c r="C196" s="13" t="s">
        <v>22</v>
      </c>
      <c r="D196" s="33" t="s">
        <v>352</v>
      </c>
      <c r="E196" s="14">
        <v>825</v>
      </c>
      <c r="F196" s="14">
        <v>0.38</v>
      </c>
      <c r="G196" s="15">
        <f t="shared" si="42"/>
        <v>313.5</v>
      </c>
      <c r="H196" s="14">
        <v>825</v>
      </c>
      <c r="I196" s="39"/>
      <c r="J196" s="15">
        <f t="shared" si="43"/>
        <v>0</v>
      </c>
    </row>
    <row r="197" spans="1:10" x14ac:dyDescent="0.3">
      <c r="A197" s="12" t="s">
        <v>353</v>
      </c>
      <c r="B197" s="13" t="s">
        <v>18</v>
      </c>
      <c r="C197" s="13" t="s">
        <v>22</v>
      </c>
      <c r="D197" s="33" t="s">
        <v>354</v>
      </c>
      <c r="E197" s="14">
        <v>1325</v>
      </c>
      <c r="F197" s="14">
        <v>0.41</v>
      </c>
      <c r="G197" s="15">
        <f t="shared" si="42"/>
        <v>543.25</v>
      </c>
      <c r="H197" s="14">
        <v>1325</v>
      </c>
      <c r="I197" s="39"/>
      <c r="J197" s="15">
        <f t="shared" si="43"/>
        <v>0</v>
      </c>
    </row>
    <row r="198" spans="1:10" x14ac:dyDescent="0.3">
      <c r="A198" s="12" t="s">
        <v>355</v>
      </c>
      <c r="B198" s="13" t="s">
        <v>18</v>
      </c>
      <c r="C198" s="13" t="s">
        <v>19</v>
      </c>
      <c r="D198" s="33" t="s">
        <v>356</v>
      </c>
      <c r="E198" s="14">
        <v>548</v>
      </c>
      <c r="F198" s="14">
        <v>8.17</v>
      </c>
      <c r="G198" s="15">
        <f t="shared" si="42"/>
        <v>4477.16</v>
      </c>
      <c r="H198" s="14">
        <v>548</v>
      </c>
      <c r="I198" s="39"/>
      <c r="J198" s="15">
        <f t="shared" si="43"/>
        <v>0</v>
      </c>
    </row>
    <row r="199" spans="1:10" x14ac:dyDescent="0.3">
      <c r="A199" s="12" t="s">
        <v>357</v>
      </c>
      <c r="B199" s="13" t="s">
        <v>18</v>
      </c>
      <c r="C199" s="13" t="s">
        <v>19</v>
      </c>
      <c r="D199" s="33" t="s">
        <v>358</v>
      </c>
      <c r="E199" s="14">
        <v>1115</v>
      </c>
      <c r="F199" s="14">
        <v>9.82</v>
      </c>
      <c r="G199" s="15">
        <f t="shared" si="42"/>
        <v>10949.3</v>
      </c>
      <c r="H199" s="14">
        <v>1115</v>
      </c>
      <c r="I199" s="39"/>
      <c r="J199" s="15">
        <f t="shared" si="43"/>
        <v>0</v>
      </c>
    </row>
    <row r="200" spans="1:10" ht="20.95" x14ac:dyDescent="0.3">
      <c r="A200" s="12" t="s">
        <v>359</v>
      </c>
      <c r="B200" s="13" t="s">
        <v>18</v>
      </c>
      <c r="C200" s="13" t="s">
        <v>19</v>
      </c>
      <c r="D200" s="33" t="s">
        <v>360</v>
      </c>
      <c r="E200" s="14">
        <v>637.5</v>
      </c>
      <c r="F200" s="14">
        <v>18.14</v>
      </c>
      <c r="G200" s="15">
        <f t="shared" si="42"/>
        <v>11564.25</v>
      </c>
      <c r="H200" s="14">
        <v>637.5</v>
      </c>
      <c r="I200" s="39"/>
      <c r="J200" s="15">
        <f t="shared" si="43"/>
        <v>0</v>
      </c>
    </row>
    <row r="201" spans="1:10" x14ac:dyDescent="0.3">
      <c r="A201" s="12" t="s">
        <v>361</v>
      </c>
      <c r="B201" s="13" t="s">
        <v>18</v>
      </c>
      <c r="C201" s="13" t="s">
        <v>35</v>
      </c>
      <c r="D201" s="33" t="s">
        <v>362</v>
      </c>
      <c r="E201" s="14">
        <v>12</v>
      </c>
      <c r="F201" s="14">
        <v>380.26</v>
      </c>
      <c r="G201" s="15">
        <f t="shared" si="42"/>
        <v>4563.12</v>
      </c>
      <c r="H201" s="14">
        <v>12</v>
      </c>
      <c r="I201" s="39"/>
      <c r="J201" s="15">
        <f t="shared" si="43"/>
        <v>0</v>
      </c>
    </row>
    <row r="202" spans="1:10" x14ac:dyDescent="0.3">
      <c r="A202" s="12" t="s">
        <v>363</v>
      </c>
      <c r="B202" s="13" t="s">
        <v>18</v>
      </c>
      <c r="C202" s="13" t="s">
        <v>35</v>
      </c>
      <c r="D202" s="33" t="s">
        <v>364</v>
      </c>
      <c r="E202" s="14">
        <v>21</v>
      </c>
      <c r="F202" s="14">
        <v>31.56</v>
      </c>
      <c r="G202" s="15">
        <f t="shared" si="42"/>
        <v>662.76</v>
      </c>
      <c r="H202" s="14">
        <v>21</v>
      </c>
      <c r="I202" s="39"/>
      <c r="J202" s="15">
        <f t="shared" si="43"/>
        <v>0</v>
      </c>
    </row>
    <row r="203" spans="1:10" ht="20.95" x14ac:dyDescent="0.3">
      <c r="A203" s="12" t="s">
        <v>365</v>
      </c>
      <c r="B203" s="13" t="s">
        <v>18</v>
      </c>
      <c r="C203" s="13" t="s">
        <v>35</v>
      </c>
      <c r="D203" s="33" t="s">
        <v>366</v>
      </c>
      <c r="E203" s="14">
        <v>4</v>
      </c>
      <c r="F203" s="14">
        <v>1641.32</v>
      </c>
      <c r="G203" s="15">
        <f t="shared" si="42"/>
        <v>6565.28</v>
      </c>
      <c r="H203" s="14">
        <v>4</v>
      </c>
      <c r="I203" s="39"/>
      <c r="J203" s="15">
        <f t="shared" si="43"/>
        <v>0</v>
      </c>
    </row>
    <row r="204" spans="1:10" ht="20.95" x14ac:dyDescent="0.3">
      <c r="A204" s="12" t="s">
        <v>367</v>
      </c>
      <c r="B204" s="13" t="s">
        <v>18</v>
      </c>
      <c r="C204" s="13" t="s">
        <v>19</v>
      </c>
      <c r="D204" s="33" t="s">
        <v>368</v>
      </c>
      <c r="E204" s="14">
        <v>990</v>
      </c>
      <c r="F204" s="14">
        <v>31.62</v>
      </c>
      <c r="G204" s="15">
        <f t="shared" si="42"/>
        <v>31303.8</v>
      </c>
      <c r="H204" s="14">
        <v>990</v>
      </c>
      <c r="I204" s="39"/>
      <c r="J204" s="15">
        <f t="shared" si="43"/>
        <v>0</v>
      </c>
    </row>
    <row r="205" spans="1:10" x14ac:dyDescent="0.3">
      <c r="A205" s="12" t="s">
        <v>369</v>
      </c>
      <c r="B205" s="13" t="s">
        <v>18</v>
      </c>
      <c r="C205" s="13" t="s">
        <v>370</v>
      </c>
      <c r="D205" s="33" t="s">
        <v>371</v>
      </c>
      <c r="E205" s="14">
        <v>420</v>
      </c>
      <c r="F205" s="14">
        <v>19.899999999999999</v>
      </c>
      <c r="G205" s="15">
        <f t="shared" si="42"/>
        <v>8358</v>
      </c>
      <c r="H205" s="14">
        <v>420</v>
      </c>
      <c r="I205" s="39"/>
      <c r="J205" s="15">
        <f t="shared" si="43"/>
        <v>0</v>
      </c>
    </row>
    <row r="206" spans="1:10" x14ac:dyDescent="0.3">
      <c r="A206" s="12" t="s">
        <v>372</v>
      </c>
      <c r="B206" s="13" t="s">
        <v>18</v>
      </c>
      <c r="C206" s="13" t="s">
        <v>40</v>
      </c>
      <c r="D206" s="33" t="s">
        <v>373</v>
      </c>
      <c r="E206" s="14">
        <v>495</v>
      </c>
      <c r="F206" s="14">
        <v>10.88</v>
      </c>
      <c r="G206" s="15">
        <f t="shared" si="42"/>
        <v>5385.6</v>
      </c>
      <c r="H206" s="14">
        <v>495</v>
      </c>
      <c r="I206" s="39"/>
      <c r="J206" s="15">
        <f t="shared" si="43"/>
        <v>0</v>
      </c>
    </row>
    <row r="207" spans="1:10" ht="20.95" x14ac:dyDescent="0.3">
      <c r="A207" s="12" t="s">
        <v>374</v>
      </c>
      <c r="B207" s="13" t="s">
        <v>18</v>
      </c>
      <c r="C207" s="13" t="s">
        <v>22</v>
      </c>
      <c r="D207" s="33" t="s">
        <v>375</v>
      </c>
      <c r="E207" s="14">
        <v>460</v>
      </c>
      <c r="F207" s="14">
        <v>5.92</v>
      </c>
      <c r="G207" s="15">
        <f t="shared" si="42"/>
        <v>2723.2</v>
      </c>
      <c r="H207" s="14">
        <v>460</v>
      </c>
      <c r="I207" s="39"/>
      <c r="J207" s="15">
        <f t="shared" si="43"/>
        <v>0</v>
      </c>
    </row>
    <row r="208" spans="1:10" x14ac:dyDescent="0.3">
      <c r="A208" s="12" t="s">
        <v>376</v>
      </c>
      <c r="B208" s="13" t="s">
        <v>18</v>
      </c>
      <c r="C208" s="13" t="s">
        <v>22</v>
      </c>
      <c r="D208" s="33" t="s">
        <v>377</v>
      </c>
      <c r="E208" s="14">
        <v>460</v>
      </c>
      <c r="F208" s="14">
        <v>2.54</v>
      </c>
      <c r="G208" s="15">
        <f t="shared" si="42"/>
        <v>1168.4000000000001</v>
      </c>
      <c r="H208" s="14">
        <v>460</v>
      </c>
      <c r="I208" s="39"/>
      <c r="J208" s="15">
        <f t="shared" si="43"/>
        <v>0</v>
      </c>
    </row>
    <row r="209" spans="1:10" x14ac:dyDescent="0.3">
      <c r="A209" s="12" t="s">
        <v>378</v>
      </c>
      <c r="B209" s="13" t="s">
        <v>18</v>
      </c>
      <c r="C209" s="13" t="s">
        <v>19</v>
      </c>
      <c r="D209" s="33" t="s">
        <v>379</v>
      </c>
      <c r="E209" s="14">
        <v>690</v>
      </c>
      <c r="F209" s="14">
        <v>4.2699999999999996</v>
      </c>
      <c r="G209" s="15">
        <f t="shared" si="42"/>
        <v>2946.3</v>
      </c>
      <c r="H209" s="14">
        <v>690</v>
      </c>
      <c r="I209" s="39"/>
      <c r="J209" s="15">
        <f t="shared" si="43"/>
        <v>0</v>
      </c>
    </row>
    <row r="210" spans="1:10" x14ac:dyDescent="0.3">
      <c r="A210" s="12" t="s">
        <v>380</v>
      </c>
      <c r="B210" s="13" t="s">
        <v>18</v>
      </c>
      <c r="C210" s="13" t="s">
        <v>35</v>
      </c>
      <c r="D210" s="33" t="s">
        <v>381</v>
      </c>
      <c r="E210" s="14">
        <v>2</v>
      </c>
      <c r="F210" s="14">
        <v>2705.5</v>
      </c>
      <c r="G210" s="15">
        <f t="shared" si="42"/>
        <v>5411</v>
      </c>
      <c r="H210" s="14">
        <v>2</v>
      </c>
      <c r="I210" s="39"/>
      <c r="J210" s="15">
        <f t="shared" si="43"/>
        <v>0</v>
      </c>
    </row>
    <row r="211" spans="1:10" x14ac:dyDescent="0.3">
      <c r="A211" s="12" t="s">
        <v>382</v>
      </c>
      <c r="B211" s="13" t="s">
        <v>18</v>
      </c>
      <c r="C211" s="13" t="s">
        <v>40</v>
      </c>
      <c r="D211" s="33" t="s">
        <v>383</v>
      </c>
      <c r="E211" s="14">
        <v>690</v>
      </c>
      <c r="F211" s="14">
        <v>8.35</v>
      </c>
      <c r="G211" s="15">
        <f t="shared" si="42"/>
        <v>5761.5</v>
      </c>
      <c r="H211" s="14">
        <v>690</v>
      </c>
      <c r="I211" s="39"/>
      <c r="J211" s="15">
        <f t="shared" si="43"/>
        <v>0</v>
      </c>
    </row>
    <row r="212" spans="1:10" x14ac:dyDescent="0.3">
      <c r="A212" s="16"/>
      <c r="B212" s="16"/>
      <c r="C212" s="16"/>
      <c r="D212" s="34" t="s">
        <v>384</v>
      </c>
      <c r="E212" s="14">
        <v>1</v>
      </c>
      <c r="F212" s="17">
        <f>SUM(G190:G211)</f>
        <v>165714.18</v>
      </c>
      <c r="G212" s="17">
        <f t="shared" si="42"/>
        <v>165714.18</v>
      </c>
      <c r="H212" s="14">
        <v>1</v>
      </c>
      <c r="I212" s="17">
        <f>SUM(J190:J211)</f>
        <v>0</v>
      </c>
      <c r="J212" s="17">
        <f t="shared" si="43"/>
        <v>0</v>
      </c>
    </row>
    <row r="213" spans="1:10" ht="1" customHeight="1" x14ac:dyDescent="0.3">
      <c r="A213" s="18"/>
      <c r="B213" s="18"/>
      <c r="C213" s="18"/>
      <c r="D213" s="35"/>
      <c r="E213" s="18"/>
      <c r="F213" s="18"/>
      <c r="G213" s="18"/>
      <c r="H213" s="18"/>
      <c r="I213" s="18"/>
      <c r="J213" s="18"/>
    </row>
    <row r="214" spans="1:10" ht="20.95" x14ac:dyDescent="0.3">
      <c r="A214" s="10" t="s">
        <v>385</v>
      </c>
      <c r="B214" s="10" t="s">
        <v>10</v>
      </c>
      <c r="C214" s="10" t="s">
        <v>11</v>
      </c>
      <c r="D214" s="32" t="s">
        <v>386</v>
      </c>
      <c r="E214" s="11">
        <f t="shared" ref="E214:J214" si="44">E231</f>
        <v>1</v>
      </c>
      <c r="F214" s="11">
        <f t="shared" si="44"/>
        <v>285324.71000000002</v>
      </c>
      <c r="G214" s="11">
        <f t="shared" si="44"/>
        <v>285324.71000000002</v>
      </c>
      <c r="H214" s="11">
        <f t="shared" si="44"/>
        <v>1</v>
      </c>
      <c r="I214" s="11">
        <f t="shared" si="44"/>
        <v>0</v>
      </c>
      <c r="J214" s="11">
        <f t="shared" si="44"/>
        <v>0</v>
      </c>
    </row>
    <row r="215" spans="1:10" ht="20.95" x14ac:dyDescent="0.3">
      <c r="A215" s="12" t="s">
        <v>387</v>
      </c>
      <c r="B215" s="13" t="s">
        <v>18</v>
      </c>
      <c r="C215" s="13" t="s">
        <v>22</v>
      </c>
      <c r="D215" s="33" t="s">
        <v>388</v>
      </c>
      <c r="E215" s="14">
        <v>668</v>
      </c>
      <c r="F215" s="14">
        <v>72.48</v>
      </c>
      <c r="G215" s="15">
        <f t="shared" ref="G215:G231" si="45">ROUND(E215*F215,2)</f>
        <v>48416.639999999999</v>
      </c>
      <c r="H215" s="14">
        <v>668</v>
      </c>
      <c r="I215" s="39"/>
      <c r="J215" s="15">
        <f t="shared" ref="J215:J231" si="46">ROUND(H215*I215,2)</f>
        <v>0</v>
      </c>
    </row>
    <row r="216" spans="1:10" x14ac:dyDescent="0.3">
      <c r="A216" s="12" t="s">
        <v>389</v>
      </c>
      <c r="B216" s="13" t="s">
        <v>18</v>
      </c>
      <c r="C216" s="13" t="s">
        <v>35</v>
      </c>
      <c r="D216" s="33" t="s">
        <v>390</v>
      </c>
      <c r="E216" s="14">
        <v>4</v>
      </c>
      <c r="F216" s="14">
        <v>514.34</v>
      </c>
      <c r="G216" s="15">
        <f t="shared" si="45"/>
        <v>2057.36</v>
      </c>
      <c r="H216" s="14">
        <v>4</v>
      </c>
      <c r="I216" s="39"/>
      <c r="J216" s="15">
        <f t="shared" si="46"/>
        <v>0</v>
      </c>
    </row>
    <row r="217" spans="1:10" ht="20.95" x14ac:dyDescent="0.3">
      <c r="A217" s="12" t="s">
        <v>391</v>
      </c>
      <c r="B217" s="13" t="s">
        <v>18</v>
      </c>
      <c r="C217" s="13" t="s">
        <v>35</v>
      </c>
      <c r="D217" s="33" t="s">
        <v>392</v>
      </c>
      <c r="E217" s="14">
        <v>80</v>
      </c>
      <c r="F217" s="14">
        <v>94.85</v>
      </c>
      <c r="G217" s="15">
        <f t="shared" si="45"/>
        <v>7588</v>
      </c>
      <c r="H217" s="14">
        <v>80</v>
      </c>
      <c r="I217" s="39"/>
      <c r="J217" s="15">
        <f t="shared" si="46"/>
        <v>0</v>
      </c>
    </row>
    <row r="218" spans="1:10" x14ac:dyDescent="0.3">
      <c r="A218" s="12" t="s">
        <v>393</v>
      </c>
      <c r="B218" s="13" t="s">
        <v>18</v>
      </c>
      <c r="C218" s="13" t="s">
        <v>35</v>
      </c>
      <c r="D218" s="33" t="s">
        <v>394</v>
      </c>
      <c r="E218" s="14">
        <v>120</v>
      </c>
      <c r="F218" s="14">
        <v>52.63</v>
      </c>
      <c r="G218" s="15">
        <f t="shared" si="45"/>
        <v>6315.6</v>
      </c>
      <c r="H218" s="14">
        <v>120</v>
      </c>
      <c r="I218" s="39"/>
      <c r="J218" s="15">
        <f t="shared" si="46"/>
        <v>0</v>
      </c>
    </row>
    <row r="219" spans="1:10" x14ac:dyDescent="0.3">
      <c r="A219" s="12" t="s">
        <v>395</v>
      </c>
      <c r="B219" s="13" t="s">
        <v>18</v>
      </c>
      <c r="C219" s="13" t="s">
        <v>35</v>
      </c>
      <c r="D219" s="33" t="s">
        <v>396</v>
      </c>
      <c r="E219" s="14">
        <v>120</v>
      </c>
      <c r="F219" s="14">
        <v>44.12</v>
      </c>
      <c r="G219" s="15">
        <f t="shared" si="45"/>
        <v>5294.4</v>
      </c>
      <c r="H219" s="14">
        <v>120</v>
      </c>
      <c r="I219" s="39"/>
      <c r="J219" s="15">
        <f t="shared" si="46"/>
        <v>0</v>
      </c>
    </row>
    <row r="220" spans="1:10" ht="20.95" x14ac:dyDescent="0.3">
      <c r="A220" s="12" t="s">
        <v>397</v>
      </c>
      <c r="B220" s="13" t="s">
        <v>18</v>
      </c>
      <c r="C220" s="13" t="s">
        <v>35</v>
      </c>
      <c r="D220" s="33" t="s">
        <v>398</v>
      </c>
      <c r="E220" s="14">
        <v>2</v>
      </c>
      <c r="F220" s="14">
        <v>7875</v>
      </c>
      <c r="G220" s="15">
        <f t="shared" si="45"/>
        <v>15750</v>
      </c>
      <c r="H220" s="14">
        <v>2</v>
      </c>
      <c r="I220" s="39"/>
      <c r="J220" s="15">
        <f t="shared" si="46"/>
        <v>0</v>
      </c>
    </row>
    <row r="221" spans="1:10" ht="20.95" x14ac:dyDescent="0.3">
      <c r="A221" s="12" t="s">
        <v>399</v>
      </c>
      <c r="B221" s="13" t="s">
        <v>18</v>
      </c>
      <c r="C221" s="13" t="s">
        <v>19</v>
      </c>
      <c r="D221" s="33" t="s">
        <v>400</v>
      </c>
      <c r="E221" s="14">
        <v>35</v>
      </c>
      <c r="F221" s="14">
        <v>106</v>
      </c>
      <c r="G221" s="15">
        <f t="shared" si="45"/>
        <v>3710</v>
      </c>
      <c r="H221" s="14">
        <v>35</v>
      </c>
      <c r="I221" s="39"/>
      <c r="J221" s="15">
        <f t="shared" si="46"/>
        <v>0</v>
      </c>
    </row>
    <row r="222" spans="1:10" ht="20.95" x14ac:dyDescent="0.3">
      <c r="A222" s="12" t="s">
        <v>401</v>
      </c>
      <c r="B222" s="13" t="s">
        <v>18</v>
      </c>
      <c r="C222" s="13" t="s">
        <v>19</v>
      </c>
      <c r="D222" s="33" t="s">
        <v>402</v>
      </c>
      <c r="E222" s="14">
        <v>35</v>
      </c>
      <c r="F222" s="14">
        <v>88.55</v>
      </c>
      <c r="G222" s="15">
        <f t="shared" si="45"/>
        <v>3099.25</v>
      </c>
      <c r="H222" s="14">
        <v>35</v>
      </c>
      <c r="I222" s="39"/>
      <c r="J222" s="15">
        <f t="shared" si="46"/>
        <v>0</v>
      </c>
    </row>
    <row r="223" spans="1:10" ht="20.95" x14ac:dyDescent="0.3">
      <c r="A223" s="12" t="s">
        <v>403</v>
      </c>
      <c r="B223" s="13" t="s">
        <v>18</v>
      </c>
      <c r="C223" s="13" t="s">
        <v>22</v>
      </c>
      <c r="D223" s="33" t="s">
        <v>404</v>
      </c>
      <c r="E223" s="14">
        <v>20</v>
      </c>
      <c r="F223" s="14">
        <v>10.29</v>
      </c>
      <c r="G223" s="15">
        <f t="shared" si="45"/>
        <v>205.8</v>
      </c>
      <c r="H223" s="14">
        <v>20</v>
      </c>
      <c r="I223" s="39"/>
      <c r="J223" s="15">
        <f t="shared" si="46"/>
        <v>0</v>
      </c>
    </row>
    <row r="224" spans="1:10" ht="31.45" x14ac:dyDescent="0.3">
      <c r="A224" s="12" t="s">
        <v>405</v>
      </c>
      <c r="B224" s="13" t="s">
        <v>18</v>
      </c>
      <c r="C224" s="13" t="s">
        <v>19</v>
      </c>
      <c r="D224" s="33" t="s">
        <v>406</v>
      </c>
      <c r="E224" s="14">
        <v>1472</v>
      </c>
      <c r="F224" s="14">
        <v>101.13</v>
      </c>
      <c r="G224" s="15">
        <f t="shared" si="45"/>
        <v>148863.35999999999</v>
      </c>
      <c r="H224" s="14">
        <v>1472</v>
      </c>
      <c r="I224" s="39"/>
      <c r="J224" s="15">
        <f t="shared" si="46"/>
        <v>0</v>
      </c>
    </row>
    <row r="225" spans="1:10" ht="20.95" x14ac:dyDescent="0.3">
      <c r="A225" s="12" t="s">
        <v>407</v>
      </c>
      <c r="B225" s="13" t="s">
        <v>18</v>
      </c>
      <c r="C225" s="13" t="s">
        <v>19</v>
      </c>
      <c r="D225" s="33" t="s">
        <v>408</v>
      </c>
      <c r="E225" s="14">
        <v>190</v>
      </c>
      <c r="F225" s="14">
        <v>189.87</v>
      </c>
      <c r="G225" s="15">
        <f t="shared" si="45"/>
        <v>36075.300000000003</v>
      </c>
      <c r="H225" s="14">
        <v>190</v>
      </c>
      <c r="I225" s="39"/>
      <c r="J225" s="15">
        <f t="shared" si="46"/>
        <v>0</v>
      </c>
    </row>
    <row r="226" spans="1:10" x14ac:dyDescent="0.3">
      <c r="A226" s="12" t="s">
        <v>409</v>
      </c>
      <c r="B226" s="13" t="s">
        <v>18</v>
      </c>
      <c r="C226" s="13" t="s">
        <v>22</v>
      </c>
      <c r="D226" s="33" t="s">
        <v>410</v>
      </c>
      <c r="E226" s="14">
        <v>100</v>
      </c>
      <c r="F226" s="14">
        <v>29.72</v>
      </c>
      <c r="G226" s="15">
        <f t="shared" si="45"/>
        <v>2972</v>
      </c>
      <c r="H226" s="14">
        <v>100</v>
      </c>
      <c r="I226" s="39"/>
      <c r="J226" s="15">
        <f t="shared" si="46"/>
        <v>0</v>
      </c>
    </row>
    <row r="227" spans="1:10" x14ac:dyDescent="0.3">
      <c r="A227" s="12" t="s">
        <v>411</v>
      </c>
      <c r="B227" s="13" t="s">
        <v>18</v>
      </c>
      <c r="C227" s="13" t="s">
        <v>112</v>
      </c>
      <c r="D227" s="33" t="s">
        <v>412</v>
      </c>
      <c r="E227" s="14">
        <v>2</v>
      </c>
      <c r="F227" s="14">
        <v>126</v>
      </c>
      <c r="G227" s="15">
        <f t="shared" si="45"/>
        <v>252</v>
      </c>
      <c r="H227" s="14">
        <v>2</v>
      </c>
      <c r="I227" s="39"/>
      <c r="J227" s="15">
        <f t="shared" si="46"/>
        <v>0</v>
      </c>
    </row>
    <row r="228" spans="1:10" x14ac:dyDescent="0.3">
      <c r="A228" s="12" t="s">
        <v>413</v>
      </c>
      <c r="B228" s="13" t="s">
        <v>18</v>
      </c>
      <c r="C228" s="13" t="s">
        <v>112</v>
      </c>
      <c r="D228" s="33" t="s">
        <v>414</v>
      </c>
      <c r="E228" s="14">
        <v>2</v>
      </c>
      <c r="F228" s="14">
        <v>945</v>
      </c>
      <c r="G228" s="15">
        <f t="shared" si="45"/>
        <v>1890</v>
      </c>
      <c r="H228" s="14">
        <v>2</v>
      </c>
      <c r="I228" s="39"/>
      <c r="J228" s="15">
        <f t="shared" si="46"/>
        <v>0</v>
      </c>
    </row>
    <row r="229" spans="1:10" x14ac:dyDescent="0.3">
      <c r="A229" s="12" t="s">
        <v>415</v>
      </c>
      <c r="B229" s="13" t="s">
        <v>18</v>
      </c>
      <c r="C229" s="13" t="s">
        <v>112</v>
      </c>
      <c r="D229" s="33" t="s">
        <v>416</v>
      </c>
      <c r="E229" s="14">
        <v>6</v>
      </c>
      <c r="F229" s="14">
        <v>210</v>
      </c>
      <c r="G229" s="15">
        <f t="shared" si="45"/>
        <v>1260</v>
      </c>
      <c r="H229" s="14">
        <v>6</v>
      </c>
      <c r="I229" s="39"/>
      <c r="J229" s="15">
        <f t="shared" si="46"/>
        <v>0</v>
      </c>
    </row>
    <row r="230" spans="1:10" ht="20.95" x14ac:dyDescent="0.3">
      <c r="A230" s="12" t="s">
        <v>417</v>
      </c>
      <c r="B230" s="13" t="s">
        <v>18</v>
      </c>
      <c r="C230" s="13" t="s">
        <v>35</v>
      </c>
      <c r="D230" s="33" t="s">
        <v>418</v>
      </c>
      <c r="E230" s="14">
        <v>1</v>
      </c>
      <c r="F230" s="14">
        <v>1575</v>
      </c>
      <c r="G230" s="15">
        <f t="shared" si="45"/>
        <v>1575</v>
      </c>
      <c r="H230" s="14">
        <v>1</v>
      </c>
      <c r="I230" s="39"/>
      <c r="J230" s="15">
        <f t="shared" si="46"/>
        <v>0</v>
      </c>
    </row>
    <row r="231" spans="1:10" x14ac:dyDescent="0.3">
      <c r="A231" s="16"/>
      <c r="B231" s="16"/>
      <c r="C231" s="16"/>
      <c r="D231" s="34" t="s">
        <v>419</v>
      </c>
      <c r="E231" s="14">
        <v>1</v>
      </c>
      <c r="F231" s="17">
        <f>SUM(G215:G230)</f>
        <v>285324.71000000002</v>
      </c>
      <c r="G231" s="17">
        <f t="shared" si="45"/>
        <v>285324.71000000002</v>
      </c>
      <c r="H231" s="14">
        <v>1</v>
      </c>
      <c r="I231" s="17">
        <f>SUM(J215:J230)</f>
        <v>0</v>
      </c>
      <c r="J231" s="17">
        <f t="shared" si="46"/>
        <v>0</v>
      </c>
    </row>
    <row r="232" spans="1:10" ht="1" customHeight="1" x14ac:dyDescent="0.3">
      <c r="A232" s="18"/>
      <c r="B232" s="18"/>
      <c r="C232" s="18"/>
      <c r="D232" s="35"/>
      <c r="E232" s="18"/>
      <c r="F232" s="18"/>
      <c r="G232" s="18"/>
      <c r="H232" s="18"/>
      <c r="I232" s="18"/>
      <c r="J232" s="18"/>
    </row>
    <row r="233" spans="1:10" x14ac:dyDescent="0.3">
      <c r="A233" s="10" t="s">
        <v>420</v>
      </c>
      <c r="B233" s="10" t="s">
        <v>10</v>
      </c>
      <c r="C233" s="10" t="s">
        <v>11</v>
      </c>
      <c r="D233" s="32" t="s">
        <v>421</v>
      </c>
      <c r="E233" s="11">
        <f t="shared" ref="E233:J233" si="47">E235</f>
        <v>1</v>
      </c>
      <c r="F233" s="11">
        <f t="shared" si="47"/>
        <v>11340</v>
      </c>
      <c r="G233" s="11">
        <f t="shared" si="47"/>
        <v>11340</v>
      </c>
      <c r="H233" s="11">
        <f t="shared" si="47"/>
        <v>1</v>
      </c>
      <c r="I233" s="11">
        <f t="shared" si="47"/>
        <v>11340</v>
      </c>
      <c r="J233" s="11">
        <f t="shared" si="47"/>
        <v>11340</v>
      </c>
    </row>
    <row r="234" spans="1:10" x14ac:dyDescent="0.3">
      <c r="A234" s="12" t="s">
        <v>422</v>
      </c>
      <c r="B234" s="13" t="s">
        <v>18</v>
      </c>
      <c r="C234" s="13" t="s">
        <v>423</v>
      </c>
      <c r="D234" s="33" t="s">
        <v>421</v>
      </c>
      <c r="E234" s="14">
        <v>1</v>
      </c>
      <c r="F234" s="14">
        <v>11340</v>
      </c>
      <c r="G234" s="15">
        <f>ROUND(E234*F234,2)</f>
        <v>11340</v>
      </c>
      <c r="H234" s="14">
        <v>1</v>
      </c>
      <c r="I234" s="55">
        <v>11340</v>
      </c>
      <c r="J234" s="15">
        <f>ROUND(H234*I234,2)</f>
        <v>11340</v>
      </c>
    </row>
    <row r="235" spans="1:10" x14ac:dyDescent="0.3">
      <c r="A235" s="16"/>
      <c r="B235" s="16"/>
      <c r="C235" s="16"/>
      <c r="D235" s="34" t="s">
        <v>424</v>
      </c>
      <c r="E235" s="14">
        <v>1</v>
      </c>
      <c r="F235" s="17">
        <f>G234</f>
        <v>11340</v>
      </c>
      <c r="G235" s="17">
        <f>ROUND(E235*F235,2)</f>
        <v>11340</v>
      </c>
      <c r="H235" s="14">
        <v>1</v>
      </c>
      <c r="I235" s="17">
        <f>J234</f>
        <v>11340</v>
      </c>
      <c r="J235" s="17">
        <f>ROUND(H235*I235,2)</f>
        <v>11340</v>
      </c>
    </row>
    <row r="236" spans="1:10" ht="1" customHeight="1" x14ac:dyDescent="0.3">
      <c r="A236" s="18"/>
      <c r="B236" s="18"/>
      <c r="C236" s="18"/>
      <c r="D236" s="35"/>
      <c r="E236" s="18"/>
      <c r="F236" s="18"/>
      <c r="G236" s="18"/>
      <c r="H236" s="18"/>
      <c r="I236" s="18"/>
      <c r="J236" s="18"/>
    </row>
    <row r="237" spans="1:10" x14ac:dyDescent="0.3">
      <c r="A237" s="16"/>
      <c r="B237" s="16"/>
      <c r="C237" s="16"/>
      <c r="D237" s="34" t="s">
        <v>425</v>
      </c>
      <c r="E237" s="14">
        <v>1</v>
      </c>
      <c r="F237" s="17">
        <f>G184+G189+G214+G233</f>
        <v>464850.13</v>
      </c>
      <c r="G237" s="17">
        <f>ROUND(E237*F237,2)</f>
        <v>464850.13</v>
      </c>
      <c r="H237" s="14">
        <v>1</v>
      </c>
      <c r="I237" s="17">
        <f>J184+J189+J214+J233</f>
        <v>11340</v>
      </c>
      <c r="J237" s="17">
        <f>ROUND(H237*I237,2)</f>
        <v>11340</v>
      </c>
    </row>
    <row r="238" spans="1:10" ht="1" customHeight="1" x14ac:dyDescent="0.3">
      <c r="A238" s="18"/>
      <c r="B238" s="18"/>
      <c r="C238" s="18"/>
      <c r="D238" s="35"/>
      <c r="E238" s="18"/>
      <c r="F238" s="18"/>
      <c r="G238" s="18"/>
      <c r="H238" s="18"/>
      <c r="I238" s="18"/>
      <c r="J238" s="18"/>
    </row>
    <row r="239" spans="1:10" x14ac:dyDescent="0.3">
      <c r="A239" s="8" t="s">
        <v>426</v>
      </c>
      <c r="B239" s="8" t="s">
        <v>10</v>
      </c>
      <c r="C239" s="8" t="s">
        <v>11</v>
      </c>
      <c r="D239" s="31" t="s">
        <v>427</v>
      </c>
      <c r="E239" s="9">
        <f t="shared" ref="E239:J239" si="48">E264</f>
        <v>1</v>
      </c>
      <c r="F239" s="9">
        <f t="shared" si="48"/>
        <v>697073.62</v>
      </c>
      <c r="G239" s="9">
        <f t="shared" si="48"/>
        <v>697073.62</v>
      </c>
      <c r="H239" s="9">
        <f t="shared" si="48"/>
        <v>1</v>
      </c>
      <c r="I239" s="9">
        <f t="shared" si="48"/>
        <v>5250</v>
      </c>
      <c r="J239" s="9">
        <f t="shared" si="48"/>
        <v>5250</v>
      </c>
    </row>
    <row r="240" spans="1:10" x14ac:dyDescent="0.3">
      <c r="A240" s="10" t="s">
        <v>428</v>
      </c>
      <c r="B240" s="10" t="s">
        <v>10</v>
      </c>
      <c r="C240" s="10" t="s">
        <v>11</v>
      </c>
      <c r="D240" s="32" t="s">
        <v>429</v>
      </c>
      <c r="E240" s="11">
        <f t="shared" ref="E240:J240" si="49">E254</f>
        <v>1</v>
      </c>
      <c r="F240" s="11">
        <f t="shared" si="49"/>
        <v>276885.46000000002</v>
      </c>
      <c r="G240" s="11">
        <f t="shared" si="49"/>
        <v>276885.46000000002</v>
      </c>
      <c r="H240" s="11">
        <f t="shared" si="49"/>
        <v>1</v>
      </c>
      <c r="I240" s="11">
        <f t="shared" si="49"/>
        <v>5250</v>
      </c>
      <c r="J240" s="11">
        <f t="shared" si="49"/>
        <v>5250</v>
      </c>
    </row>
    <row r="241" spans="1:10" x14ac:dyDescent="0.3">
      <c r="A241" s="12" t="s">
        <v>430</v>
      </c>
      <c r="B241" s="13" t="s">
        <v>18</v>
      </c>
      <c r="C241" s="13" t="s">
        <v>35</v>
      </c>
      <c r="D241" s="33" t="s">
        <v>431</v>
      </c>
      <c r="E241" s="14">
        <v>73</v>
      </c>
      <c r="F241" s="14">
        <v>84.05</v>
      </c>
      <c r="G241" s="15">
        <f t="shared" ref="G241:G254" si="50">ROUND(E241*F241,2)</f>
        <v>6135.65</v>
      </c>
      <c r="H241" s="14">
        <v>73</v>
      </c>
      <c r="I241" s="39"/>
      <c r="J241" s="15">
        <f t="shared" ref="J241:J254" si="51">ROUND(H241*I241,2)</f>
        <v>0</v>
      </c>
    </row>
    <row r="242" spans="1:10" x14ac:dyDescent="0.3">
      <c r="A242" s="12" t="s">
        <v>432</v>
      </c>
      <c r="B242" s="13" t="s">
        <v>18</v>
      </c>
      <c r="C242" s="13" t="s">
        <v>35</v>
      </c>
      <c r="D242" s="33" t="s">
        <v>433</v>
      </c>
      <c r="E242" s="14">
        <v>73</v>
      </c>
      <c r="F242" s="14">
        <v>20.5</v>
      </c>
      <c r="G242" s="15">
        <f t="shared" si="50"/>
        <v>1496.5</v>
      </c>
      <c r="H242" s="14">
        <v>73</v>
      </c>
      <c r="I242" s="39"/>
      <c r="J242" s="15">
        <f t="shared" si="51"/>
        <v>0</v>
      </c>
    </row>
    <row r="243" spans="1:10" x14ac:dyDescent="0.3">
      <c r="A243" s="12" t="s">
        <v>434</v>
      </c>
      <c r="B243" s="13" t="s">
        <v>18</v>
      </c>
      <c r="C243" s="13" t="s">
        <v>35</v>
      </c>
      <c r="D243" s="33" t="s">
        <v>435</v>
      </c>
      <c r="E243" s="14">
        <v>4</v>
      </c>
      <c r="F243" s="14">
        <v>576.1</v>
      </c>
      <c r="G243" s="15">
        <f t="shared" si="50"/>
        <v>2304.4</v>
      </c>
      <c r="H243" s="14">
        <v>4</v>
      </c>
      <c r="I243" s="39"/>
      <c r="J243" s="15">
        <f t="shared" si="51"/>
        <v>0</v>
      </c>
    </row>
    <row r="244" spans="1:10" x14ac:dyDescent="0.3">
      <c r="A244" s="12" t="s">
        <v>436</v>
      </c>
      <c r="B244" s="13" t="s">
        <v>18</v>
      </c>
      <c r="C244" s="13" t="s">
        <v>35</v>
      </c>
      <c r="D244" s="33" t="s">
        <v>437</v>
      </c>
      <c r="E244" s="14">
        <v>4</v>
      </c>
      <c r="F244" s="14">
        <v>132.16999999999999</v>
      </c>
      <c r="G244" s="15">
        <f t="shared" si="50"/>
        <v>528.67999999999995</v>
      </c>
      <c r="H244" s="14">
        <v>4</v>
      </c>
      <c r="I244" s="39"/>
      <c r="J244" s="15">
        <f t="shared" si="51"/>
        <v>0</v>
      </c>
    </row>
    <row r="245" spans="1:10" x14ac:dyDescent="0.3">
      <c r="A245" s="12" t="s">
        <v>438</v>
      </c>
      <c r="B245" s="13" t="s">
        <v>18</v>
      </c>
      <c r="C245" s="13" t="s">
        <v>22</v>
      </c>
      <c r="D245" s="33" t="s">
        <v>439</v>
      </c>
      <c r="E245" s="14">
        <v>1252</v>
      </c>
      <c r="F245" s="14">
        <v>84</v>
      </c>
      <c r="G245" s="15">
        <f t="shared" si="50"/>
        <v>105168</v>
      </c>
      <c r="H245" s="14">
        <v>1252</v>
      </c>
      <c r="I245" s="39"/>
      <c r="J245" s="15">
        <f t="shared" si="51"/>
        <v>0</v>
      </c>
    </row>
    <row r="246" spans="1:10" x14ac:dyDescent="0.3">
      <c r="A246" s="12" t="s">
        <v>440</v>
      </c>
      <c r="B246" s="13" t="s">
        <v>18</v>
      </c>
      <c r="C246" s="13" t="s">
        <v>22</v>
      </c>
      <c r="D246" s="33" t="s">
        <v>441</v>
      </c>
      <c r="E246" s="14">
        <v>357</v>
      </c>
      <c r="F246" s="14">
        <v>36.33</v>
      </c>
      <c r="G246" s="15">
        <f t="shared" si="50"/>
        <v>12969.81</v>
      </c>
      <c r="H246" s="14">
        <v>357</v>
      </c>
      <c r="I246" s="39"/>
      <c r="J246" s="15">
        <f t="shared" si="51"/>
        <v>0</v>
      </c>
    </row>
    <row r="247" spans="1:10" x14ac:dyDescent="0.3">
      <c r="A247" s="12" t="s">
        <v>442</v>
      </c>
      <c r="B247" s="13" t="s">
        <v>18</v>
      </c>
      <c r="C247" s="13" t="s">
        <v>443</v>
      </c>
      <c r="D247" s="33" t="s">
        <v>444</v>
      </c>
      <c r="E247" s="14">
        <v>32</v>
      </c>
      <c r="F247" s="14">
        <v>903</v>
      </c>
      <c r="G247" s="15">
        <f t="shared" si="50"/>
        <v>28896</v>
      </c>
      <c r="H247" s="14">
        <v>32</v>
      </c>
      <c r="I247" s="39"/>
      <c r="J247" s="15">
        <f t="shared" si="51"/>
        <v>0</v>
      </c>
    </row>
    <row r="248" spans="1:10" ht="20.95" x14ac:dyDescent="0.3">
      <c r="A248" s="12" t="s">
        <v>445</v>
      </c>
      <c r="B248" s="13" t="s">
        <v>18</v>
      </c>
      <c r="C248" s="13" t="s">
        <v>35</v>
      </c>
      <c r="D248" s="33" t="s">
        <v>446</v>
      </c>
      <c r="E248" s="14">
        <v>111</v>
      </c>
      <c r="F248" s="14">
        <v>94.01</v>
      </c>
      <c r="G248" s="15">
        <f t="shared" si="50"/>
        <v>10435.11</v>
      </c>
      <c r="H248" s="14">
        <v>111</v>
      </c>
      <c r="I248" s="39"/>
      <c r="J248" s="15">
        <f t="shared" si="51"/>
        <v>0</v>
      </c>
    </row>
    <row r="249" spans="1:10" x14ac:dyDescent="0.3">
      <c r="A249" s="12" t="s">
        <v>447</v>
      </c>
      <c r="B249" s="13" t="s">
        <v>18</v>
      </c>
      <c r="C249" s="13" t="s">
        <v>35</v>
      </c>
      <c r="D249" s="33" t="s">
        <v>448</v>
      </c>
      <c r="E249" s="14">
        <v>9</v>
      </c>
      <c r="F249" s="14">
        <v>213.14</v>
      </c>
      <c r="G249" s="15">
        <f t="shared" si="50"/>
        <v>1918.26</v>
      </c>
      <c r="H249" s="14">
        <v>9</v>
      </c>
      <c r="I249" s="39"/>
      <c r="J249" s="15">
        <f t="shared" si="51"/>
        <v>0</v>
      </c>
    </row>
    <row r="250" spans="1:10" x14ac:dyDescent="0.3">
      <c r="A250" s="12" t="s">
        <v>449</v>
      </c>
      <c r="B250" s="13" t="s">
        <v>18</v>
      </c>
      <c r="C250" s="13" t="s">
        <v>35</v>
      </c>
      <c r="D250" s="33" t="s">
        <v>450</v>
      </c>
      <c r="E250" s="14">
        <v>66</v>
      </c>
      <c r="F250" s="14">
        <v>329.75</v>
      </c>
      <c r="G250" s="15">
        <f t="shared" si="50"/>
        <v>21763.5</v>
      </c>
      <c r="H250" s="14">
        <v>66</v>
      </c>
      <c r="I250" s="39"/>
      <c r="J250" s="15">
        <f t="shared" si="51"/>
        <v>0</v>
      </c>
    </row>
    <row r="251" spans="1:10" x14ac:dyDescent="0.3">
      <c r="A251" s="12" t="s">
        <v>451</v>
      </c>
      <c r="B251" s="13" t="s">
        <v>18</v>
      </c>
      <c r="C251" s="13" t="s">
        <v>22</v>
      </c>
      <c r="D251" s="33" t="s">
        <v>452</v>
      </c>
      <c r="E251" s="14">
        <v>895</v>
      </c>
      <c r="F251" s="14">
        <v>87.26</v>
      </c>
      <c r="G251" s="15">
        <f t="shared" si="50"/>
        <v>78097.7</v>
      </c>
      <c r="H251" s="14">
        <v>895</v>
      </c>
      <c r="I251" s="39"/>
      <c r="J251" s="15">
        <f t="shared" si="51"/>
        <v>0</v>
      </c>
    </row>
    <row r="252" spans="1:10" ht="20.95" x14ac:dyDescent="0.3">
      <c r="A252" s="12" t="s">
        <v>453</v>
      </c>
      <c r="B252" s="13" t="s">
        <v>18</v>
      </c>
      <c r="C252" s="13" t="s">
        <v>35</v>
      </c>
      <c r="D252" s="33" t="s">
        <v>454</v>
      </c>
      <c r="E252" s="14">
        <v>5</v>
      </c>
      <c r="F252" s="14">
        <v>384.37</v>
      </c>
      <c r="G252" s="15">
        <f t="shared" si="50"/>
        <v>1921.85</v>
      </c>
      <c r="H252" s="14">
        <v>5</v>
      </c>
      <c r="I252" s="39"/>
      <c r="J252" s="15">
        <f t="shared" si="51"/>
        <v>0</v>
      </c>
    </row>
    <row r="253" spans="1:10" x14ac:dyDescent="0.3">
      <c r="A253" s="12" t="s">
        <v>455</v>
      </c>
      <c r="B253" s="13" t="s">
        <v>18</v>
      </c>
      <c r="C253" s="13" t="s">
        <v>423</v>
      </c>
      <c r="D253" s="33" t="s">
        <v>456</v>
      </c>
      <c r="E253" s="14">
        <v>1</v>
      </c>
      <c r="F253" s="14">
        <v>5250</v>
      </c>
      <c r="G253" s="15">
        <f t="shared" si="50"/>
        <v>5250</v>
      </c>
      <c r="H253" s="14">
        <v>1</v>
      </c>
      <c r="I253" s="55">
        <v>5250</v>
      </c>
      <c r="J253" s="15">
        <f t="shared" si="51"/>
        <v>5250</v>
      </c>
    </row>
    <row r="254" spans="1:10" x14ac:dyDescent="0.3">
      <c r="A254" s="16"/>
      <c r="B254" s="16"/>
      <c r="C254" s="16"/>
      <c r="D254" s="34" t="s">
        <v>457</v>
      </c>
      <c r="E254" s="14">
        <v>1</v>
      </c>
      <c r="F254" s="17">
        <f>SUM(G241:G253)</f>
        <v>276885.46000000002</v>
      </c>
      <c r="G254" s="17">
        <f t="shared" si="50"/>
        <v>276885.46000000002</v>
      </c>
      <c r="H254" s="14">
        <v>1</v>
      </c>
      <c r="I254" s="17">
        <f>SUM(J241:J253)</f>
        <v>5250</v>
      </c>
      <c r="J254" s="17">
        <f t="shared" si="51"/>
        <v>5250</v>
      </c>
    </row>
    <row r="255" spans="1:10" ht="1" customHeight="1" x14ac:dyDescent="0.3">
      <c r="A255" s="18"/>
      <c r="B255" s="18"/>
      <c r="C255" s="18"/>
      <c r="D255" s="35"/>
      <c r="E255" s="18"/>
      <c r="F255" s="18"/>
      <c r="G255" s="18"/>
      <c r="H255" s="18"/>
      <c r="I255" s="18"/>
      <c r="J255" s="18"/>
    </row>
    <row r="256" spans="1:10" x14ac:dyDescent="0.3">
      <c r="A256" s="10" t="s">
        <v>458</v>
      </c>
      <c r="B256" s="10" t="s">
        <v>10</v>
      </c>
      <c r="C256" s="10" t="s">
        <v>11</v>
      </c>
      <c r="D256" s="32" t="s">
        <v>459</v>
      </c>
      <c r="E256" s="11">
        <f t="shared" ref="E256:J256" si="52">E262</f>
        <v>1</v>
      </c>
      <c r="F256" s="11">
        <f t="shared" si="52"/>
        <v>420188.15999999997</v>
      </c>
      <c r="G256" s="11">
        <f t="shared" si="52"/>
        <v>420188.15999999997</v>
      </c>
      <c r="H256" s="11">
        <f t="shared" si="52"/>
        <v>1</v>
      </c>
      <c r="I256" s="11">
        <f t="shared" si="52"/>
        <v>0</v>
      </c>
      <c r="J256" s="11">
        <f t="shared" si="52"/>
        <v>0</v>
      </c>
    </row>
    <row r="257" spans="1:10" x14ac:dyDescent="0.3">
      <c r="A257" s="12" t="s">
        <v>460</v>
      </c>
      <c r="B257" s="13" t="s">
        <v>18</v>
      </c>
      <c r="C257" s="13" t="s">
        <v>443</v>
      </c>
      <c r="D257" s="33" t="s">
        <v>461</v>
      </c>
      <c r="E257" s="14">
        <v>32</v>
      </c>
      <c r="F257" s="14">
        <v>4146.45</v>
      </c>
      <c r="G257" s="15">
        <f t="shared" ref="G257:G262" si="53">ROUND(E257*F257,2)</f>
        <v>132686.39999999999</v>
      </c>
      <c r="H257" s="14">
        <v>32</v>
      </c>
      <c r="I257" s="39"/>
      <c r="J257" s="15">
        <f t="shared" ref="J257:J262" si="54">ROUND(H257*I257,2)</f>
        <v>0</v>
      </c>
    </row>
    <row r="258" spans="1:10" x14ac:dyDescent="0.3">
      <c r="A258" s="12" t="s">
        <v>462</v>
      </c>
      <c r="B258" s="13" t="s">
        <v>18</v>
      </c>
      <c r="C258" s="13" t="s">
        <v>443</v>
      </c>
      <c r="D258" s="33" t="s">
        <v>463</v>
      </c>
      <c r="E258" s="14">
        <v>32</v>
      </c>
      <c r="F258" s="14">
        <v>1643.46</v>
      </c>
      <c r="G258" s="15">
        <f t="shared" si="53"/>
        <v>52590.720000000001</v>
      </c>
      <c r="H258" s="14">
        <v>32</v>
      </c>
      <c r="I258" s="39"/>
      <c r="J258" s="15">
        <f t="shared" si="54"/>
        <v>0</v>
      </c>
    </row>
    <row r="259" spans="1:10" x14ac:dyDescent="0.3">
      <c r="A259" s="12" t="s">
        <v>464</v>
      </c>
      <c r="B259" s="13" t="s">
        <v>18</v>
      </c>
      <c r="C259" s="13" t="s">
        <v>443</v>
      </c>
      <c r="D259" s="33" t="s">
        <v>465</v>
      </c>
      <c r="E259" s="14">
        <v>32</v>
      </c>
      <c r="F259" s="14">
        <v>3639.72</v>
      </c>
      <c r="G259" s="15">
        <f t="shared" si="53"/>
        <v>116471.03999999999</v>
      </c>
      <c r="H259" s="14">
        <v>32</v>
      </c>
      <c r="I259" s="39"/>
      <c r="J259" s="15">
        <f t="shared" si="54"/>
        <v>0</v>
      </c>
    </row>
    <row r="260" spans="1:10" x14ac:dyDescent="0.3">
      <c r="A260" s="12" t="s">
        <v>466</v>
      </c>
      <c r="B260" s="13" t="s">
        <v>18</v>
      </c>
      <c r="C260" s="13" t="s">
        <v>443</v>
      </c>
      <c r="D260" s="33" t="s">
        <v>467</v>
      </c>
      <c r="E260" s="14">
        <v>32</v>
      </c>
      <c r="F260" s="14">
        <v>1732.5</v>
      </c>
      <c r="G260" s="15">
        <f t="shared" si="53"/>
        <v>55440</v>
      </c>
      <c r="H260" s="14">
        <v>32</v>
      </c>
      <c r="I260" s="39"/>
      <c r="J260" s="15">
        <f t="shared" si="54"/>
        <v>0</v>
      </c>
    </row>
    <row r="261" spans="1:10" x14ac:dyDescent="0.3">
      <c r="A261" s="12" t="s">
        <v>468</v>
      </c>
      <c r="B261" s="13" t="s">
        <v>18</v>
      </c>
      <c r="C261" s="13" t="s">
        <v>4</v>
      </c>
      <c r="D261" s="33" t="s">
        <v>469</v>
      </c>
      <c r="E261" s="14">
        <v>1</v>
      </c>
      <c r="F261" s="14">
        <v>63000</v>
      </c>
      <c r="G261" s="15">
        <f t="shared" si="53"/>
        <v>63000</v>
      </c>
      <c r="H261" s="14">
        <v>1</v>
      </c>
      <c r="I261" s="39"/>
      <c r="J261" s="15">
        <f t="shared" si="54"/>
        <v>0</v>
      </c>
    </row>
    <row r="262" spans="1:10" x14ac:dyDescent="0.3">
      <c r="A262" s="16"/>
      <c r="B262" s="16"/>
      <c r="C262" s="16"/>
      <c r="D262" s="34" t="s">
        <v>470</v>
      </c>
      <c r="E262" s="14">
        <v>1</v>
      </c>
      <c r="F262" s="17">
        <f>SUM(G257:G261)</f>
        <v>420188.15999999997</v>
      </c>
      <c r="G262" s="17">
        <f t="shared" si="53"/>
        <v>420188.15999999997</v>
      </c>
      <c r="H262" s="14">
        <v>1</v>
      </c>
      <c r="I262" s="17">
        <f>SUM(J257:J261)</f>
        <v>0</v>
      </c>
      <c r="J262" s="17">
        <f t="shared" si="54"/>
        <v>0</v>
      </c>
    </row>
    <row r="263" spans="1:10" ht="1" customHeight="1" x14ac:dyDescent="0.3">
      <c r="A263" s="18"/>
      <c r="B263" s="18"/>
      <c r="C263" s="18"/>
      <c r="D263" s="35"/>
      <c r="E263" s="18"/>
      <c r="F263" s="18"/>
      <c r="G263" s="18"/>
      <c r="H263" s="18"/>
      <c r="I263" s="18"/>
      <c r="J263" s="18"/>
    </row>
    <row r="264" spans="1:10" x14ac:dyDescent="0.3">
      <c r="A264" s="16"/>
      <c r="B264" s="16"/>
      <c r="C264" s="16"/>
      <c r="D264" s="34" t="s">
        <v>471</v>
      </c>
      <c r="E264" s="14">
        <v>1</v>
      </c>
      <c r="F264" s="17">
        <f>G240+G256</f>
        <v>697073.62</v>
      </c>
      <c r="G264" s="17">
        <f>ROUND(E264*F264,2)</f>
        <v>697073.62</v>
      </c>
      <c r="H264" s="14">
        <v>1</v>
      </c>
      <c r="I264" s="17">
        <f>J240+J256</f>
        <v>5250</v>
      </c>
      <c r="J264" s="17">
        <f>ROUND(H264*I264,2)</f>
        <v>5250</v>
      </c>
    </row>
    <row r="265" spans="1:10" ht="1" customHeight="1" x14ac:dyDescent="0.3">
      <c r="A265" s="18"/>
      <c r="B265" s="18"/>
      <c r="C265" s="18"/>
      <c r="D265" s="35"/>
      <c r="E265" s="18"/>
      <c r="F265" s="18"/>
      <c r="G265" s="18"/>
      <c r="H265" s="18"/>
      <c r="I265" s="18"/>
      <c r="J265" s="18"/>
    </row>
    <row r="266" spans="1:10" x14ac:dyDescent="0.3">
      <c r="A266" s="8" t="s">
        <v>472</v>
      </c>
      <c r="B266" s="8" t="s">
        <v>10</v>
      </c>
      <c r="C266" s="8" t="s">
        <v>11</v>
      </c>
      <c r="D266" s="31" t="s">
        <v>473</v>
      </c>
      <c r="E266" s="9">
        <f t="shared" ref="E266:J266" si="55">E667</f>
        <v>1</v>
      </c>
      <c r="F266" s="9">
        <f t="shared" si="55"/>
        <v>12420339.689999999</v>
      </c>
      <c r="G266" s="9">
        <f t="shared" si="55"/>
        <v>12420339.689999999</v>
      </c>
      <c r="H266" s="9">
        <f t="shared" si="55"/>
        <v>1</v>
      </c>
      <c r="I266" s="9">
        <f t="shared" si="55"/>
        <v>135328.67000000001</v>
      </c>
      <c r="J266" s="9">
        <f t="shared" si="55"/>
        <v>135328.67000000001</v>
      </c>
    </row>
    <row r="267" spans="1:10" x14ac:dyDescent="0.3">
      <c r="A267" s="10" t="s">
        <v>474</v>
      </c>
      <c r="B267" s="10" t="s">
        <v>10</v>
      </c>
      <c r="C267" s="10" t="s">
        <v>11</v>
      </c>
      <c r="D267" s="32" t="s">
        <v>475</v>
      </c>
      <c r="E267" s="11">
        <f t="shared" ref="E267:J267" si="56">E359</f>
        <v>1</v>
      </c>
      <c r="F267" s="11">
        <f t="shared" si="56"/>
        <v>2412703.67</v>
      </c>
      <c r="G267" s="11">
        <f t="shared" si="56"/>
        <v>2412703.67</v>
      </c>
      <c r="H267" s="11">
        <f t="shared" si="56"/>
        <v>1</v>
      </c>
      <c r="I267" s="11">
        <f t="shared" si="56"/>
        <v>35521.699999999997</v>
      </c>
      <c r="J267" s="11">
        <f t="shared" si="56"/>
        <v>35521.699999999997</v>
      </c>
    </row>
    <row r="268" spans="1:10" x14ac:dyDescent="0.3">
      <c r="A268" s="19" t="s">
        <v>476</v>
      </c>
      <c r="B268" s="19" t="s">
        <v>10</v>
      </c>
      <c r="C268" s="19" t="s">
        <v>11</v>
      </c>
      <c r="D268" s="36" t="s">
        <v>477</v>
      </c>
      <c r="E268" s="20">
        <f t="shared" ref="E268:J268" si="57">E288</f>
        <v>1</v>
      </c>
      <c r="F268" s="20">
        <f t="shared" si="57"/>
        <v>34662.57</v>
      </c>
      <c r="G268" s="20">
        <f t="shared" si="57"/>
        <v>34662.57</v>
      </c>
      <c r="H268" s="20">
        <f t="shared" si="57"/>
        <v>1</v>
      </c>
      <c r="I268" s="20">
        <f t="shared" si="57"/>
        <v>0</v>
      </c>
      <c r="J268" s="20">
        <f t="shared" si="57"/>
        <v>0</v>
      </c>
    </row>
    <row r="269" spans="1:10" x14ac:dyDescent="0.3">
      <c r="A269" s="12" t="s">
        <v>478</v>
      </c>
      <c r="B269" s="13" t="s">
        <v>18</v>
      </c>
      <c r="C269" s="13" t="s">
        <v>40</v>
      </c>
      <c r="D269" s="33" t="s">
        <v>479</v>
      </c>
      <c r="E269" s="14">
        <v>20</v>
      </c>
      <c r="F269" s="14">
        <v>84.24</v>
      </c>
      <c r="G269" s="15">
        <f t="shared" ref="G269:G288" si="58">ROUND(E269*F269,2)</f>
        <v>1684.8</v>
      </c>
      <c r="H269" s="14">
        <v>20</v>
      </c>
      <c r="I269" s="39"/>
      <c r="J269" s="15">
        <f t="shared" ref="J269:J288" si="59">ROUND(H269*I269,2)</f>
        <v>0</v>
      </c>
    </row>
    <row r="270" spans="1:10" x14ac:dyDescent="0.3">
      <c r="A270" s="12" t="s">
        <v>378</v>
      </c>
      <c r="B270" s="13" t="s">
        <v>18</v>
      </c>
      <c r="C270" s="13" t="s">
        <v>19</v>
      </c>
      <c r="D270" s="33" t="s">
        <v>379</v>
      </c>
      <c r="E270" s="14">
        <v>297.63</v>
      </c>
      <c r="F270" s="14">
        <v>4.2699999999999996</v>
      </c>
      <c r="G270" s="15">
        <f t="shared" si="58"/>
        <v>1270.8800000000001</v>
      </c>
      <c r="H270" s="14">
        <v>297.63</v>
      </c>
      <c r="I270" s="39"/>
      <c r="J270" s="15">
        <f t="shared" si="59"/>
        <v>0</v>
      </c>
    </row>
    <row r="271" spans="1:10" ht="20.95" x14ac:dyDescent="0.3">
      <c r="A271" s="12" t="s">
        <v>480</v>
      </c>
      <c r="B271" s="13" t="s">
        <v>18</v>
      </c>
      <c r="C271" s="13" t="s">
        <v>19</v>
      </c>
      <c r="D271" s="33" t="s">
        <v>481</v>
      </c>
      <c r="E271" s="14">
        <v>38.74</v>
      </c>
      <c r="F271" s="14">
        <v>427.81</v>
      </c>
      <c r="G271" s="15">
        <f t="shared" si="58"/>
        <v>16573.36</v>
      </c>
      <c r="H271" s="14">
        <v>38.74</v>
      </c>
      <c r="I271" s="39"/>
      <c r="J271" s="15">
        <f t="shared" si="59"/>
        <v>0</v>
      </c>
    </row>
    <row r="272" spans="1:10" ht="20.95" x14ac:dyDescent="0.3">
      <c r="A272" s="12" t="s">
        <v>374</v>
      </c>
      <c r="B272" s="13" t="s">
        <v>18</v>
      </c>
      <c r="C272" s="13" t="s">
        <v>22</v>
      </c>
      <c r="D272" s="33" t="s">
        <v>375</v>
      </c>
      <c r="E272" s="14">
        <v>91.87</v>
      </c>
      <c r="F272" s="14">
        <v>5.92</v>
      </c>
      <c r="G272" s="15">
        <f t="shared" si="58"/>
        <v>543.87</v>
      </c>
      <c r="H272" s="14">
        <v>91.87</v>
      </c>
      <c r="I272" s="39"/>
      <c r="J272" s="15">
        <f t="shared" si="59"/>
        <v>0</v>
      </c>
    </row>
    <row r="273" spans="1:10" x14ac:dyDescent="0.3">
      <c r="A273" s="12" t="s">
        <v>376</v>
      </c>
      <c r="B273" s="13" t="s">
        <v>18</v>
      </c>
      <c r="C273" s="13" t="s">
        <v>22</v>
      </c>
      <c r="D273" s="33" t="s">
        <v>377</v>
      </c>
      <c r="E273" s="14">
        <v>60</v>
      </c>
      <c r="F273" s="14">
        <v>2.54</v>
      </c>
      <c r="G273" s="15">
        <f t="shared" si="58"/>
        <v>152.4</v>
      </c>
      <c r="H273" s="14">
        <v>60</v>
      </c>
      <c r="I273" s="39"/>
      <c r="J273" s="15">
        <f t="shared" si="59"/>
        <v>0</v>
      </c>
    </row>
    <row r="274" spans="1:10" x14ac:dyDescent="0.3">
      <c r="A274" s="12" t="s">
        <v>482</v>
      </c>
      <c r="B274" s="13" t="s">
        <v>18</v>
      </c>
      <c r="C274" s="13" t="s">
        <v>22</v>
      </c>
      <c r="D274" s="33" t="s">
        <v>483</v>
      </c>
      <c r="E274" s="14">
        <v>20</v>
      </c>
      <c r="F274" s="14">
        <v>16.41</v>
      </c>
      <c r="G274" s="15">
        <f t="shared" si="58"/>
        <v>328.2</v>
      </c>
      <c r="H274" s="14">
        <v>20</v>
      </c>
      <c r="I274" s="39"/>
      <c r="J274" s="15">
        <f t="shared" si="59"/>
        <v>0</v>
      </c>
    </row>
    <row r="275" spans="1:10" x14ac:dyDescent="0.3">
      <c r="A275" s="12" t="s">
        <v>484</v>
      </c>
      <c r="B275" s="13" t="s">
        <v>18</v>
      </c>
      <c r="C275" s="13" t="s">
        <v>19</v>
      </c>
      <c r="D275" s="33" t="s">
        <v>485</v>
      </c>
      <c r="E275" s="14">
        <v>231.75</v>
      </c>
      <c r="F275" s="14">
        <v>9.5399999999999991</v>
      </c>
      <c r="G275" s="15">
        <f t="shared" si="58"/>
        <v>2210.9</v>
      </c>
      <c r="H275" s="14">
        <v>231.75</v>
      </c>
      <c r="I275" s="39"/>
      <c r="J275" s="15">
        <f t="shared" si="59"/>
        <v>0</v>
      </c>
    </row>
    <row r="276" spans="1:10" x14ac:dyDescent="0.3">
      <c r="A276" s="12" t="s">
        <v>486</v>
      </c>
      <c r="B276" s="13" t="s">
        <v>18</v>
      </c>
      <c r="C276" s="13" t="s">
        <v>487</v>
      </c>
      <c r="D276" s="33" t="s">
        <v>488</v>
      </c>
      <c r="E276" s="14">
        <v>26.31</v>
      </c>
      <c r="F276" s="14">
        <v>51.24</v>
      </c>
      <c r="G276" s="15">
        <f t="shared" si="58"/>
        <v>1348.12</v>
      </c>
      <c r="H276" s="14">
        <v>26.31</v>
      </c>
      <c r="I276" s="39"/>
      <c r="J276" s="15">
        <f t="shared" si="59"/>
        <v>0</v>
      </c>
    </row>
    <row r="277" spans="1:10" x14ac:dyDescent="0.3">
      <c r="A277" s="12" t="s">
        <v>489</v>
      </c>
      <c r="B277" s="13" t="s">
        <v>18</v>
      </c>
      <c r="C277" s="13" t="s">
        <v>40</v>
      </c>
      <c r="D277" s="33" t="s">
        <v>490</v>
      </c>
      <c r="E277" s="14">
        <v>14.45</v>
      </c>
      <c r="F277" s="14">
        <v>291.24</v>
      </c>
      <c r="G277" s="15">
        <f t="shared" si="58"/>
        <v>4208.42</v>
      </c>
      <c r="H277" s="14">
        <v>14.45</v>
      </c>
      <c r="I277" s="39"/>
      <c r="J277" s="15">
        <f t="shared" si="59"/>
        <v>0</v>
      </c>
    </row>
    <row r="278" spans="1:10" x14ac:dyDescent="0.3">
      <c r="A278" s="12" t="s">
        <v>491</v>
      </c>
      <c r="B278" s="13" t="s">
        <v>18</v>
      </c>
      <c r="C278" s="13" t="s">
        <v>22</v>
      </c>
      <c r="D278" s="33" t="s">
        <v>492</v>
      </c>
      <c r="E278" s="14">
        <v>20</v>
      </c>
      <c r="F278" s="14">
        <v>8.6199999999999992</v>
      </c>
      <c r="G278" s="15">
        <f t="shared" si="58"/>
        <v>172.4</v>
      </c>
      <c r="H278" s="14">
        <v>20</v>
      </c>
      <c r="I278" s="39"/>
      <c r="J278" s="15">
        <f t="shared" si="59"/>
        <v>0</v>
      </c>
    </row>
    <row r="279" spans="1:10" x14ac:dyDescent="0.3">
      <c r="A279" s="12" t="s">
        <v>493</v>
      </c>
      <c r="B279" s="13" t="s">
        <v>18</v>
      </c>
      <c r="C279" s="13" t="s">
        <v>35</v>
      </c>
      <c r="D279" s="33" t="s">
        <v>494</v>
      </c>
      <c r="E279" s="14">
        <v>1</v>
      </c>
      <c r="F279" s="14">
        <v>68.06</v>
      </c>
      <c r="G279" s="15">
        <f t="shared" si="58"/>
        <v>68.06</v>
      </c>
      <c r="H279" s="14">
        <v>1</v>
      </c>
      <c r="I279" s="39"/>
      <c r="J279" s="15">
        <f t="shared" si="59"/>
        <v>0</v>
      </c>
    </row>
    <row r="280" spans="1:10" x14ac:dyDescent="0.3">
      <c r="A280" s="12" t="s">
        <v>380</v>
      </c>
      <c r="B280" s="13" t="s">
        <v>18</v>
      </c>
      <c r="C280" s="13" t="s">
        <v>35</v>
      </c>
      <c r="D280" s="33" t="s">
        <v>381</v>
      </c>
      <c r="E280" s="14">
        <v>1</v>
      </c>
      <c r="F280" s="14">
        <v>2705.5</v>
      </c>
      <c r="G280" s="15">
        <f t="shared" si="58"/>
        <v>2705.5</v>
      </c>
      <c r="H280" s="14">
        <v>1</v>
      </c>
      <c r="I280" s="39"/>
      <c r="J280" s="15">
        <f t="shared" si="59"/>
        <v>0</v>
      </c>
    </row>
    <row r="281" spans="1:10" x14ac:dyDescent="0.3">
      <c r="A281" s="12" t="s">
        <v>495</v>
      </c>
      <c r="B281" s="13" t="s">
        <v>18</v>
      </c>
      <c r="C281" s="13" t="s">
        <v>22</v>
      </c>
      <c r="D281" s="33" t="s">
        <v>496</v>
      </c>
      <c r="E281" s="14">
        <v>20</v>
      </c>
      <c r="F281" s="14">
        <v>18.600000000000001</v>
      </c>
      <c r="G281" s="15">
        <f t="shared" si="58"/>
        <v>372</v>
      </c>
      <c r="H281" s="14">
        <v>20</v>
      </c>
      <c r="I281" s="39"/>
      <c r="J281" s="15">
        <f t="shared" si="59"/>
        <v>0</v>
      </c>
    </row>
    <row r="282" spans="1:10" x14ac:dyDescent="0.3">
      <c r="A282" s="12" t="s">
        <v>497</v>
      </c>
      <c r="B282" s="13" t="s">
        <v>18</v>
      </c>
      <c r="C282" s="13" t="s">
        <v>22</v>
      </c>
      <c r="D282" s="33" t="s">
        <v>498</v>
      </c>
      <c r="E282" s="14">
        <v>20</v>
      </c>
      <c r="F282" s="14">
        <v>63.38</v>
      </c>
      <c r="G282" s="15">
        <f t="shared" si="58"/>
        <v>1267.5999999999999</v>
      </c>
      <c r="H282" s="14">
        <v>20</v>
      </c>
      <c r="I282" s="39"/>
      <c r="J282" s="15">
        <f t="shared" si="59"/>
        <v>0</v>
      </c>
    </row>
    <row r="283" spans="1:10" ht="20.95" x14ac:dyDescent="0.3">
      <c r="A283" s="12" t="s">
        <v>499</v>
      </c>
      <c r="B283" s="13" t="s">
        <v>18</v>
      </c>
      <c r="C283" s="13" t="s">
        <v>35</v>
      </c>
      <c r="D283" s="33" t="s">
        <v>500</v>
      </c>
      <c r="E283" s="14">
        <v>1</v>
      </c>
      <c r="F283" s="14">
        <v>225.37</v>
      </c>
      <c r="G283" s="15">
        <f t="shared" si="58"/>
        <v>225.37</v>
      </c>
      <c r="H283" s="14">
        <v>1</v>
      </c>
      <c r="I283" s="39"/>
      <c r="J283" s="15">
        <f t="shared" si="59"/>
        <v>0</v>
      </c>
    </row>
    <row r="284" spans="1:10" ht="20.95" x14ac:dyDescent="0.3">
      <c r="A284" s="12" t="s">
        <v>501</v>
      </c>
      <c r="B284" s="13" t="s">
        <v>18</v>
      </c>
      <c r="C284" s="13" t="s">
        <v>35</v>
      </c>
      <c r="D284" s="33" t="s">
        <v>502</v>
      </c>
      <c r="E284" s="14">
        <v>1</v>
      </c>
      <c r="F284" s="14">
        <v>255.77</v>
      </c>
      <c r="G284" s="15">
        <f t="shared" si="58"/>
        <v>255.77</v>
      </c>
      <c r="H284" s="14">
        <v>1</v>
      </c>
      <c r="I284" s="39"/>
      <c r="J284" s="15">
        <f t="shared" si="59"/>
        <v>0</v>
      </c>
    </row>
    <row r="285" spans="1:10" x14ac:dyDescent="0.3">
      <c r="A285" s="12" t="s">
        <v>503</v>
      </c>
      <c r="B285" s="13" t="s">
        <v>18</v>
      </c>
      <c r="C285" s="13" t="s">
        <v>22</v>
      </c>
      <c r="D285" s="33" t="s">
        <v>504</v>
      </c>
      <c r="E285" s="14">
        <v>20</v>
      </c>
      <c r="F285" s="14">
        <v>22.03</v>
      </c>
      <c r="G285" s="15">
        <f t="shared" si="58"/>
        <v>440.6</v>
      </c>
      <c r="H285" s="14">
        <v>20</v>
      </c>
      <c r="I285" s="39"/>
      <c r="J285" s="15">
        <f t="shared" si="59"/>
        <v>0</v>
      </c>
    </row>
    <row r="286" spans="1:10" ht="20.95" x14ac:dyDescent="0.3">
      <c r="A286" s="12" t="s">
        <v>505</v>
      </c>
      <c r="B286" s="13" t="s">
        <v>18</v>
      </c>
      <c r="C286" s="13" t="s">
        <v>22</v>
      </c>
      <c r="D286" s="33" t="s">
        <v>506</v>
      </c>
      <c r="E286" s="14">
        <v>22</v>
      </c>
      <c r="F286" s="14">
        <v>16.16</v>
      </c>
      <c r="G286" s="15">
        <f t="shared" si="58"/>
        <v>355.52</v>
      </c>
      <c r="H286" s="14">
        <v>22</v>
      </c>
      <c r="I286" s="39"/>
      <c r="J286" s="15">
        <f t="shared" si="59"/>
        <v>0</v>
      </c>
    </row>
    <row r="287" spans="1:10" ht="20.95" x14ac:dyDescent="0.3">
      <c r="A287" s="12" t="s">
        <v>507</v>
      </c>
      <c r="B287" s="13" t="s">
        <v>18</v>
      </c>
      <c r="C287" s="13" t="s">
        <v>22</v>
      </c>
      <c r="D287" s="33" t="s">
        <v>508</v>
      </c>
      <c r="E287" s="14">
        <v>40</v>
      </c>
      <c r="F287" s="14">
        <v>11.97</v>
      </c>
      <c r="G287" s="15">
        <f t="shared" si="58"/>
        <v>478.8</v>
      </c>
      <c r="H287" s="14">
        <v>40</v>
      </c>
      <c r="I287" s="39"/>
      <c r="J287" s="15">
        <f t="shared" si="59"/>
        <v>0</v>
      </c>
    </row>
    <row r="288" spans="1:10" x14ac:dyDescent="0.3">
      <c r="A288" s="16"/>
      <c r="B288" s="16"/>
      <c r="C288" s="16"/>
      <c r="D288" s="34" t="s">
        <v>509</v>
      </c>
      <c r="E288" s="14">
        <v>1</v>
      </c>
      <c r="F288" s="17">
        <f>SUM(G269:G287)</f>
        <v>34662.57</v>
      </c>
      <c r="G288" s="17">
        <f t="shared" si="58"/>
        <v>34662.57</v>
      </c>
      <c r="H288" s="14">
        <v>1</v>
      </c>
      <c r="I288" s="17">
        <f>SUM(J269:J287)</f>
        <v>0</v>
      </c>
      <c r="J288" s="17">
        <f t="shared" si="59"/>
        <v>0</v>
      </c>
    </row>
    <row r="289" spans="1:10" ht="1" customHeight="1" x14ac:dyDescent="0.3">
      <c r="A289" s="18"/>
      <c r="B289" s="18"/>
      <c r="C289" s="18"/>
      <c r="D289" s="35"/>
      <c r="E289" s="18"/>
      <c r="F289" s="18"/>
      <c r="G289" s="18"/>
      <c r="H289" s="18"/>
      <c r="I289" s="18"/>
      <c r="J289" s="18"/>
    </row>
    <row r="290" spans="1:10" x14ac:dyDescent="0.3">
      <c r="A290" s="19" t="s">
        <v>510</v>
      </c>
      <c r="B290" s="19" t="s">
        <v>10</v>
      </c>
      <c r="C290" s="19" t="s">
        <v>11</v>
      </c>
      <c r="D290" s="36" t="s">
        <v>511</v>
      </c>
      <c r="E290" s="20">
        <f t="shared" ref="E290:J290" si="60">E294</f>
        <v>1</v>
      </c>
      <c r="F290" s="20">
        <f t="shared" si="60"/>
        <v>235252.82</v>
      </c>
      <c r="G290" s="20">
        <f t="shared" si="60"/>
        <v>235252.82</v>
      </c>
      <c r="H290" s="20">
        <f t="shared" si="60"/>
        <v>1</v>
      </c>
      <c r="I290" s="20">
        <f t="shared" si="60"/>
        <v>0</v>
      </c>
      <c r="J290" s="20">
        <f t="shared" si="60"/>
        <v>0</v>
      </c>
    </row>
    <row r="291" spans="1:10" x14ac:dyDescent="0.3">
      <c r="A291" s="12" t="s">
        <v>512</v>
      </c>
      <c r="B291" s="13" t="s">
        <v>18</v>
      </c>
      <c r="C291" s="13" t="s">
        <v>40</v>
      </c>
      <c r="D291" s="33" t="s">
        <v>513</v>
      </c>
      <c r="E291" s="14">
        <v>964.34</v>
      </c>
      <c r="F291" s="14">
        <v>115.46</v>
      </c>
      <c r="G291" s="15">
        <f>ROUND(E291*F291,2)</f>
        <v>111342.7</v>
      </c>
      <c r="H291" s="14">
        <v>964.34</v>
      </c>
      <c r="I291" s="39"/>
      <c r="J291" s="15">
        <f>ROUND(H291*I291,2)</f>
        <v>0</v>
      </c>
    </row>
    <row r="292" spans="1:10" x14ac:dyDescent="0.3">
      <c r="A292" s="12" t="s">
        <v>514</v>
      </c>
      <c r="B292" s="13" t="s">
        <v>18</v>
      </c>
      <c r="C292" s="13" t="s">
        <v>40</v>
      </c>
      <c r="D292" s="33" t="s">
        <v>515</v>
      </c>
      <c r="E292" s="14">
        <v>4552.09</v>
      </c>
      <c r="F292" s="14">
        <v>26.92</v>
      </c>
      <c r="G292" s="15">
        <f>ROUND(E292*F292,2)</f>
        <v>122542.26</v>
      </c>
      <c r="H292" s="14">
        <v>4552.09</v>
      </c>
      <c r="I292" s="39"/>
      <c r="J292" s="15">
        <f>ROUND(H292*I292,2)</f>
        <v>0</v>
      </c>
    </row>
    <row r="293" spans="1:10" ht="20.95" x14ac:dyDescent="0.3">
      <c r="A293" s="12" t="s">
        <v>516</v>
      </c>
      <c r="B293" s="13" t="s">
        <v>18</v>
      </c>
      <c r="C293" s="13" t="s">
        <v>40</v>
      </c>
      <c r="D293" s="33" t="s">
        <v>517</v>
      </c>
      <c r="E293" s="14">
        <v>151.47999999999999</v>
      </c>
      <c r="F293" s="14">
        <v>9.0299999999999994</v>
      </c>
      <c r="G293" s="15">
        <f>ROUND(E293*F293,2)</f>
        <v>1367.86</v>
      </c>
      <c r="H293" s="14">
        <v>151.47999999999999</v>
      </c>
      <c r="I293" s="39"/>
      <c r="J293" s="15">
        <f>ROUND(H293*I293,2)</f>
        <v>0</v>
      </c>
    </row>
    <row r="294" spans="1:10" x14ac:dyDescent="0.3">
      <c r="A294" s="16"/>
      <c r="B294" s="16"/>
      <c r="C294" s="16"/>
      <c r="D294" s="34" t="s">
        <v>518</v>
      </c>
      <c r="E294" s="14">
        <v>1</v>
      </c>
      <c r="F294" s="17">
        <f>SUM(G291:G293)</f>
        <v>235252.82</v>
      </c>
      <c r="G294" s="17">
        <f>ROUND(E294*F294,2)</f>
        <v>235252.82</v>
      </c>
      <c r="H294" s="14">
        <v>1</v>
      </c>
      <c r="I294" s="17">
        <f>SUM(J291:J293)</f>
        <v>0</v>
      </c>
      <c r="J294" s="17">
        <f>ROUND(H294*I294,2)</f>
        <v>0</v>
      </c>
    </row>
    <row r="295" spans="1:10" ht="1" customHeight="1" x14ac:dyDescent="0.3">
      <c r="A295" s="18"/>
      <c r="B295" s="18"/>
      <c r="C295" s="18"/>
      <c r="D295" s="35"/>
      <c r="E295" s="18"/>
      <c r="F295" s="18"/>
      <c r="G295" s="18"/>
      <c r="H295" s="18"/>
      <c r="I295" s="18"/>
      <c r="J295" s="18"/>
    </row>
    <row r="296" spans="1:10" x14ac:dyDescent="0.3">
      <c r="A296" s="19" t="s">
        <v>519</v>
      </c>
      <c r="B296" s="19" t="s">
        <v>10</v>
      </c>
      <c r="C296" s="19" t="s">
        <v>11</v>
      </c>
      <c r="D296" s="36" t="s">
        <v>520</v>
      </c>
      <c r="E296" s="20">
        <f t="shared" ref="E296:J296" si="61">E329</f>
        <v>1</v>
      </c>
      <c r="F296" s="20">
        <f t="shared" si="61"/>
        <v>1587361.09</v>
      </c>
      <c r="G296" s="20">
        <f t="shared" si="61"/>
        <v>1587361.09</v>
      </c>
      <c r="H296" s="20">
        <f t="shared" si="61"/>
        <v>1</v>
      </c>
      <c r="I296" s="20">
        <f t="shared" si="61"/>
        <v>4725</v>
      </c>
      <c r="J296" s="20">
        <f t="shared" si="61"/>
        <v>4725</v>
      </c>
    </row>
    <row r="297" spans="1:10" x14ac:dyDescent="0.3">
      <c r="A297" s="21" t="s">
        <v>521</v>
      </c>
      <c r="B297" s="21" t="s">
        <v>10</v>
      </c>
      <c r="C297" s="21" t="s">
        <v>11</v>
      </c>
      <c r="D297" s="37" t="s">
        <v>522</v>
      </c>
      <c r="E297" s="22">
        <f t="shared" ref="E297:J297" si="62">E305</f>
        <v>1</v>
      </c>
      <c r="F297" s="22">
        <f t="shared" si="62"/>
        <v>897795.49</v>
      </c>
      <c r="G297" s="22">
        <f t="shared" si="62"/>
        <v>897795.49</v>
      </c>
      <c r="H297" s="22">
        <f t="shared" si="62"/>
        <v>1</v>
      </c>
      <c r="I297" s="22">
        <f t="shared" si="62"/>
        <v>0</v>
      </c>
      <c r="J297" s="22">
        <f t="shared" si="62"/>
        <v>0</v>
      </c>
    </row>
    <row r="298" spans="1:10" x14ac:dyDescent="0.3">
      <c r="A298" s="12" t="s">
        <v>523</v>
      </c>
      <c r="B298" s="13" t="s">
        <v>18</v>
      </c>
      <c r="C298" s="13" t="s">
        <v>268</v>
      </c>
      <c r="D298" s="33" t="s">
        <v>524</v>
      </c>
      <c r="E298" s="14">
        <v>10396.67</v>
      </c>
      <c r="F298" s="14">
        <v>1.1399999999999999</v>
      </c>
      <c r="G298" s="15">
        <f t="shared" ref="G298:G305" si="63">ROUND(E298*F298,2)</f>
        <v>11852.2</v>
      </c>
      <c r="H298" s="14">
        <v>10396.67</v>
      </c>
      <c r="I298" s="39"/>
      <c r="J298" s="15">
        <f t="shared" ref="J298:J305" si="64">ROUND(H298*I298,2)</f>
        <v>0</v>
      </c>
    </row>
    <row r="299" spans="1:10" x14ac:dyDescent="0.3">
      <c r="A299" s="12" t="s">
        <v>525</v>
      </c>
      <c r="B299" s="13" t="s">
        <v>18</v>
      </c>
      <c r="C299" s="13" t="s">
        <v>268</v>
      </c>
      <c r="D299" s="33" t="s">
        <v>526</v>
      </c>
      <c r="E299" s="14">
        <v>334388.65999999997</v>
      </c>
      <c r="F299" s="14">
        <v>1.89</v>
      </c>
      <c r="G299" s="15">
        <f t="shared" si="63"/>
        <v>631994.56999999995</v>
      </c>
      <c r="H299" s="14">
        <v>334388.65999999997</v>
      </c>
      <c r="I299" s="39"/>
      <c r="J299" s="15">
        <f t="shared" si="64"/>
        <v>0</v>
      </c>
    </row>
    <row r="300" spans="1:10" x14ac:dyDescent="0.3">
      <c r="A300" s="12" t="s">
        <v>527</v>
      </c>
      <c r="B300" s="13" t="s">
        <v>18</v>
      </c>
      <c r="C300" s="13" t="s">
        <v>35</v>
      </c>
      <c r="D300" s="33" t="s">
        <v>528</v>
      </c>
      <c r="E300" s="14">
        <v>1825</v>
      </c>
      <c r="F300" s="14">
        <v>68.290000000000006</v>
      </c>
      <c r="G300" s="15">
        <f t="shared" si="63"/>
        <v>124629.25</v>
      </c>
      <c r="H300" s="14">
        <v>1825</v>
      </c>
      <c r="I300" s="39"/>
      <c r="J300" s="15">
        <f t="shared" si="64"/>
        <v>0</v>
      </c>
    </row>
    <row r="301" spans="1:10" x14ac:dyDescent="0.3">
      <c r="A301" s="12" t="s">
        <v>529</v>
      </c>
      <c r="B301" s="13" t="s">
        <v>18</v>
      </c>
      <c r="C301" s="13" t="s">
        <v>35</v>
      </c>
      <c r="D301" s="33" t="s">
        <v>530</v>
      </c>
      <c r="E301" s="14">
        <v>1970</v>
      </c>
      <c r="F301" s="14">
        <v>34.200000000000003</v>
      </c>
      <c r="G301" s="15">
        <f t="shared" si="63"/>
        <v>67374</v>
      </c>
      <c r="H301" s="14">
        <v>1970</v>
      </c>
      <c r="I301" s="39"/>
      <c r="J301" s="15">
        <f t="shared" si="64"/>
        <v>0</v>
      </c>
    </row>
    <row r="302" spans="1:10" x14ac:dyDescent="0.3">
      <c r="A302" s="12" t="s">
        <v>531</v>
      </c>
      <c r="B302" s="13" t="s">
        <v>18</v>
      </c>
      <c r="C302" s="13" t="s">
        <v>268</v>
      </c>
      <c r="D302" s="33" t="s">
        <v>532</v>
      </c>
      <c r="E302" s="14">
        <v>2539.6799999999998</v>
      </c>
      <c r="F302" s="14">
        <v>1.88</v>
      </c>
      <c r="G302" s="15">
        <f t="shared" si="63"/>
        <v>4774.6000000000004</v>
      </c>
      <c r="H302" s="14">
        <v>2539.6799999999998</v>
      </c>
      <c r="I302" s="39"/>
      <c r="J302" s="15">
        <f t="shared" si="64"/>
        <v>0</v>
      </c>
    </row>
    <row r="303" spans="1:10" x14ac:dyDescent="0.3">
      <c r="A303" s="12" t="s">
        <v>533</v>
      </c>
      <c r="B303" s="13" t="s">
        <v>18</v>
      </c>
      <c r="C303" s="13" t="s">
        <v>35</v>
      </c>
      <c r="D303" s="33" t="s">
        <v>534</v>
      </c>
      <c r="E303" s="14">
        <v>1984</v>
      </c>
      <c r="F303" s="14">
        <v>28.14</v>
      </c>
      <c r="G303" s="15">
        <f t="shared" si="63"/>
        <v>55829.760000000002</v>
      </c>
      <c r="H303" s="14">
        <v>1984</v>
      </c>
      <c r="I303" s="39"/>
      <c r="J303" s="15">
        <f t="shared" si="64"/>
        <v>0</v>
      </c>
    </row>
    <row r="304" spans="1:10" x14ac:dyDescent="0.3">
      <c r="A304" s="12" t="s">
        <v>535</v>
      </c>
      <c r="B304" s="13" t="s">
        <v>18</v>
      </c>
      <c r="C304" s="13" t="s">
        <v>19</v>
      </c>
      <c r="D304" s="33" t="s">
        <v>536</v>
      </c>
      <c r="E304" s="14">
        <v>173.27</v>
      </c>
      <c r="F304" s="14">
        <v>7.74</v>
      </c>
      <c r="G304" s="15">
        <f t="shared" si="63"/>
        <v>1341.11</v>
      </c>
      <c r="H304" s="14">
        <v>173.27</v>
      </c>
      <c r="I304" s="39"/>
      <c r="J304" s="15">
        <f t="shared" si="64"/>
        <v>0</v>
      </c>
    </row>
    <row r="305" spans="1:10" x14ac:dyDescent="0.3">
      <c r="A305" s="16"/>
      <c r="B305" s="16"/>
      <c r="C305" s="16"/>
      <c r="D305" s="34" t="s">
        <v>537</v>
      </c>
      <c r="E305" s="14">
        <v>1</v>
      </c>
      <c r="F305" s="17">
        <f>SUM(G298:G304)</f>
        <v>897795.49</v>
      </c>
      <c r="G305" s="17">
        <f t="shared" si="63"/>
        <v>897795.49</v>
      </c>
      <c r="H305" s="14">
        <v>1</v>
      </c>
      <c r="I305" s="17">
        <f>SUM(J298:J304)</f>
        <v>0</v>
      </c>
      <c r="J305" s="17">
        <f t="shared" si="64"/>
        <v>0</v>
      </c>
    </row>
    <row r="306" spans="1:10" ht="1" customHeight="1" x14ac:dyDescent="0.3">
      <c r="A306" s="18"/>
      <c r="B306" s="18"/>
      <c r="C306" s="18"/>
      <c r="D306" s="35"/>
      <c r="E306" s="18"/>
      <c r="F306" s="18"/>
      <c r="G306" s="18"/>
      <c r="H306" s="18"/>
      <c r="I306" s="18"/>
      <c r="J306" s="18"/>
    </row>
    <row r="307" spans="1:10" x14ac:dyDescent="0.3">
      <c r="A307" s="21" t="s">
        <v>538</v>
      </c>
      <c r="B307" s="21" t="s">
        <v>10</v>
      </c>
      <c r="C307" s="21" t="s">
        <v>11</v>
      </c>
      <c r="D307" s="37" t="s">
        <v>539</v>
      </c>
      <c r="E307" s="22">
        <f t="shared" ref="E307:J307" si="65">E327</f>
        <v>1</v>
      </c>
      <c r="F307" s="22">
        <f t="shared" si="65"/>
        <v>689565.6</v>
      </c>
      <c r="G307" s="22">
        <f t="shared" si="65"/>
        <v>689565.6</v>
      </c>
      <c r="H307" s="22">
        <f t="shared" si="65"/>
        <v>1</v>
      </c>
      <c r="I307" s="22">
        <f t="shared" si="65"/>
        <v>4725</v>
      </c>
      <c r="J307" s="22">
        <f t="shared" si="65"/>
        <v>4725</v>
      </c>
    </row>
    <row r="308" spans="1:10" x14ac:dyDescent="0.3">
      <c r="A308" s="12" t="s">
        <v>540</v>
      </c>
      <c r="B308" s="13" t="s">
        <v>18</v>
      </c>
      <c r="C308" s="13" t="s">
        <v>19</v>
      </c>
      <c r="D308" s="33" t="s">
        <v>541</v>
      </c>
      <c r="E308" s="14">
        <v>1430.19</v>
      </c>
      <c r="F308" s="14">
        <v>118.45</v>
      </c>
      <c r="G308" s="15">
        <f t="shared" ref="G308:G327" si="66">ROUND(E308*F308,2)</f>
        <v>169406.01</v>
      </c>
      <c r="H308" s="14">
        <v>1430.19</v>
      </c>
      <c r="I308" s="39"/>
      <c r="J308" s="15">
        <f t="shared" ref="J308:J327" si="67">ROUND(H308*I308,2)</f>
        <v>0</v>
      </c>
    </row>
    <row r="309" spans="1:10" ht="20.95" x14ac:dyDescent="0.3">
      <c r="A309" s="12" t="s">
        <v>542</v>
      </c>
      <c r="B309" s="13" t="s">
        <v>18</v>
      </c>
      <c r="C309" s="13" t="s">
        <v>19</v>
      </c>
      <c r="D309" s="33" t="s">
        <v>543</v>
      </c>
      <c r="E309" s="14">
        <v>289.35000000000002</v>
      </c>
      <c r="F309" s="14">
        <v>164.72</v>
      </c>
      <c r="G309" s="15">
        <f t="shared" si="66"/>
        <v>47661.73</v>
      </c>
      <c r="H309" s="14">
        <v>289.35000000000002</v>
      </c>
      <c r="I309" s="39"/>
      <c r="J309" s="15">
        <f t="shared" si="67"/>
        <v>0</v>
      </c>
    </row>
    <row r="310" spans="1:10" x14ac:dyDescent="0.3">
      <c r="A310" s="12" t="s">
        <v>544</v>
      </c>
      <c r="B310" s="13" t="s">
        <v>18</v>
      </c>
      <c r="C310" s="13" t="s">
        <v>40</v>
      </c>
      <c r="D310" s="33" t="s">
        <v>545</v>
      </c>
      <c r="E310" s="14">
        <v>1348</v>
      </c>
      <c r="F310" s="14">
        <v>7.68</v>
      </c>
      <c r="G310" s="15">
        <f t="shared" si="66"/>
        <v>10352.64</v>
      </c>
      <c r="H310" s="14">
        <v>1348</v>
      </c>
      <c r="I310" s="39"/>
      <c r="J310" s="15">
        <f t="shared" si="67"/>
        <v>0</v>
      </c>
    </row>
    <row r="311" spans="1:10" x14ac:dyDescent="0.3">
      <c r="A311" s="12" t="s">
        <v>546</v>
      </c>
      <c r="B311" s="13" t="s">
        <v>18</v>
      </c>
      <c r="C311" s="13" t="s">
        <v>22</v>
      </c>
      <c r="D311" s="33" t="s">
        <v>547</v>
      </c>
      <c r="E311" s="14">
        <v>334.21</v>
      </c>
      <c r="F311" s="14">
        <v>8.94</v>
      </c>
      <c r="G311" s="15">
        <f t="shared" si="66"/>
        <v>2987.84</v>
      </c>
      <c r="H311" s="14">
        <v>334.21</v>
      </c>
      <c r="I311" s="39"/>
      <c r="J311" s="15">
        <f t="shared" si="67"/>
        <v>0</v>
      </c>
    </row>
    <row r="312" spans="1:10" ht="20.95" x14ac:dyDescent="0.3">
      <c r="A312" s="12" t="s">
        <v>548</v>
      </c>
      <c r="B312" s="13" t="s">
        <v>18</v>
      </c>
      <c r="C312" s="13" t="s">
        <v>19</v>
      </c>
      <c r="D312" s="33" t="s">
        <v>549</v>
      </c>
      <c r="E312" s="14">
        <v>183.15</v>
      </c>
      <c r="F312" s="14">
        <v>60.23</v>
      </c>
      <c r="G312" s="15">
        <f t="shared" si="66"/>
        <v>11031.12</v>
      </c>
      <c r="H312" s="14">
        <v>183.15</v>
      </c>
      <c r="I312" s="39"/>
      <c r="J312" s="15">
        <f t="shared" si="67"/>
        <v>0</v>
      </c>
    </row>
    <row r="313" spans="1:10" x14ac:dyDescent="0.3">
      <c r="A313" s="12" t="s">
        <v>550</v>
      </c>
      <c r="B313" s="13" t="s">
        <v>18</v>
      </c>
      <c r="C313" s="13" t="s">
        <v>19</v>
      </c>
      <c r="D313" s="33" t="s">
        <v>551</v>
      </c>
      <c r="E313" s="14">
        <v>1414.28</v>
      </c>
      <c r="F313" s="14">
        <v>10.9</v>
      </c>
      <c r="G313" s="15">
        <f t="shared" si="66"/>
        <v>15415.65</v>
      </c>
      <c r="H313" s="14">
        <v>1414.28</v>
      </c>
      <c r="I313" s="39"/>
      <c r="J313" s="15">
        <f t="shared" si="67"/>
        <v>0</v>
      </c>
    </row>
    <row r="314" spans="1:10" x14ac:dyDescent="0.3">
      <c r="A314" s="12" t="s">
        <v>552</v>
      </c>
      <c r="B314" s="13" t="s">
        <v>18</v>
      </c>
      <c r="C314" s="13" t="s">
        <v>19</v>
      </c>
      <c r="D314" s="33" t="s">
        <v>553</v>
      </c>
      <c r="E314" s="14">
        <v>337.12</v>
      </c>
      <c r="F314" s="14">
        <v>30.07</v>
      </c>
      <c r="G314" s="15">
        <f t="shared" si="66"/>
        <v>10137.200000000001</v>
      </c>
      <c r="H314" s="14">
        <v>337.12</v>
      </c>
      <c r="I314" s="39"/>
      <c r="J314" s="15">
        <f t="shared" si="67"/>
        <v>0</v>
      </c>
    </row>
    <row r="315" spans="1:10" x14ac:dyDescent="0.3">
      <c r="A315" s="12" t="s">
        <v>554</v>
      </c>
      <c r="B315" s="13" t="s">
        <v>18</v>
      </c>
      <c r="C315" s="13" t="s">
        <v>19</v>
      </c>
      <c r="D315" s="33" t="s">
        <v>555</v>
      </c>
      <c r="E315" s="14">
        <v>2117.52</v>
      </c>
      <c r="F315" s="14">
        <v>31.68</v>
      </c>
      <c r="G315" s="15">
        <f t="shared" si="66"/>
        <v>67083.03</v>
      </c>
      <c r="H315" s="14">
        <v>2117.52</v>
      </c>
      <c r="I315" s="39"/>
      <c r="J315" s="15">
        <f t="shared" si="67"/>
        <v>0</v>
      </c>
    </row>
    <row r="316" spans="1:10" x14ac:dyDescent="0.3">
      <c r="A316" s="12" t="s">
        <v>556</v>
      </c>
      <c r="B316" s="13" t="s">
        <v>18</v>
      </c>
      <c r="C316" s="13" t="s">
        <v>19</v>
      </c>
      <c r="D316" s="33" t="s">
        <v>557</v>
      </c>
      <c r="E316" s="14">
        <v>640</v>
      </c>
      <c r="F316" s="14">
        <v>32.32</v>
      </c>
      <c r="G316" s="15">
        <f t="shared" si="66"/>
        <v>20684.8</v>
      </c>
      <c r="H316" s="14">
        <v>640</v>
      </c>
      <c r="I316" s="39"/>
      <c r="J316" s="15">
        <f t="shared" si="67"/>
        <v>0</v>
      </c>
    </row>
    <row r="317" spans="1:10" x14ac:dyDescent="0.3">
      <c r="A317" s="12" t="s">
        <v>558</v>
      </c>
      <c r="B317" s="13" t="s">
        <v>18</v>
      </c>
      <c r="C317" s="13" t="s">
        <v>40</v>
      </c>
      <c r="D317" s="33" t="s">
        <v>286</v>
      </c>
      <c r="E317" s="14">
        <v>12.53</v>
      </c>
      <c r="F317" s="14">
        <v>104.97</v>
      </c>
      <c r="G317" s="15">
        <f t="shared" si="66"/>
        <v>1315.27</v>
      </c>
      <c r="H317" s="14">
        <v>12.53</v>
      </c>
      <c r="I317" s="39"/>
      <c r="J317" s="15">
        <f t="shared" si="67"/>
        <v>0</v>
      </c>
    </row>
    <row r="318" spans="1:10" x14ac:dyDescent="0.3">
      <c r="A318" s="12" t="s">
        <v>559</v>
      </c>
      <c r="B318" s="13" t="s">
        <v>18</v>
      </c>
      <c r="C318" s="13" t="s">
        <v>40</v>
      </c>
      <c r="D318" s="33" t="s">
        <v>560</v>
      </c>
      <c r="E318" s="14">
        <v>351.11</v>
      </c>
      <c r="F318" s="14">
        <v>153.56</v>
      </c>
      <c r="G318" s="15">
        <f t="shared" si="66"/>
        <v>53916.45</v>
      </c>
      <c r="H318" s="14">
        <v>351.11</v>
      </c>
      <c r="I318" s="39"/>
      <c r="J318" s="15">
        <f t="shared" si="67"/>
        <v>0</v>
      </c>
    </row>
    <row r="319" spans="1:10" x14ac:dyDescent="0.3">
      <c r="A319" s="12" t="s">
        <v>561</v>
      </c>
      <c r="B319" s="13" t="s">
        <v>18</v>
      </c>
      <c r="C319" s="13" t="s">
        <v>40</v>
      </c>
      <c r="D319" s="33" t="s">
        <v>562</v>
      </c>
      <c r="E319" s="14">
        <v>84.27</v>
      </c>
      <c r="F319" s="14">
        <v>153.56</v>
      </c>
      <c r="G319" s="15">
        <f t="shared" si="66"/>
        <v>12940.5</v>
      </c>
      <c r="H319" s="14">
        <v>84.27</v>
      </c>
      <c r="I319" s="39"/>
      <c r="J319" s="15">
        <f t="shared" si="67"/>
        <v>0</v>
      </c>
    </row>
    <row r="320" spans="1:10" x14ac:dyDescent="0.3">
      <c r="A320" s="12" t="s">
        <v>563</v>
      </c>
      <c r="B320" s="13" t="s">
        <v>18</v>
      </c>
      <c r="C320" s="13" t="s">
        <v>40</v>
      </c>
      <c r="D320" s="33" t="s">
        <v>564</v>
      </c>
      <c r="E320" s="14">
        <v>598.66999999999996</v>
      </c>
      <c r="F320" s="14">
        <v>148.72</v>
      </c>
      <c r="G320" s="15">
        <f t="shared" si="66"/>
        <v>89034.2</v>
      </c>
      <c r="H320" s="14">
        <v>598.66999999999996</v>
      </c>
      <c r="I320" s="39"/>
      <c r="J320" s="15">
        <f t="shared" si="67"/>
        <v>0</v>
      </c>
    </row>
    <row r="321" spans="1:10" x14ac:dyDescent="0.3">
      <c r="A321" s="12" t="s">
        <v>565</v>
      </c>
      <c r="B321" s="13" t="s">
        <v>18</v>
      </c>
      <c r="C321" s="13" t="s">
        <v>40</v>
      </c>
      <c r="D321" s="33" t="s">
        <v>566</v>
      </c>
      <c r="E321" s="14">
        <v>78.12</v>
      </c>
      <c r="F321" s="14">
        <v>159.66</v>
      </c>
      <c r="G321" s="15">
        <f t="shared" si="66"/>
        <v>12472.64</v>
      </c>
      <c r="H321" s="14">
        <v>78.12</v>
      </c>
      <c r="I321" s="39"/>
      <c r="J321" s="15">
        <f t="shared" si="67"/>
        <v>0</v>
      </c>
    </row>
    <row r="322" spans="1:10" x14ac:dyDescent="0.3">
      <c r="A322" s="12" t="s">
        <v>567</v>
      </c>
      <c r="B322" s="13" t="s">
        <v>18</v>
      </c>
      <c r="C322" s="13" t="s">
        <v>40</v>
      </c>
      <c r="D322" s="33" t="s">
        <v>568</v>
      </c>
      <c r="E322" s="14">
        <v>185.11</v>
      </c>
      <c r="F322" s="14">
        <v>233.27</v>
      </c>
      <c r="G322" s="15">
        <f t="shared" si="66"/>
        <v>43180.61</v>
      </c>
      <c r="H322" s="14">
        <v>185.11</v>
      </c>
      <c r="I322" s="39"/>
      <c r="J322" s="15">
        <f t="shared" si="67"/>
        <v>0</v>
      </c>
    </row>
    <row r="323" spans="1:10" x14ac:dyDescent="0.3">
      <c r="A323" s="12" t="s">
        <v>569</v>
      </c>
      <c r="B323" s="13" t="s">
        <v>18</v>
      </c>
      <c r="C323" s="13" t="s">
        <v>35</v>
      </c>
      <c r="D323" s="33" t="s">
        <v>570</v>
      </c>
      <c r="E323" s="14">
        <v>382.63</v>
      </c>
      <c r="F323" s="14">
        <v>3.58</v>
      </c>
      <c r="G323" s="15">
        <f t="shared" si="66"/>
        <v>1369.82</v>
      </c>
      <c r="H323" s="14">
        <v>382.63</v>
      </c>
      <c r="I323" s="39"/>
      <c r="J323" s="15">
        <f t="shared" si="67"/>
        <v>0</v>
      </c>
    </row>
    <row r="324" spans="1:10" x14ac:dyDescent="0.3">
      <c r="A324" s="12" t="s">
        <v>571</v>
      </c>
      <c r="B324" s="13" t="s">
        <v>18</v>
      </c>
      <c r="C324" s="13" t="s">
        <v>423</v>
      </c>
      <c r="D324" s="33" t="s">
        <v>572</v>
      </c>
      <c r="E324" s="14">
        <v>1</v>
      </c>
      <c r="F324" s="14">
        <v>4725</v>
      </c>
      <c r="G324" s="15">
        <f t="shared" si="66"/>
        <v>4725</v>
      </c>
      <c r="H324" s="14">
        <v>1</v>
      </c>
      <c r="I324" s="55">
        <v>4725</v>
      </c>
      <c r="J324" s="15">
        <f t="shared" si="67"/>
        <v>4725</v>
      </c>
    </row>
    <row r="325" spans="1:10" x14ac:dyDescent="0.3">
      <c r="A325" s="12" t="s">
        <v>573</v>
      </c>
      <c r="B325" s="13" t="s">
        <v>18</v>
      </c>
      <c r="C325" s="13" t="s">
        <v>22</v>
      </c>
      <c r="D325" s="33" t="s">
        <v>574</v>
      </c>
      <c r="E325" s="14">
        <v>334.21</v>
      </c>
      <c r="F325" s="14">
        <v>8.74</v>
      </c>
      <c r="G325" s="15">
        <f t="shared" si="66"/>
        <v>2921</v>
      </c>
      <c r="H325" s="14">
        <v>334.21</v>
      </c>
      <c r="I325" s="39"/>
      <c r="J325" s="15">
        <f t="shared" si="67"/>
        <v>0</v>
      </c>
    </row>
    <row r="326" spans="1:10" x14ac:dyDescent="0.3">
      <c r="A326" s="12" t="s">
        <v>575</v>
      </c>
      <c r="B326" s="13" t="s">
        <v>18</v>
      </c>
      <c r="C326" s="13" t="s">
        <v>22</v>
      </c>
      <c r="D326" s="33" t="s">
        <v>576</v>
      </c>
      <c r="E326" s="14">
        <v>3771.88</v>
      </c>
      <c r="F326" s="14">
        <v>29.94</v>
      </c>
      <c r="G326" s="15">
        <f t="shared" si="66"/>
        <v>112930.09</v>
      </c>
      <c r="H326" s="14">
        <v>3771.88</v>
      </c>
      <c r="I326" s="39"/>
      <c r="J326" s="15">
        <f t="shared" si="67"/>
        <v>0</v>
      </c>
    </row>
    <row r="327" spans="1:10" x14ac:dyDescent="0.3">
      <c r="A327" s="16"/>
      <c r="B327" s="16"/>
      <c r="C327" s="16"/>
      <c r="D327" s="34" t="s">
        <v>577</v>
      </c>
      <c r="E327" s="14">
        <v>1</v>
      </c>
      <c r="F327" s="17">
        <f>SUM(G308:G326)</f>
        <v>689565.6</v>
      </c>
      <c r="G327" s="17">
        <f t="shared" si="66"/>
        <v>689565.6</v>
      </c>
      <c r="H327" s="14">
        <v>1</v>
      </c>
      <c r="I327" s="17">
        <f>SUM(J308:J326)</f>
        <v>4725</v>
      </c>
      <c r="J327" s="17">
        <f t="shared" si="67"/>
        <v>4725</v>
      </c>
    </row>
    <row r="328" spans="1:10" ht="1" customHeight="1" x14ac:dyDescent="0.3">
      <c r="A328" s="18"/>
      <c r="B328" s="18"/>
      <c r="C328" s="18"/>
      <c r="D328" s="35"/>
      <c r="E328" s="18"/>
      <c r="F328" s="18"/>
      <c r="G328" s="18"/>
      <c r="H328" s="18"/>
      <c r="I328" s="18"/>
      <c r="J328" s="18"/>
    </row>
    <row r="329" spans="1:10" x14ac:dyDescent="0.3">
      <c r="A329" s="16"/>
      <c r="B329" s="16"/>
      <c r="C329" s="16"/>
      <c r="D329" s="34" t="s">
        <v>578</v>
      </c>
      <c r="E329" s="14">
        <v>1</v>
      </c>
      <c r="F329" s="17">
        <f>G297+G307</f>
        <v>1587361.09</v>
      </c>
      <c r="G329" s="17">
        <f>ROUND(E329*F329,2)</f>
        <v>1587361.09</v>
      </c>
      <c r="H329" s="14">
        <v>1</v>
      </c>
      <c r="I329" s="17">
        <f>J297+J307</f>
        <v>4725</v>
      </c>
      <c r="J329" s="17">
        <f>ROUND(H329*I329,2)</f>
        <v>4725</v>
      </c>
    </row>
    <row r="330" spans="1:10" ht="1" customHeight="1" x14ac:dyDescent="0.3">
      <c r="A330" s="18"/>
      <c r="B330" s="18"/>
      <c r="C330" s="18"/>
      <c r="D330" s="35"/>
      <c r="E330" s="18"/>
      <c r="F330" s="18"/>
      <c r="G330" s="18"/>
      <c r="H330" s="18"/>
      <c r="I330" s="18"/>
      <c r="J330" s="18"/>
    </row>
    <row r="331" spans="1:10" x14ac:dyDescent="0.3">
      <c r="A331" s="19" t="s">
        <v>579</v>
      </c>
      <c r="B331" s="19" t="s">
        <v>10</v>
      </c>
      <c r="C331" s="19" t="s">
        <v>11</v>
      </c>
      <c r="D331" s="36" t="s">
        <v>580</v>
      </c>
      <c r="E331" s="20">
        <f t="shared" ref="E331:J331" si="68">E335</f>
        <v>1</v>
      </c>
      <c r="F331" s="20">
        <f t="shared" si="68"/>
        <v>476902.89</v>
      </c>
      <c r="G331" s="20">
        <f t="shared" si="68"/>
        <v>476902.89</v>
      </c>
      <c r="H331" s="20">
        <f t="shared" si="68"/>
        <v>1</v>
      </c>
      <c r="I331" s="20">
        <f t="shared" si="68"/>
        <v>4546.7</v>
      </c>
      <c r="J331" s="20">
        <f t="shared" si="68"/>
        <v>4546.7</v>
      </c>
    </row>
    <row r="332" spans="1:10" ht="20.95" x14ac:dyDescent="0.3">
      <c r="A332" s="12" t="s">
        <v>581</v>
      </c>
      <c r="B332" s="13" t="s">
        <v>18</v>
      </c>
      <c r="C332" s="13" t="s">
        <v>423</v>
      </c>
      <c r="D332" s="33" t="s">
        <v>582</v>
      </c>
      <c r="E332" s="14">
        <v>1</v>
      </c>
      <c r="F332" s="14">
        <v>4546.7</v>
      </c>
      <c r="G332" s="15">
        <f>ROUND(E332*F332,2)</f>
        <v>4546.7</v>
      </c>
      <c r="H332" s="14">
        <v>1</v>
      </c>
      <c r="I332" s="55">
        <v>4546.7</v>
      </c>
      <c r="J332" s="15">
        <f>ROUND(H332*I332,2)</f>
        <v>4546.7</v>
      </c>
    </row>
    <row r="333" spans="1:10" ht="20.95" x14ac:dyDescent="0.3">
      <c r="A333" s="12" t="s">
        <v>583</v>
      </c>
      <c r="B333" s="13" t="s">
        <v>18</v>
      </c>
      <c r="C333" s="13" t="s">
        <v>22</v>
      </c>
      <c r="D333" s="33" t="s">
        <v>584</v>
      </c>
      <c r="E333" s="14">
        <v>1536.5</v>
      </c>
      <c r="F333" s="14">
        <v>112.69</v>
      </c>
      <c r="G333" s="15">
        <f>ROUND(E333*F333,2)</f>
        <v>173148.19</v>
      </c>
      <c r="H333" s="14">
        <v>1536.5</v>
      </c>
      <c r="I333" s="39"/>
      <c r="J333" s="15">
        <f>ROUND(H333*I333,2)</f>
        <v>0</v>
      </c>
    </row>
    <row r="334" spans="1:10" x14ac:dyDescent="0.3">
      <c r="A334" s="12" t="s">
        <v>585</v>
      </c>
      <c r="B334" s="13" t="s">
        <v>18</v>
      </c>
      <c r="C334" s="13" t="s">
        <v>586</v>
      </c>
      <c r="D334" s="33" t="s">
        <v>587</v>
      </c>
      <c r="E334" s="14">
        <v>383600</v>
      </c>
      <c r="F334" s="14">
        <v>0.78</v>
      </c>
      <c r="G334" s="15">
        <f>ROUND(E334*F334,2)</f>
        <v>299208</v>
      </c>
      <c r="H334" s="14">
        <v>383600</v>
      </c>
      <c r="I334" s="39"/>
      <c r="J334" s="15">
        <f>ROUND(H334*I334,2)</f>
        <v>0</v>
      </c>
    </row>
    <row r="335" spans="1:10" x14ac:dyDescent="0.3">
      <c r="A335" s="16"/>
      <c r="B335" s="16"/>
      <c r="C335" s="16"/>
      <c r="D335" s="34" t="s">
        <v>588</v>
      </c>
      <c r="E335" s="14">
        <v>1</v>
      </c>
      <c r="F335" s="17">
        <f>SUM(G332:G334)</f>
        <v>476902.89</v>
      </c>
      <c r="G335" s="17">
        <f>ROUND(E335*F335,2)</f>
        <v>476902.89</v>
      </c>
      <c r="H335" s="14">
        <v>1</v>
      </c>
      <c r="I335" s="17">
        <f>SUM(J332:J334)</f>
        <v>4546.7</v>
      </c>
      <c r="J335" s="17">
        <f>ROUND(H335*I335,2)</f>
        <v>4546.7</v>
      </c>
    </row>
    <row r="336" spans="1:10" ht="1" customHeight="1" x14ac:dyDescent="0.3">
      <c r="A336" s="18"/>
      <c r="B336" s="18"/>
      <c r="C336" s="18"/>
      <c r="D336" s="35"/>
      <c r="E336" s="18"/>
      <c r="F336" s="18"/>
      <c r="G336" s="18"/>
      <c r="H336" s="18"/>
      <c r="I336" s="18"/>
      <c r="J336" s="18"/>
    </row>
    <row r="337" spans="1:10" x14ac:dyDescent="0.3">
      <c r="A337" s="19" t="s">
        <v>589</v>
      </c>
      <c r="B337" s="19" t="s">
        <v>10</v>
      </c>
      <c r="C337" s="19" t="s">
        <v>11</v>
      </c>
      <c r="D337" s="36" t="s">
        <v>590</v>
      </c>
      <c r="E337" s="20">
        <f t="shared" ref="E337:J337" si="69">E342</f>
        <v>1</v>
      </c>
      <c r="F337" s="20">
        <f t="shared" si="69"/>
        <v>10027.56</v>
      </c>
      <c r="G337" s="20">
        <f t="shared" si="69"/>
        <v>10027.56</v>
      </c>
      <c r="H337" s="20">
        <f t="shared" si="69"/>
        <v>1</v>
      </c>
      <c r="I337" s="20">
        <f t="shared" si="69"/>
        <v>0</v>
      </c>
      <c r="J337" s="20">
        <f t="shared" si="69"/>
        <v>0</v>
      </c>
    </row>
    <row r="338" spans="1:10" x14ac:dyDescent="0.3">
      <c r="A338" s="12" t="s">
        <v>255</v>
      </c>
      <c r="B338" s="13" t="s">
        <v>18</v>
      </c>
      <c r="C338" s="13" t="s">
        <v>22</v>
      </c>
      <c r="D338" s="33" t="s">
        <v>256</v>
      </c>
      <c r="E338" s="14">
        <v>6.3</v>
      </c>
      <c r="F338" s="14">
        <v>608.46</v>
      </c>
      <c r="G338" s="15">
        <f>ROUND(E338*F338,2)</f>
        <v>3833.3</v>
      </c>
      <c r="H338" s="14">
        <v>6.3</v>
      </c>
      <c r="I338" s="39"/>
      <c r="J338" s="15">
        <f>ROUND(H338*I338,2)</f>
        <v>0</v>
      </c>
    </row>
    <row r="339" spans="1:10" x14ac:dyDescent="0.3">
      <c r="A339" s="12" t="s">
        <v>253</v>
      </c>
      <c r="B339" s="13" t="s">
        <v>18</v>
      </c>
      <c r="C339" s="13" t="s">
        <v>19</v>
      </c>
      <c r="D339" s="33" t="s">
        <v>254</v>
      </c>
      <c r="E339" s="14">
        <v>6.09</v>
      </c>
      <c r="F339" s="14">
        <v>132.32</v>
      </c>
      <c r="G339" s="15">
        <f>ROUND(E339*F339,2)</f>
        <v>805.83</v>
      </c>
      <c r="H339" s="14">
        <v>6.09</v>
      </c>
      <c r="I339" s="39"/>
      <c r="J339" s="15">
        <f>ROUND(H339*I339,2)</f>
        <v>0</v>
      </c>
    </row>
    <row r="340" spans="1:10" ht="20.95" x14ac:dyDescent="0.3">
      <c r="A340" s="12" t="s">
        <v>591</v>
      </c>
      <c r="B340" s="13" t="s">
        <v>18</v>
      </c>
      <c r="C340" s="13" t="s">
        <v>19</v>
      </c>
      <c r="D340" s="33" t="s">
        <v>592</v>
      </c>
      <c r="E340" s="14">
        <v>18.3</v>
      </c>
      <c r="F340" s="14">
        <v>174.52</v>
      </c>
      <c r="G340" s="15">
        <f>ROUND(E340*F340,2)</f>
        <v>3193.72</v>
      </c>
      <c r="H340" s="14">
        <v>18.3</v>
      </c>
      <c r="I340" s="39"/>
      <c r="J340" s="15">
        <f>ROUND(H340*I340,2)</f>
        <v>0</v>
      </c>
    </row>
    <row r="341" spans="1:10" x14ac:dyDescent="0.3">
      <c r="A341" s="12" t="s">
        <v>593</v>
      </c>
      <c r="B341" s="13" t="s">
        <v>18</v>
      </c>
      <c r="C341" s="13" t="s">
        <v>19</v>
      </c>
      <c r="D341" s="33" t="s">
        <v>594</v>
      </c>
      <c r="E341" s="14">
        <v>10.64</v>
      </c>
      <c r="F341" s="14">
        <v>206.27</v>
      </c>
      <c r="G341" s="15">
        <f>ROUND(E341*F341,2)</f>
        <v>2194.71</v>
      </c>
      <c r="H341" s="14">
        <v>10.64</v>
      </c>
      <c r="I341" s="39"/>
      <c r="J341" s="15">
        <f>ROUND(H341*I341,2)</f>
        <v>0</v>
      </c>
    </row>
    <row r="342" spans="1:10" x14ac:dyDescent="0.3">
      <c r="A342" s="16"/>
      <c r="B342" s="16"/>
      <c r="C342" s="16"/>
      <c r="D342" s="34" t="s">
        <v>595</v>
      </c>
      <c r="E342" s="14">
        <v>1</v>
      </c>
      <c r="F342" s="17">
        <f>SUM(G338:G341)</f>
        <v>10027.56</v>
      </c>
      <c r="G342" s="17">
        <f>ROUND(E342*F342,2)</f>
        <v>10027.56</v>
      </c>
      <c r="H342" s="14">
        <v>1</v>
      </c>
      <c r="I342" s="17">
        <f>SUM(J338:J341)</f>
        <v>0</v>
      </c>
      <c r="J342" s="17">
        <f>ROUND(H342*I342,2)</f>
        <v>0</v>
      </c>
    </row>
    <row r="343" spans="1:10" ht="1" customHeight="1" x14ac:dyDescent="0.3">
      <c r="A343" s="18"/>
      <c r="B343" s="18"/>
      <c r="C343" s="18"/>
      <c r="D343" s="35"/>
      <c r="E343" s="18"/>
      <c r="F343" s="18"/>
      <c r="G343" s="18"/>
      <c r="H343" s="18"/>
      <c r="I343" s="18"/>
      <c r="J343" s="18"/>
    </row>
    <row r="344" spans="1:10" x14ac:dyDescent="0.3">
      <c r="A344" s="19" t="s">
        <v>596</v>
      </c>
      <c r="B344" s="19" t="s">
        <v>10</v>
      </c>
      <c r="C344" s="19" t="s">
        <v>11</v>
      </c>
      <c r="D344" s="36" t="s">
        <v>597</v>
      </c>
      <c r="E344" s="20">
        <f t="shared" ref="E344:J344" si="70">E357</f>
        <v>1</v>
      </c>
      <c r="F344" s="20">
        <f t="shared" si="70"/>
        <v>68496.740000000005</v>
      </c>
      <c r="G344" s="20">
        <f t="shared" si="70"/>
        <v>68496.740000000005</v>
      </c>
      <c r="H344" s="20">
        <f t="shared" si="70"/>
        <v>1</v>
      </c>
      <c r="I344" s="20">
        <f t="shared" si="70"/>
        <v>26250</v>
      </c>
      <c r="J344" s="20">
        <f t="shared" si="70"/>
        <v>26250</v>
      </c>
    </row>
    <row r="345" spans="1:10" x14ac:dyDescent="0.3">
      <c r="A345" s="12" t="s">
        <v>598</v>
      </c>
      <c r="B345" s="13" t="s">
        <v>18</v>
      </c>
      <c r="C345" s="13" t="s">
        <v>35</v>
      </c>
      <c r="D345" s="33" t="s">
        <v>599</v>
      </c>
      <c r="E345" s="14">
        <v>2</v>
      </c>
      <c r="F345" s="14">
        <v>110.48</v>
      </c>
      <c r="G345" s="15">
        <f t="shared" ref="G345:G357" si="71">ROUND(E345*F345,2)</f>
        <v>220.96</v>
      </c>
      <c r="H345" s="14">
        <v>2</v>
      </c>
      <c r="I345" s="39"/>
      <c r="J345" s="15">
        <f t="shared" ref="J345:J357" si="72">ROUND(H345*I345,2)</f>
        <v>0</v>
      </c>
    </row>
    <row r="346" spans="1:10" x14ac:dyDescent="0.3">
      <c r="A346" s="12" t="s">
        <v>600</v>
      </c>
      <c r="B346" s="13" t="s">
        <v>18</v>
      </c>
      <c r="C346" s="13" t="s">
        <v>22</v>
      </c>
      <c r="D346" s="33" t="s">
        <v>601</v>
      </c>
      <c r="E346" s="14">
        <v>21.4</v>
      </c>
      <c r="F346" s="14">
        <v>969.47</v>
      </c>
      <c r="G346" s="15">
        <f t="shared" si="71"/>
        <v>20746.66</v>
      </c>
      <c r="H346" s="14">
        <v>21.4</v>
      </c>
      <c r="I346" s="39"/>
      <c r="J346" s="15">
        <f t="shared" si="72"/>
        <v>0</v>
      </c>
    </row>
    <row r="347" spans="1:10" x14ac:dyDescent="0.3">
      <c r="A347" s="12" t="s">
        <v>602</v>
      </c>
      <c r="B347" s="13" t="s">
        <v>18</v>
      </c>
      <c r="C347" s="13" t="s">
        <v>22</v>
      </c>
      <c r="D347" s="33" t="s">
        <v>603</v>
      </c>
      <c r="E347" s="14">
        <v>22</v>
      </c>
      <c r="F347" s="14">
        <v>129.22</v>
      </c>
      <c r="G347" s="15">
        <f t="shared" si="71"/>
        <v>2842.84</v>
      </c>
      <c r="H347" s="14">
        <v>22</v>
      </c>
      <c r="I347" s="39"/>
      <c r="J347" s="15">
        <f t="shared" si="72"/>
        <v>0</v>
      </c>
    </row>
    <row r="348" spans="1:10" ht="20.95" x14ac:dyDescent="0.3">
      <c r="A348" s="12" t="s">
        <v>604</v>
      </c>
      <c r="B348" s="13" t="s">
        <v>18</v>
      </c>
      <c r="C348" s="13" t="s">
        <v>22</v>
      </c>
      <c r="D348" s="33" t="s">
        <v>605</v>
      </c>
      <c r="E348" s="14">
        <v>61.2</v>
      </c>
      <c r="F348" s="14">
        <v>119.99</v>
      </c>
      <c r="G348" s="15">
        <f t="shared" si="71"/>
        <v>7343.39</v>
      </c>
      <c r="H348" s="14">
        <v>61.2</v>
      </c>
      <c r="I348" s="39"/>
      <c r="J348" s="15">
        <f t="shared" si="72"/>
        <v>0</v>
      </c>
    </row>
    <row r="349" spans="1:10" ht="20.95" x14ac:dyDescent="0.3">
      <c r="A349" s="12" t="s">
        <v>606</v>
      </c>
      <c r="B349" s="13" t="s">
        <v>18</v>
      </c>
      <c r="C349" s="13" t="s">
        <v>22</v>
      </c>
      <c r="D349" s="33" t="s">
        <v>607</v>
      </c>
      <c r="E349" s="14">
        <v>40</v>
      </c>
      <c r="F349" s="14">
        <v>7.92</v>
      </c>
      <c r="G349" s="15">
        <f t="shared" si="71"/>
        <v>316.8</v>
      </c>
      <c r="H349" s="14">
        <v>40</v>
      </c>
      <c r="I349" s="39"/>
      <c r="J349" s="15">
        <f t="shared" si="72"/>
        <v>0</v>
      </c>
    </row>
    <row r="350" spans="1:10" x14ac:dyDescent="0.3">
      <c r="A350" s="12" t="s">
        <v>608</v>
      </c>
      <c r="B350" s="13" t="s">
        <v>18</v>
      </c>
      <c r="C350" s="13" t="s">
        <v>35</v>
      </c>
      <c r="D350" s="33" t="s">
        <v>609</v>
      </c>
      <c r="E350" s="14">
        <v>2</v>
      </c>
      <c r="F350" s="14">
        <v>1217.6099999999999</v>
      </c>
      <c r="G350" s="15">
        <f t="shared" si="71"/>
        <v>2435.2199999999998</v>
      </c>
      <c r="H350" s="14">
        <v>2</v>
      </c>
      <c r="I350" s="39"/>
      <c r="J350" s="15">
        <f t="shared" si="72"/>
        <v>0</v>
      </c>
    </row>
    <row r="351" spans="1:10" ht="20.95" x14ac:dyDescent="0.3">
      <c r="A351" s="12" t="s">
        <v>610</v>
      </c>
      <c r="B351" s="13" t="s">
        <v>18</v>
      </c>
      <c r="C351" s="13" t="s">
        <v>22</v>
      </c>
      <c r="D351" s="33" t="s">
        <v>611</v>
      </c>
      <c r="E351" s="14">
        <v>20</v>
      </c>
      <c r="F351" s="14">
        <v>36.1</v>
      </c>
      <c r="G351" s="15">
        <f t="shared" si="71"/>
        <v>722</v>
      </c>
      <c r="H351" s="14">
        <v>20</v>
      </c>
      <c r="I351" s="39"/>
      <c r="J351" s="15">
        <f t="shared" si="72"/>
        <v>0</v>
      </c>
    </row>
    <row r="352" spans="1:10" x14ac:dyDescent="0.3">
      <c r="A352" s="12" t="s">
        <v>612</v>
      </c>
      <c r="B352" s="13" t="s">
        <v>18</v>
      </c>
      <c r="C352" s="13" t="s">
        <v>423</v>
      </c>
      <c r="D352" s="33" t="s">
        <v>613</v>
      </c>
      <c r="E352" s="14">
        <v>1</v>
      </c>
      <c r="F352" s="14">
        <v>26250</v>
      </c>
      <c r="G352" s="15">
        <f t="shared" si="71"/>
        <v>26250</v>
      </c>
      <c r="H352" s="14">
        <v>1</v>
      </c>
      <c r="I352" s="55">
        <v>26250</v>
      </c>
      <c r="J352" s="15">
        <f t="shared" si="72"/>
        <v>26250</v>
      </c>
    </row>
    <row r="353" spans="1:10" x14ac:dyDescent="0.3">
      <c r="A353" s="12" t="s">
        <v>614</v>
      </c>
      <c r="B353" s="13" t="s">
        <v>18</v>
      </c>
      <c r="C353" s="13" t="s">
        <v>35</v>
      </c>
      <c r="D353" s="33" t="s">
        <v>615</v>
      </c>
      <c r="E353" s="14">
        <v>1</v>
      </c>
      <c r="F353" s="14">
        <v>7133.13</v>
      </c>
      <c r="G353" s="15">
        <f t="shared" si="71"/>
        <v>7133.13</v>
      </c>
      <c r="H353" s="14">
        <v>1</v>
      </c>
      <c r="I353" s="39"/>
      <c r="J353" s="15">
        <f t="shared" si="72"/>
        <v>0</v>
      </c>
    </row>
    <row r="354" spans="1:10" ht="20.95" x14ac:dyDescent="0.3">
      <c r="A354" s="12" t="s">
        <v>616</v>
      </c>
      <c r="B354" s="13" t="s">
        <v>18</v>
      </c>
      <c r="C354" s="13" t="s">
        <v>35</v>
      </c>
      <c r="D354" s="33" t="s">
        <v>617</v>
      </c>
      <c r="E354" s="14">
        <v>1</v>
      </c>
      <c r="F354" s="14">
        <v>238.14</v>
      </c>
      <c r="G354" s="15">
        <f t="shared" si="71"/>
        <v>238.14</v>
      </c>
      <c r="H354" s="14">
        <v>1</v>
      </c>
      <c r="I354" s="39"/>
      <c r="J354" s="15">
        <f t="shared" si="72"/>
        <v>0</v>
      </c>
    </row>
    <row r="355" spans="1:10" x14ac:dyDescent="0.3">
      <c r="A355" s="12" t="s">
        <v>618</v>
      </c>
      <c r="B355" s="13" t="s">
        <v>18</v>
      </c>
      <c r="C355" s="13" t="s">
        <v>35</v>
      </c>
      <c r="D355" s="33" t="s">
        <v>619</v>
      </c>
      <c r="E355" s="14">
        <v>1</v>
      </c>
      <c r="F355" s="14">
        <v>114.62</v>
      </c>
      <c r="G355" s="15">
        <f t="shared" si="71"/>
        <v>114.62</v>
      </c>
      <c r="H355" s="14">
        <v>1</v>
      </c>
      <c r="I355" s="39"/>
      <c r="J355" s="15">
        <f t="shared" si="72"/>
        <v>0</v>
      </c>
    </row>
    <row r="356" spans="1:10" x14ac:dyDescent="0.3">
      <c r="A356" s="12" t="s">
        <v>620</v>
      </c>
      <c r="B356" s="13" t="s">
        <v>18</v>
      </c>
      <c r="C356" s="13" t="s">
        <v>35</v>
      </c>
      <c r="D356" s="33" t="s">
        <v>621</v>
      </c>
      <c r="E356" s="14">
        <v>1</v>
      </c>
      <c r="F356" s="14">
        <v>132.97999999999999</v>
      </c>
      <c r="G356" s="15">
        <f t="shared" si="71"/>
        <v>132.97999999999999</v>
      </c>
      <c r="H356" s="14">
        <v>1</v>
      </c>
      <c r="I356" s="39"/>
      <c r="J356" s="15">
        <f t="shared" si="72"/>
        <v>0</v>
      </c>
    </row>
    <row r="357" spans="1:10" x14ac:dyDescent="0.3">
      <c r="A357" s="16"/>
      <c r="B357" s="16"/>
      <c r="C357" s="16"/>
      <c r="D357" s="34" t="s">
        <v>622</v>
      </c>
      <c r="E357" s="14">
        <v>1</v>
      </c>
      <c r="F357" s="17">
        <f>SUM(G345:G356)</f>
        <v>68496.740000000005</v>
      </c>
      <c r="G357" s="17">
        <f t="shared" si="71"/>
        <v>68496.740000000005</v>
      </c>
      <c r="H357" s="14">
        <v>1</v>
      </c>
      <c r="I357" s="17">
        <f>SUM(J345:J356)</f>
        <v>26250</v>
      </c>
      <c r="J357" s="17">
        <f t="shared" si="72"/>
        <v>26250</v>
      </c>
    </row>
    <row r="358" spans="1:10" ht="1" customHeight="1" x14ac:dyDescent="0.3">
      <c r="A358" s="18"/>
      <c r="B358" s="18"/>
      <c r="C358" s="18"/>
      <c r="D358" s="35"/>
      <c r="E358" s="18"/>
      <c r="F358" s="18"/>
      <c r="G358" s="18"/>
      <c r="H358" s="18"/>
      <c r="I358" s="18"/>
      <c r="J358" s="18"/>
    </row>
    <row r="359" spans="1:10" x14ac:dyDescent="0.3">
      <c r="A359" s="16"/>
      <c r="B359" s="16"/>
      <c r="C359" s="16"/>
      <c r="D359" s="34" t="s">
        <v>623</v>
      </c>
      <c r="E359" s="14">
        <v>1</v>
      </c>
      <c r="F359" s="17">
        <f>G268+G290+G296+G331+G337+G344</f>
        <v>2412703.67</v>
      </c>
      <c r="G359" s="17">
        <f>ROUND(E359*F359,2)</f>
        <v>2412703.67</v>
      </c>
      <c r="H359" s="14">
        <v>1</v>
      </c>
      <c r="I359" s="17">
        <f>J268+J290+J296+J331+J337+J344</f>
        <v>35521.699999999997</v>
      </c>
      <c r="J359" s="17">
        <f>ROUND(H359*I359,2)</f>
        <v>35521.699999999997</v>
      </c>
    </row>
    <row r="360" spans="1:10" ht="1" customHeight="1" x14ac:dyDescent="0.3">
      <c r="A360" s="18"/>
      <c r="B360" s="18"/>
      <c r="C360" s="18"/>
      <c r="D360" s="35"/>
      <c r="E360" s="18"/>
      <c r="F360" s="18"/>
      <c r="G360" s="18"/>
      <c r="H360" s="18"/>
      <c r="I360" s="18"/>
      <c r="J360" s="18"/>
    </row>
    <row r="361" spans="1:10" x14ac:dyDescent="0.3">
      <c r="A361" s="10" t="s">
        <v>624</v>
      </c>
      <c r="B361" s="10" t="s">
        <v>10</v>
      </c>
      <c r="C361" s="10" t="s">
        <v>11</v>
      </c>
      <c r="D361" s="32" t="s">
        <v>625</v>
      </c>
      <c r="E361" s="11">
        <f t="shared" ref="E361:J361" si="73">E441</f>
        <v>1</v>
      </c>
      <c r="F361" s="11">
        <f t="shared" si="73"/>
        <v>5325193.8099999996</v>
      </c>
      <c r="G361" s="11">
        <f t="shared" si="73"/>
        <v>5325193.8099999996</v>
      </c>
      <c r="H361" s="11">
        <f t="shared" si="73"/>
        <v>1</v>
      </c>
      <c r="I361" s="11">
        <f t="shared" si="73"/>
        <v>36046.699999999997</v>
      </c>
      <c r="J361" s="11">
        <f t="shared" si="73"/>
        <v>36046.699999999997</v>
      </c>
    </row>
    <row r="362" spans="1:10" x14ac:dyDescent="0.3">
      <c r="A362" s="19" t="s">
        <v>626</v>
      </c>
      <c r="B362" s="19" t="s">
        <v>10</v>
      </c>
      <c r="C362" s="19" t="s">
        <v>11</v>
      </c>
      <c r="D362" s="36" t="s">
        <v>627</v>
      </c>
      <c r="E362" s="20">
        <f t="shared" ref="E362:J362" si="74">E377</f>
        <v>1</v>
      </c>
      <c r="F362" s="20">
        <f t="shared" si="74"/>
        <v>67660.39</v>
      </c>
      <c r="G362" s="20">
        <f t="shared" si="74"/>
        <v>67660.39</v>
      </c>
      <c r="H362" s="20">
        <f t="shared" si="74"/>
        <v>1</v>
      </c>
      <c r="I362" s="20">
        <f t="shared" si="74"/>
        <v>0</v>
      </c>
      <c r="J362" s="20">
        <f t="shared" si="74"/>
        <v>0</v>
      </c>
    </row>
    <row r="363" spans="1:10" x14ac:dyDescent="0.3">
      <c r="A363" s="12" t="s">
        <v>484</v>
      </c>
      <c r="B363" s="13" t="s">
        <v>18</v>
      </c>
      <c r="C363" s="13" t="s">
        <v>19</v>
      </c>
      <c r="D363" s="33" t="s">
        <v>485</v>
      </c>
      <c r="E363" s="14">
        <v>524.15</v>
      </c>
      <c r="F363" s="14">
        <v>9.5399999999999991</v>
      </c>
      <c r="G363" s="15">
        <f t="shared" ref="G363:G377" si="75">ROUND(E363*F363,2)</f>
        <v>5000.3900000000003</v>
      </c>
      <c r="H363" s="14">
        <v>524.15</v>
      </c>
      <c r="I363" s="39"/>
      <c r="J363" s="15">
        <f t="shared" ref="J363:J377" si="76">ROUND(H363*I363,2)</f>
        <v>0</v>
      </c>
    </row>
    <row r="364" spans="1:10" ht="20.95" x14ac:dyDescent="0.3">
      <c r="A364" s="12" t="s">
        <v>374</v>
      </c>
      <c r="B364" s="13" t="s">
        <v>18</v>
      </c>
      <c r="C364" s="13" t="s">
        <v>22</v>
      </c>
      <c r="D364" s="33" t="s">
        <v>375</v>
      </c>
      <c r="E364" s="14">
        <v>99.55</v>
      </c>
      <c r="F364" s="14">
        <v>5.92</v>
      </c>
      <c r="G364" s="15">
        <f t="shared" si="75"/>
        <v>589.34</v>
      </c>
      <c r="H364" s="14">
        <v>99.55</v>
      </c>
      <c r="I364" s="39"/>
      <c r="J364" s="15">
        <f t="shared" si="76"/>
        <v>0</v>
      </c>
    </row>
    <row r="365" spans="1:10" x14ac:dyDescent="0.3">
      <c r="A365" s="12" t="s">
        <v>376</v>
      </c>
      <c r="B365" s="13" t="s">
        <v>18</v>
      </c>
      <c r="C365" s="13" t="s">
        <v>22</v>
      </c>
      <c r="D365" s="33" t="s">
        <v>377</v>
      </c>
      <c r="E365" s="14">
        <v>75</v>
      </c>
      <c r="F365" s="14">
        <v>2.54</v>
      </c>
      <c r="G365" s="15">
        <f t="shared" si="75"/>
        <v>190.5</v>
      </c>
      <c r="H365" s="14">
        <v>75</v>
      </c>
      <c r="I365" s="39"/>
      <c r="J365" s="15">
        <f t="shared" si="76"/>
        <v>0</v>
      </c>
    </row>
    <row r="366" spans="1:10" ht="20.95" x14ac:dyDescent="0.3">
      <c r="A366" s="12" t="s">
        <v>480</v>
      </c>
      <c r="B366" s="13" t="s">
        <v>18</v>
      </c>
      <c r="C366" s="13" t="s">
        <v>19</v>
      </c>
      <c r="D366" s="33" t="s">
        <v>481</v>
      </c>
      <c r="E366" s="14">
        <v>68.34</v>
      </c>
      <c r="F366" s="14">
        <v>427.81</v>
      </c>
      <c r="G366" s="15">
        <f t="shared" si="75"/>
        <v>29236.54</v>
      </c>
      <c r="H366" s="14">
        <v>68.34</v>
      </c>
      <c r="I366" s="39"/>
      <c r="J366" s="15">
        <f t="shared" si="76"/>
        <v>0</v>
      </c>
    </row>
    <row r="367" spans="1:10" x14ac:dyDescent="0.3">
      <c r="A367" s="12" t="s">
        <v>628</v>
      </c>
      <c r="B367" s="13" t="s">
        <v>18</v>
      </c>
      <c r="C367" s="13" t="s">
        <v>19</v>
      </c>
      <c r="D367" s="33" t="s">
        <v>629</v>
      </c>
      <c r="E367" s="14">
        <v>10</v>
      </c>
      <c r="F367" s="14">
        <v>10.98</v>
      </c>
      <c r="G367" s="15">
        <f t="shared" si="75"/>
        <v>109.8</v>
      </c>
      <c r="H367" s="14">
        <v>10</v>
      </c>
      <c r="I367" s="39"/>
      <c r="J367" s="15">
        <f t="shared" si="76"/>
        <v>0</v>
      </c>
    </row>
    <row r="368" spans="1:10" x14ac:dyDescent="0.3">
      <c r="A368" s="12" t="s">
        <v>486</v>
      </c>
      <c r="B368" s="13" t="s">
        <v>18</v>
      </c>
      <c r="C368" s="13" t="s">
        <v>487</v>
      </c>
      <c r="D368" s="33" t="s">
        <v>488</v>
      </c>
      <c r="E368" s="14">
        <v>68.56</v>
      </c>
      <c r="F368" s="14">
        <v>51.24</v>
      </c>
      <c r="G368" s="15">
        <f t="shared" si="75"/>
        <v>3513.01</v>
      </c>
      <c r="H368" s="14">
        <v>68.56</v>
      </c>
      <c r="I368" s="39"/>
      <c r="J368" s="15">
        <f t="shared" si="76"/>
        <v>0</v>
      </c>
    </row>
    <row r="369" spans="1:10" x14ac:dyDescent="0.3">
      <c r="A369" s="12" t="s">
        <v>489</v>
      </c>
      <c r="B369" s="13" t="s">
        <v>18</v>
      </c>
      <c r="C369" s="13" t="s">
        <v>40</v>
      </c>
      <c r="D369" s="33" t="s">
        <v>490</v>
      </c>
      <c r="E369" s="14">
        <v>84.76</v>
      </c>
      <c r="F369" s="14">
        <v>291.24</v>
      </c>
      <c r="G369" s="15">
        <f t="shared" si="75"/>
        <v>24685.5</v>
      </c>
      <c r="H369" s="14">
        <v>84.76</v>
      </c>
      <c r="I369" s="39"/>
      <c r="J369" s="15">
        <f t="shared" si="76"/>
        <v>0</v>
      </c>
    </row>
    <row r="370" spans="1:10" x14ac:dyDescent="0.3">
      <c r="A370" s="12" t="s">
        <v>491</v>
      </c>
      <c r="B370" s="13" t="s">
        <v>18</v>
      </c>
      <c r="C370" s="13" t="s">
        <v>22</v>
      </c>
      <c r="D370" s="33" t="s">
        <v>492</v>
      </c>
      <c r="E370" s="14">
        <v>25</v>
      </c>
      <c r="F370" s="14">
        <v>8.6199999999999992</v>
      </c>
      <c r="G370" s="15">
        <f t="shared" si="75"/>
        <v>215.5</v>
      </c>
      <c r="H370" s="14">
        <v>25</v>
      </c>
      <c r="I370" s="39"/>
      <c r="J370" s="15">
        <f t="shared" si="76"/>
        <v>0</v>
      </c>
    </row>
    <row r="371" spans="1:10" x14ac:dyDescent="0.3">
      <c r="A371" s="12" t="s">
        <v>493</v>
      </c>
      <c r="B371" s="13" t="s">
        <v>18</v>
      </c>
      <c r="C371" s="13" t="s">
        <v>35</v>
      </c>
      <c r="D371" s="33" t="s">
        <v>494</v>
      </c>
      <c r="E371" s="14">
        <v>1</v>
      </c>
      <c r="F371" s="14">
        <v>68.06</v>
      </c>
      <c r="G371" s="15">
        <f t="shared" si="75"/>
        <v>68.06</v>
      </c>
      <c r="H371" s="14">
        <v>1</v>
      </c>
      <c r="I371" s="39"/>
      <c r="J371" s="15">
        <f t="shared" si="76"/>
        <v>0</v>
      </c>
    </row>
    <row r="372" spans="1:10" x14ac:dyDescent="0.3">
      <c r="A372" s="12" t="s">
        <v>380</v>
      </c>
      <c r="B372" s="13" t="s">
        <v>18</v>
      </c>
      <c r="C372" s="13" t="s">
        <v>35</v>
      </c>
      <c r="D372" s="33" t="s">
        <v>381</v>
      </c>
      <c r="E372" s="14">
        <v>1</v>
      </c>
      <c r="F372" s="14">
        <v>2705.5</v>
      </c>
      <c r="G372" s="15">
        <f t="shared" si="75"/>
        <v>2705.5</v>
      </c>
      <c r="H372" s="14">
        <v>1</v>
      </c>
      <c r="I372" s="39"/>
      <c r="J372" s="15">
        <f t="shared" si="76"/>
        <v>0</v>
      </c>
    </row>
    <row r="373" spans="1:10" ht="20.95" x14ac:dyDescent="0.3">
      <c r="A373" s="12" t="s">
        <v>630</v>
      </c>
      <c r="B373" s="13" t="s">
        <v>18</v>
      </c>
      <c r="C373" s="13" t="s">
        <v>22</v>
      </c>
      <c r="D373" s="33" t="s">
        <v>631</v>
      </c>
      <c r="E373" s="14">
        <v>25</v>
      </c>
      <c r="F373" s="14">
        <v>7.11</v>
      </c>
      <c r="G373" s="15">
        <f t="shared" si="75"/>
        <v>177.75</v>
      </c>
      <c r="H373" s="14">
        <v>25</v>
      </c>
      <c r="I373" s="39"/>
      <c r="J373" s="15">
        <f t="shared" si="76"/>
        <v>0</v>
      </c>
    </row>
    <row r="374" spans="1:10" x14ac:dyDescent="0.3">
      <c r="A374" s="12" t="s">
        <v>632</v>
      </c>
      <c r="B374" s="13" t="s">
        <v>18</v>
      </c>
      <c r="C374" s="13" t="s">
        <v>22</v>
      </c>
      <c r="D374" s="33" t="s">
        <v>633</v>
      </c>
      <c r="E374" s="14">
        <v>25</v>
      </c>
      <c r="F374" s="14">
        <v>16.170000000000002</v>
      </c>
      <c r="G374" s="15">
        <f t="shared" si="75"/>
        <v>404.25</v>
      </c>
      <c r="H374" s="14">
        <v>25</v>
      </c>
      <c r="I374" s="39"/>
      <c r="J374" s="15">
        <f t="shared" si="76"/>
        <v>0</v>
      </c>
    </row>
    <row r="375" spans="1:10" x14ac:dyDescent="0.3">
      <c r="A375" s="12" t="s">
        <v>495</v>
      </c>
      <c r="B375" s="13" t="s">
        <v>18</v>
      </c>
      <c r="C375" s="13" t="s">
        <v>22</v>
      </c>
      <c r="D375" s="33" t="s">
        <v>496</v>
      </c>
      <c r="E375" s="14">
        <v>25</v>
      </c>
      <c r="F375" s="14">
        <v>18.600000000000001</v>
      </c>
      <c r="G375" s="15">
        <f t="shared" si="75"/>
        <v>465</v>
      </c>
      <c r="H375" s="14">
        <v>25</v>
      </c>
      <c r="I375" s="39"/>
      <c r="J375" s="15">
        <f t="shared" si="76"/>
        <v>0</v>
      </c>
    </row>
    <row r="376" spans="1:10" ht="20.95" x14ac:dyDescent="0.3">
      <c r="A376" s="12" t="s">
        <v>507</v>
      </c>
      <c r="B376" s="13" t="s">
        <v>18</v>
      </c>
      <c r="C376" s="13" t="s">
        <v>22</v>
      </c>
      <c r="D376" s="33" t="s">
        <v>508</v>
      </c>
      <c r="E376" s="14">
        <v>25</v>
      </c>
      <c r="F376" s="14">
        <v>11.97</v>
      </c>
      <c r="G376" s="15">
        <f t="shared" si="75"/>
        <v>299.25</v>
      </c>
      <c r="H376" s="14">
        <v>25</v>
      </c>
      <c r="I376" s="39"/>
      <c r="J376" s="15">
        <f t="shared" si="76"/>
        <v>0</v>
      </c>
    </row>
    <row r="377" spans="1:10" x14ac:dyDescent="0.3">
      <c r="A377" s="16"/>
      <c r="B377" s="16"/>
      <c r="C377" s="16"/>
      <c r="D377" s="34" t="s">
        <v>634</v>
      </c>
      <c r="E377" s="14">
        <v>1</v>
      </c>
      <c r="F377" s="17">
        <f>SUM(G363:G376)</f>
        <v>67660.39</v>
      </c>
      <c r="G377" s="17">
        <f t="shared" si="75"/>
        <v>67660.39</v>
      </c>
      <c r="H377" s="14">
        <v>1</v>
      </c>
      <c r="I377" s="17">
        <f>SUM(J363:J376)</f>
        <v>0</v>
      </c>
      <c r="J377" s="17">
        <f t="shared" si="76"/>
        <v>0</v>
      </c>
    </row>
    <row r="378" spans="1:10" ht="1" customHeight="1" x14ac:dyDescent="0.3">
      <c r="A378" s="18"/>
      <c r="B378" s="18"/>
      <c r="C378" s="18"/>
      <c r="D378" s="35"/>
      <c r="E378" s="18"/>
      <c r="F378" s="18"/>
      <c r="G378" s="18"/>
      <c r="H378" s="18"/>
      <c r="I378" s="18"/>
      <c r="J378" s="18"/>
    </row>
    <row r="379" spans="1:10" x14ac:dyDescent="0.3">
      <c r="A379" s="19" t="s">
        <v>635</v>
      </c>
      <c r="B379" s="19" t="s">
        <v>10</v>
      </c>
      <c r="C379" s="19" t="s">
        <v>11</v>
      </c>
      <c r="D379" s="36" t="s">
        <v>636</v>
      </c>
      <c r="E379" s="20">
        <f t="shared" ref="E379:J379" si="77">E383</f>
        <v>1</v>
      </c>
      <c r="F379" s="20">
        <f t="shared" si="77"/>
        <v>492798.6</v>
      </c>
      <c r="G379" s="20">
        <f t="shared" si="77"/>
        <v>492798.6</v>
      </c>
      <c r="H379" s="20">
        <f t="shared" si="77"/>
        <v>1</v>
      </c>
      <c r="I379" s="20">
        <f t="shared" si="77"/>
        <v>0</v>
      </c>
      <c r="J379" s="20">
        <f t="shared" si="77"/>
        <v>0</v>
      </c>
    </row>
    <row r="380" spans="1:10" x14ac:dyDescent="0.3">
      <c r="A380" s="12" t="s">
        <v>512</v>
      </c>
      <c r="B380" s="13" t="s">
        <v>18</v>
      </c>
      <c r="C380" s="13" t="s">
        <v>40</v>
      </c>
      <c r="D380" s="33" t="s">
        <v>513</v>
      </c>
      <c r="E380" s="14">
        <v>1045.47</v>
      </c>
      <c r="F380" s="14">
        <v>115.46</v>
      </c>
      <c r="G380" s="15">
        <f>ROUND(E380*F380,2)</f>
        <v>120709.97</v>
      </c>
      <c r="H380" s="14">
        <v>1045.47</v>
      </c>
      <c r="I380" s="39"/>
      <c r="J380" s="15">
        <f>ROUND(H380*I380,2)</f>
        <v>0</v>
      </c>
    </row>
    <row r="381" spans="1:10" x14ac:dyDescent="0.3">
      <c r="A381" s="12" t="s">
        <v>514</v>
      </c>
      <c r="B381" s="13" t="s">
        <v>18</v>
      </c>
      <c r="C381" s="13" t="s">
        <v>40</v>
      </c>
      <c r="D381" s="33" t="s">
        <v>515</v>
      </c>
      <c r="E381" s="14">
        <v>13652.9</v>
      </c>
      <c r="F381" s="14">
        <v>26.92</v>
      </c>
      <c r="G381" s="15">
        <f>ROUND(E381*F381,2)</f>
        <v>367536.07</v>
      </c>
      <c r="H381" s="14">
        <v>13652.9</v>
      </c>
      <c r="I381" s="39"/>
      <c r="J381" s="15">
        <f>ROUND(H381*I381,2)</f>
        <v>0</v>
      </c>
    </row>
    <row r="382" spans="1:10" ht="20.95" x14ac:dyDescent="0.3">
      <c r="A382" s="12" t="s">
        <v>516</v>
      </c>
      <c r="B382" s="13" t="s">
        <v>18</v>
      </c>
      <c r="C382" s="13" t="s">
        <v>40</v>
      </c>
      <c r="D382" s="33" t="s">
        <v>517</v>
      </c>
      <c r="E382" s="14">
        <v>504.16</v>
      </c>
      <c r="F382" s="14">
        <v>9.0299999999999994</v>
      </c>
      <c r="G382" s="15">
        <f>ROUND(E382*F382,2)</f>
        <v>4552.5600000000004</v>
      </c>
      <c r="H382" s="14">
        <v>504.16</v>
      </c>
      <c r="I382" s="39"/>
      <c r="J382" s="15">
        <f>ROUND(H382*I382,2)</f>
        <v>0</v>
      </c>
    </row>
    <row r="383" spans="1:10" x14ac:dyDescent="0.3">
      <c r="A383" s="16"/>
      <c r="B383" s="16"/>
      <c r="C383" s="16"/>
      <c r="D383" s="34" t="s">
        <v>637</v>
      </c>
      <c r="E383" s="14">
        <v>1</v>
      </c>
      <c r="F383" s="17">
        <f>SUM(G380:G382)</f>
        <v>492798.6</v>
      </c>
      <c r="G383" s="17">
        <f>ROUND(E383*F383,2)</f>
        <v>492798.6</v>
      </c>
      <c r="H383" s="14">
        <v>1</v>
      </c>
      <c r="I383" s="17">
        <f>SUM(J380:J382)</f>
        <v>0</v>
      </c>
      <c r="J383" s="17">
        <f>ROUND(H383*I383,2)</f>
        <v>0</v>
      </c>
    </row>
    <row r="384" spans="1:10" ht="1" customHeight="1" x14ac:dyDescent="0.3">
      <c r="A384" s="18"/>
      <c r="B384" s="18"/>
      <c r="C384" s="18"/>
      <c r="D384" s="35"/>
      <c r="E384" s="18"/>
      <c r="F384" s="18"/>
      <c r="G384" s="18"/>
      <c r="H384" s="18"/>
      <c r="I384" s="18"/>
      <c r="J384" s="18"/>
    </row>
    <row r="385" spans="1:10" x14ac:dyDescent="0.3">
      <c r="A385" s="19" t="s">
        <v>638</v>
      </c>
      <c r="B385" s="19" t="s">
        <v>10</v>
      </c>
      <c r="C385" s="19" t="s">
        <v>11</v>
      </c>
      <c r="D385" s="36" t="s">
        <v>639</v>
      </c>
      <c r="E385" s="20">
        <f t="shared" ref="E385:J385" si="78">E416</f>
        <v>1</v>
      </c>
      <c r="F385" s="20">
        <f t="shared" si="78"/>
        <v>1831763.22</v>
      </c>
      <c r="G385" s="20">
        <f t="shared" si="78"/>
        <v>1831763.22</v>
      </c>
      <c r="H385" s="20">
        <f t="shared" si="78"/>
        <v>1</v>
      </c>
      <c r="I385" s="20">
        <f t="shared" si="78"/>
        <v>0</v>
      </c>
      <c r="J385" s="20">
        <f t="shared" si="78"/>
        <v>0</v>
      </c>
    </row>
    <row r="386" spans="1:10" x14ac:dyDescent="0.3">
      <c r="A386" s="21" t="s">
        <v>640</v>
      </c>
      <c r="B386" s="21" t="s">
        <v>10</v>
      </c>
      <c r="C386" s="21" t="s">
        <v>11</v>
      </c>
      <c r="D386" s="37" t="s">
        <v>522</v>
      </c>
      <c r="E386" s="22">
        <f t="shared" ref="E386:J386" si="79">E393</f>
        <v>1</v>
      </c>
      <c r="F386" s="22">
        <f t="shared" si="79"/>
        <v>839596.71</v>
      </c>
      <c r="G386" s="22">
        <f t="shared" si="79"/>
        <v>839596.71</v>
      </c>
      <c r="H386" s="22">
        <f t="shared" si="79"/>
        <v>1</v>
      </c>
      <c r="I386" s="22">
        <f t="shared" si="79"/>
        <v>0</v>
      </c>
      <c r="J386" s="22">
        <f t="shared" si="79"/>
        <v>0</v>
      </c>
    </row>
    <row r="387" spans="1:10" x14ac:dyDescent="0.3">
      <c r="A387" s="12" t="s">
        <v>523</v>
      </c>
      <c r="B387" s="13" t="s">
        <v>18</v>
      </c>
      <c r="C387" s="13" t="s">
        <v>268</v>
      </c>
      <c r="D387" s="33" t="s">
        <v>524</v>
      </c>
      <c r="E387" s="14">
        <v>23822.39</v>
      </c>
      <c r="F387" s="14">
        <v>1.1399999999999999</v>
      </c>
      <c r="G387" s="15">
        <f t="shared" ref="G387:G393" si="80">ROUND(E387*F387,2)</f>
        <v>27157.52</v>
      </c>
      <c r="H387" s="14">
        <v>23822.39</v>
      </c>
      <c r="I387" s="39"/>
      <c r="J387" s="15">
        <f t="shared" ref="J387:J393" si="81">ROUND(H387*I387,2)</f>
        <v>0</v>
      </c>
    </row>
    <row r="388" spans="1:10" x14ac:dyDescent="0.3">
      <c r="A388" s="12" t="s">
        <v>525</v>
      </c>
      <c r="B388" s="13" t="s">
        <v>18</v>
      </c>
      <c r="C388" s="13" t="s">
        <v>268</v>
      </c>
      <c r="D388" s="33" t="s">
        <v>526</v>
      </c>
      <c r="E388" s="14">
        <v>371115.93</v>
      </c>
      <c r="F388" s="14">
        <v>1.89</v>
      </c>
      <c r="G388" s="15">
        <f t="shared" si="80"/>
        <v>701409.11</v>
      </c>
      <c r="H388" s="14">
        <v>371115.93</v>
      </c>
      <c r="I388" s="39"/>
      <c r="J388" s="15">
        <f t="shared" si="81"/>
        <v>0</v>
      </c>
    </row>
    <row r="389" spans="1:10" x14ac:dyDescent="0.3">
      <c r="A389" s="12" t="s">
        <v>527</v>
      </c>
      <c r="B389" s="13" t="s">
        <v>18</v>
      </c>
      <c r="C389" s="13" t="s">
        <v>35</v>
      </c>
      <c r="D389" s="33" t="s">
        <v>528</v>
      </c>
      <c r="E389" s="14">
        <v>1507.85</v>
      </c>
      <c r="F389" s="14">
        <v>68.290000000000006</v>
      </c>
      <c r="G389" s="15">
        <f t="shared" si="80"/>
        <v>102971.08</v>
      </c>
      <c r="H389" s="14">
        <v>1507.85</v>
      </c>
      <c r="I389" s="39"/>
      <c r="J389" s="15">
        <f t="shared" si="81"/>
        <v>0</v>
      </c>
    </row>
    <row r="390" spans="1:10" x14ac:dyDescent="0.3">
      <c r="A390" s="12" t="s">
        <v>641</v>
      </c>
      <c r="B390" s="13" t="s">
        <v>18</v>
      </c>
      <c r="C390" s="13" t="s">
        <v>35</v>
      </c>
      <c r="D390" s="33" t="s">
        <v>642</v>
      </c>
      <c r="E390" s="14">
        <v>59</v>
      </c>
      <c r="F390" s="14">
        <v>54.82</v>
      </c>
      <c r="G390" s="15">
        <f t="shared" si="80"/>
        <v>3234.38</v>
      </c>
      <c r="H390" s="14">
        <v>59</v>
      </c>
      <c r="I390" s="39"/>
      <c r="J390" s="15">
        <f t="shared" si="81"/>
        <v>0</v>
      </c>
    </row>
    <row r="391" spans="1:10" x14ac:dyDescent="0.3">
      <c r="A391" s="12" t="s">
        <v>531</v>
      </c>
      <c r="B391" s="13" t="s">
        <v>18</v>
      </c>
      <c r="C391" s="13" t="s">
        <v>268</v>
      </c>
      <c r="D391" s="33" t="s">
        <v>532</v>
      </c>
      <c r="E391" s="14">
        <v>2325.0300000000002</v>
      </c>
      <c r="F391" s="14">
        <v>1.88</v>
      </c>
      <c r="G391" s="15">
        <f t="shared" si="80"/>
        <v>4371.0600000000004</v>
      </c>
      <c r="H391" s="14">
        <v>2325.0300000000002</v>
      </c>
      <c r="I391" s="39"/>
      <c r="J391" s="15">
        <f t="shared" si="81"/>
        <v>0</v>
      </c>
    </row>
    <row r="392" spans="1:10" x14ac:dyDescent="0.3">
      <c r="A392" s="12" t="s">
        <v>535</v>
      </c>
      <c r="B392" s="13" t="s">
        <v>18</v>
      </c>
      <c r="C392" s="13" t="s">
        <v>19</v>
      </c>
      <c r="D392" s="33" t="s">
        <v>536</v>
      </c>
      <c r="E392" s="14">
        <v>58.6</v>
      </c>
      <c r="F392" s="14">
        <v>7.74</v>
      </c>
      <c r="G392" s="15">
        <f t="shared" si="80"/>
        <v>453.56</v>
      </c>
      <c r="H392" s="14">
        <v>58.6</v>
      </c>
      <c r="I392" s="39"/>
      <c r="J392" s="15">
        <f t="shared" si="81"/>
        <v>0</v>
      </c>
    </row>
    <row r="393" spans="1:10" x14ac:dyDescent="0.3">
      <c r="A393" s="16"/>
      <c r="B393" s="16"/>
      <c r="C393" s="16"/>
      <c r="D393" s="34" t="s">
        <v>643</v>
      </c>
      <c r="E393" s="14">
        <v>1</v>
      </c>
      <c r="F393" s="17">
        <f>SUM(G387:G392)</f>
        <v>839596.71</v>
      </c>
      <c r="G393" s="17">
        <f t="shared" si="80"/>
        <v>839596.71</v>
      </c>
      <c r="H393" s="14">
        <v>1</v>
      </c>
      <c r="I393" s="17">
        <f>SUM(J387:J392)</f>
        <v>0</v>
      </c>
      <c r="J393" s="17">
        <f t="shared" si="81"/>
        <v>0</v>
      </c>
    </row>
    <row r="394" spans="1:10" ht="1" customHeight="1" x14ac:dyDescent="0.3">
      <c r="A394" s="18"/>
      <c r="B394" s="18"/>
      <c r="C394" s="18"/>
      <c r="D394" s="35"/>
      <c r="E394" s="18"/>
      <c r="F394" s="18"/>
      <c r="G394" s="18"/>
      <c r="H394" s="18"/>
      <c r="I394" s="18"/>
      <c r="J394" s="18"/>
    </row>
    <row r="395" spans="1:10" x14ac:dyDescent="0.3">
      <c r="A395" s="21" t="s">
        <v>644</v>
      </c>
      <c r="B395" s="21" t="s">
        <v>10</v>
      </c>
      <c r="C395" s="21" t="s">
        <v>11</v>
      </c>
      <c r="D395" s="37" t="s">
        <v>539</v>
      </c>
      <c r="E395" s="22">
        <f t="shared" ref="E395:J395" si="82">E414</f>
        <v>1</v>
      </c>
      <c r="F395" s="22">
        <f t="shared" si="82"/>
        <v>992166.51</v>
      </c>
      <c r="G395" s="22">
        <f t="shared" si="82"/>
        <v>992166.51</v>
      </c>
      <c r="H395" s="22">
        <f t="shared" si="82"/>
        <v>1</v>
      </c>
      <c r="I395" s="22">
        <f t="shared" si="82"/>
        <v>0</v>
      </c>
      <c r="J395" s="22">
        <f t="shared" si="82"/>
        <v>0</v>
      </c>
    </row>
    <row r="396" spans="1:10" x14ac:dyDescent="0.3">
      <c r="A396" s="12" t="s">
        <v>540</v>
      </c>
      <c r="B396" s="13" t="s">
        <v>18</v>
      </c>
      <c r="C396" s="13" t="s">
        <v>19</v>
      </c>
      <c r="D396" s="33" t="s">
        <v>541</v>
      </c>
      <c r="E396" s="14">
        <v>2243.2800000000002</v>
      </c>
      <c r="F396" s="14">
        <v>118.45</v>
      </c>
      <c r="G396" s="15">
        <f t="shared" ref="G396:G414" si="83">ROUND(E396*F396,2)</f>
        <v>265716.52</v>
      </c>
      <c r="H396" s="14">
        <v>2243.2800000000002</v>
      </c>
      <c r="I396" s="39"/>
      <c r="J396" s="15">
        <f t="shared" ref="J396:J414" si="84">ROUND(H396*I396,2)</f>
        <v>0</v>
      </c>
    </row>
    <row r="397" spans="1:10" x14ac:dyDescent="0.3">
      <c r="A397" s="12" t="s">
        <v>544</v>
      </c>
      <c r="B397" s="13" t="s">
        <v>18</v>
      </c>
      <c r="C397" s="13" t="s">
        <v>40</v>
      </c>
      <c r="D397" s="33" t="s">
        <v>545</v>
      </c>
      <c r="E397" s="14">
        <v>1200</v>
      </c>
      <c r="F397" s="14">
        <v>7.68</v>
      </c>
      <c r="G397" s="15">
        <f t="shared" si="83"/>
        <v>9216</v>
      </c>
      <c r="H397" s="14">
        <v>1200</v>
      </c>
      <c r="I397" s="39"/>
      <c r="J397" s="15">
        <f t="shared" si="84"/>
        <v>0</v>
      </c>
    </row>
    <row r="398" spans="1:10" x14ac:dyDescent="0.3">
      <c r="A398" s="12" t="s">
        <v>546</v>
      </c>
      <c r="B398" s="13" t="s">
        <v>18</v>
      </c>
      <c r="C398" s="13" t="s">
        <v>22</v>
      </c>
      <c r="D398" s="33" t="s">
        <v>547</v>
      </c>
      <c r="E398" s="14">
        <v>117.2</v>
      </c>
      <c r="F398" s="14">
        <v>8.94</v>
      </c>
      <c r="G398" s="15">
        <f t="shared" si="83"/>
        <v>1047.77</v>
      </c>
      <c r="H398" s="14">
        <v>117.2</v>
      </c>
      <c r="I398" s="39"/>
      <c r="J398" s="15">
        <f t="shared" si="84"/>
        <v>0</v>
      </c>
    </row>
    <row r="399" spans="1:10" ht="20.95" x14ac:dyDescent="0.3">
      <c r="A399" s="12" t="s">
        <v>548</v>
      </c>
      <c r="B399" s="13" t="s">
        <v>18</v>
      </c>
      <c r="C399" s="13" t="s">
        <v>19</v>
      </c>
      <c r="D399" s="33" t="s">
        <v>549</v>
      </c>
      <c r="E399" s="14">
        <v>468.52</v>
      </c>
      <c r="F399" s="14">
        <v>60.23</v>
      </c>
      <c r="G399" s="15">
        <f t="shared" si="83"/>
        <v>28218.959999999999</v>
      </c>
      <c r="H399" s="14">
        <v>468.52</v>
      </c>
      <c r="I399" s="39"/>
      <c r="J399" s="15">
        <f t="shared" si="84"/>
        <v>0</v>
      </c>
    </row>
    <row r="400" spans="1:10" x14ac:dyDescent="0.3">
      <c r="A400" s="12" t="s">
        <v>550</v>
      </c>
      <c r="B400" s="13" t="s">
        <v>18</v>
      </c>
      <c r="C400" s="13" t="s">
        <v>19</v>
      </c>
      <c r="D400" s="33" t="s">
        <v>551</v>
      </c>
      <c r="E400" s="14">
        <v>1547.69</v>
      </c>
      <c r="F400" s="14">
        <v>10.9</v>
      </c>
      <c r="G400" s="15">
        <f t="shared" si="83"/>
        <v>16869.82</v>
      </c>
      <c r="H400" s="14">
        <v>1547.69</v>
      </c>
      <c r="I400" s="39"/>
      <c r="J400" s="15">
        <f t="shared" si="84"/>
        <v>0</v>
      </c>
    </row>
    <row r="401" spans="1:10" x14ac:dyDescent="0.3">
      <c r="A401" s="12" t="s">
        <v>552</v>
      </c>
      <c r="B401" s="13" t="s">
        <v>18</v>
      </c>
      <c r="C401" s="13" t="s">
        <v>19</v>
      </c>
      <c r="D401" s="33" t="s">
        <v>553</v>
      </c>
      <c r="E401" s="14">
        <v>119.72</v>
      </c>
      <c r="F401" s="14">
        <v>30.07</v>
      </c>
      <c r="G401" s="15">
        <f t="shared" si="83"/>
        <v>3599.98</v>
      </c>
      <c r="H401" s="14">
        <v>119.72</v>
      </c>
      <c r="I401" s="39"/>
      <c r="J401" s="15">
        <f t="shared" si="84"/>
        <v>0</v>
      </c>
    </row>
    <row r="402" spans="1:10" x14ac:dyDescent="0.3">
      <c r="A402" s="12" t="s">
        <v>554</v>
      </c>
      <c r="B402" s="13" t="s">
        <v>18</v>
      </c>
      <c r="C402" s="13" t="s">
        <v>19</v>
      </c>
      <c r="D402" s="33" t="s">
        <v>555</v>
      </c>
      <c r="E402" s="14">
        <v>2310.5300000000002</v>
      </c>
      <c r="F402" s="14">
        <v>31.68</v>
      </c>
      <c r="G402" s="15">
        <f t="shared" si="83"/>
        <v>73197.59</v>
      </c>
      <c r="H402" s="14">
        <v>2310.5300000000002</v>
      </c>
      <c r="I402" s="39"/>
      <c r="J402" s="15">
        <f t="shared" si="84"/>
        <v>0</v>
      </c>
    </row>
    <row r="403" spans="1:10" x14ac:dyDescent="0.3">
      <c r="A403" s="12" t="s">
        <v>556</v>
      </c>
      <c r="B403" s="13" t="s">
        <v>18</v>
      </c>
      <c r="C403" s="13" t="s">
        <v>19</v>
      </c>
      <c r="D403" s="33" t="s">
        <v>557</v>
      </c>
      <c r="E403" s="14">
        <v>549.21</v>
      </c>
      <c r="F403" s="14">
        <v>32.32</v>
      </c>
      <c r="G403" s="15">
        <f t="shared" si="83"/>
        <v>17750.47</v>
      </c>
      <c r="H403" s="14">
        <v>549.21</v>
      </c>
      <c r="I403" s="39"/>
      <c r="J403" s="15">
        <f t="shared" si="84"/>
        <v>0</v>
      </c>
    </row>
    <row r="404" spans="1:10" x14ac:dyDescent="0.3">
      <c r="A404" s="12" t="s">
        <v>558</v>
      </c>
      <c r="B404" s="13" t="s">
        <v>18</v>
      </c>
      <c r="C404" s="13" t="s">
        <v>40</v>
      </c>
      <c r="D404" s="33" t="s">
        <v>286</v>
      </c>
      <c r="E404" s="14">
        <v>73.78</v>
      </c>
      <c r="F404" s="14">
        <v>104.97</v>
      </c>
      <c r="G404" s="15">
        <f t="shared" si="83"/>
        <v>7744.69</v>
      </c>
      <c r="H404" s="14">
        <v>73.78</v>
      </c>
      <c r="I404" s="39"/>
      <c r="J404" s="15">
        <f t="shared" si="84"/>
        <v>0</v>
      </c>
    </row>
    <row r="405" spans="1:10" x14ac:dyDescent="0.3">
      <c r="A405" s="12" t="s">
        <v>559</v>
      </c>
      <c r="B405" s="13" t="s">
        <v>18</v>
      </c>
      <c r="C405" s="13" t="s">
        <v>40</v>
      </c>
      <c r="D405" s="33" t="s">
        <v>560</v>
      </c>
      <c r="E405" s="14">
        <v>414.11</v>
      </c>
      <c r="F405" s="14">
        <v>153.56</v>
      </c>
      <c r="G405" s="15">
        <f t="shared" si="83"/>
        <v>63590.73</v>
      </c>
      <c r="H405" s="14">
        <v>414.11</v>
      </c>
      <c r="I405" s="39"/>
      <c r="J405" s="15">
        <f t="shared" si="84"/>
        <v>0</v>
      </c>
    </row>
    <row r="406" spans="1:10" x14ac:dyDescent="0.3">
      <c r="A406" s="12" t="s">
        <v>565</v>
      </c>
      <c r="B406" s="13" t="s">
        <v>18</v>
      </c>
      <c r="C406" s="13" t="s">
        <v>40</v>
      </c>
      <c r="D406" s="33" t="s">
        <v>566</v>
      </c>
      <c r="E406" s="14">
        <v>67.91</v>
      </c>
      <c r="F406" s="14">
        <v>159.66</v>
      </c>
      <c r="G406" s="15">
        <f t="shared" si="83"/>
        <v>10842.51</v>
      </c>
      <c r="H406" s="14">
        <v>67.91</v>
      </c>
      <c r="I406" s="39"/>
      <c r="J406" s="15">
        <f t="shared" si="84"/>
        <v>0</v>
      </c>
    </row>
    <row r="407" spans="1:10" ht="20.95" x14ac:dyDescent="0.3">
      <c r="A407" s="12" t="s">
        <v>645</v>
      </c>
      <c r="B407" s="13" t="s">
        <v>18</v>
      </c>
      <c r="C407" s="13" t="s">
        <v>40</v>
      </c>
      <c r="D407" s="33" t="s">
        <v>646</v>
      </c>
      <c r="E407" s="14">
        <v>59.86</v>
      </c>
      <c r="F407" s="14">
        <v>238.8</v>
      </c>
      <c r="G407" s="15">
        <f t="shared" si="83"/>
        <v>14294.57</v>
      </c>
      <c r="H407" s="14">
        <v>59.86</v>
      </c>
      <c r="I407" s="39"/>
      <c r="J407" s="15">
        <f t="shared" si="84"/>
        <v>0</v>
      </c>
    </row>
    <row r="408" spans="1:10" x14ac:dyDescent="0.3">
      <c r="A408" s="12" t="s">
        <v>563</v>
      </c>
      <c r="B408" s="13" t="s">
        <v>18</v>
      </c>
      <c r="C408" s="13" t="s">
        <v>40</v>
      </c>
      <c r="D408" s="33" t="s">
        <v>564</v>
      </c>
      <c r="E408" s="14">
        <v>1008.3</v>
      </c>
      <c r="F408" s="14">
        <v>148.72</v>
      </c>
      <c r="G408" s="15">
        <f t="shared" si="83"/>
        <v>149954.38</v>
      </c>
      <c r="H408" s="14">
        <v>1008.3</v>
      </c>
      <c r="I408" s="39"/>
      <c r="J408" s="15">
        <f t="shared" si="84"/>
        <v>0</v>
      </c>
    </row>
    <row r="409" spans="1:10" x14ac:dyDescent="0.3">
      <c r="A409" s="12" t="s">
        <v>567</v>
      </c>
      <c r="B409" s="13" t="s">
        <v>18</v>
      </c>
      <c r="C409" s="13" t="s">
        <v>40</v>
      </c>
      <c r="D409" s="33" t="s">
        <v>568</v>
      </c>
      <c r="E409" s="14">
        <v>377.6</v>
      </c>
      <c r="F409" s="14">
        <v>233.27</v>
      </c>
      <c r="G409" s="15">
        <f t="shared" si="83"/>
        <v>88082.75</v>
      </c>
      <c r="H409" s="14">
        <v>377.6</v>
      </c>
      <c r="I409" s="39"/>
      <c r="J409" s="15">
        <f t="shared" si="84"/>
        <v>0</v>
      </c>
    </row>
    <row r="410" spans="1:10" x14ac:dyDescent="0.3">
      <c r="A410" s="12" t="s">
        <v>647</v>
      </c>
      <c r="B410" s="13" t="s">
        <v>18</v>
      </c>
      <c r="C410" s="13" t="s">
        <v>40</v>
      </c>
      <c r="D410" s="33" t="s">
        <v>648</v>
      </c>
      <c r="E410" s="14">
        <v>23.85</v>
      </c>
      <c r="F410" s="14">
        <v>273.39999999999998</v>
      </c>
      <c r="G410" s="15">
        <f t="shared" si="83"/>
        <v>6520.59</v>
      </c>
      <c r="H410" s="14">
        <v>23.85</v>
      </c>
      <c r="I410" s="39"/>
      <c r="J410" s="15">
        <f t="shared" si="84"/>
        <v>0</v>
      </c>
    </row>
    <row r="411" spans="1:10" x14ac:dyDescent="0.3">
      <c r="A411" s="12" t="s">
        <v>569</v>
      </c>
      <c r="B411" s="13" t="s">
        <v>18</v>
      </c>
      <c r="C411" s="13" t="s">
        <v>35</v>
      </c>
      <c r="D411" s="33" t="s">
        <v>570</v>
      </c>
      <c r="E411" s="14">
        <v>2130</v>
      </c>
      <c r="F411" s="14">
        <v>3.58</v>
      </c>
      <c r="G411" s="15">
        <f t="shared" si="83"/>
        <v>7625.4</v>
      </c>
      <c r="H411" s="14">
        <v>2130</v>
      </c>
      <c r="I411" s="39"/>
      <c r="J411" s="15">
        <f t="shared" si="84"/>
        <v>0</v>
      </c>
    </row>
    <row r="412" spans="1:10" x14ac:dyDescent="0.3">
      <c r="A412" s="12" t="s">
        <v>573</v>
      </c>
      <c r="B412" s="13" t="s">
        <v>18</v>
      </c>
      <c r="C412" s="13" t="s">
        <v>22</v>
      </c>
      <c r="D412" s="33" t="s">
        <v>574</v>
      </c>
      <c r="E412" s="14">
        <v>117.2</v>
      </c>
      <c r="F412" s="14">
        <v>8.74</v>
      </c>
      <c r="G412" s="15">
        <f t="shared" si="83"/>
        <v>1024.33</v>
      </c>
      <c r="H412" s="14">
        <v>117.2</v>
      </c>
      <c r="I412" s="39"/>
      <c r="J412" s="15">
        <f t="shared" si="84"/>
        <v>0</v>
      </c>
    </row>
    <row r="413" spans="1:10" x14ac:dyDescent="0.3">
      <c r="A413" s="12" t="s">
        <v>575</v>
      </c>
      <c r="B413" s="13" t="s">
        <v>18</v>
      </c>
      <c r="C413" s="13" t="s">
        <v>22</v>
      </c>
      <c r="D413" s="33" t="s">
        <v>576</v>
      </c>
      <c r="E413" s="14">
        <v>7577.47</v>
      </c>
      <c r="F413" s="14">
        <v>29.94</v>
      </c>
      <c r="G413" s="15">
        <f t="shared" si="83"/>
        <v>226869.45</v>
      </c>
      <c r="H413" s="14">
        <v>7577.47</v>
      </c>
      <c r="I413" s="39"/>
      <c r="J413" s="15">
        <f t="shared" si="84"/>
        <v>0</v>
      </c>
    </row>
    <row r="414" spans="1:10" x14ac:dyDescent="0.3">
      <c r="A414" s="16"/>
      <c r="B414" s="16"/>
      <c r="C414" s="16"/>
      <c r="D414" s="34" t="s">
        <v>649</v>
      </c>
      <c r="E414" s="14">
        <v>1</v>
      </c>
      <c r="F414" s="17">
        <f>SUM(G396:G413)</f>
        <v>992166.51</v>
      </c>
      <c r="G414" s="17">
        <f t="shared" si="83"/>
        <v>992166.51</v>
      </c>
      <c r="H414" s="14">
        <v>1</v>
      </c>
      <c r="I414" s="17">
        <f>SUM(J396:J413)</f>
        <v>0</v>
      </c>
      <c r="J414" s="17">
        <f t="shared" si="84"/>
        <v>0</v>
      </c>
    </row>
    <row r="415" spans="1:10" ht="1" customHeight="1" x14ac:dyDescent="0.3">
      <c r="A415" s="18"/>
      <c r="B415" s="18"/>
      <c r="C415" s="18"/>
      <c r="D415" s="35"/>
      <c r="E415" s="18"/>
      <c r="F415" s="18"/>
      <c r="G415" s="18"/>
      <c r="H415" s="18"/>
      <c r="I415" s="18"/>
      <c r="J415" s="18"/>
    </row>
    <row r="416" spans="1:10" x14ac:dyDescent="0.3">
      <c r="A416" s="16"/>
      <c r="B416" s="16"/>
      <c r="C416" s="16"/>
      <c r="D416" s="34" t="s">
        <v>650</v>
      </c>
      <c r="E416" s="14">
        <v>1</v>
      </c>
      <c r="F416" s="17">
        <f>G386+G395</f>
        <v>1831763.22</v>
      </c>
      <c r="G416" s="17">
        <f>ROUND(E416*F416,2)</f>
        <v>1831763.22</v>
      </c>
      <c r="H416" s="14">
        <v>1</v>
      </c>
      <c r="I416" s="17">
        <f>J386+J395</f>
        <v>0</v>
      </c>
      <c r="J416" s="17">
        <f>ROUND(H416*I416,2)</f>
        <v>0</v>
      </c>
    </row>
    <row r="417" spans="1:10" ht="1" customHeight="1" x14ac:dyDescent="0.3">
      <c r="A417" s="18"/>
      <c r="B417" s="18"/>
      <c r="C417" s="18"/>
      <c r="D417" s="35"/>
      <c r="E417" s="18"/>
      <c r="F417" s="18"/>
      <c r="G417" s="18"/>
      <c r="H417" s="18"/>
      <c r="I417" s="18"/>
      <c r="J417" s="18"/>
    </row>
    <row r="418" spans="1:10" x14ac:dyDescent="0.3">
      <c r="A418" s="19" t="s">
        <v>651</v>
      </c>
      <c r="B418" s="19" t="s">
        <v>10</v>
      </c>
      <c r="C418" s="19" t="s">
        <v>11</v>
      </c>
      <c r="D418" s="36" t="s">
        <v>652</v>
      </c>
      <c r="E418" s="20">
        <f t="shared" ref="E418:J418" si="85">E422</f>
        <v>1</v>
      </c>
      <c r="F418" s="20">
        <f t="shared" si="85"/>
        <v>2876082.88</v>
      </c>
      <c r="G418" s="20">
        <f t="shared" si="85"/>
        <v>2876082.88</v>
      </c>
      <c r="H418" s="20">
        <f t="shared" si="85"/>
        <v>1</v>
      </c>
      <c r="I418" s="20">
        <f t="shared" si="85"/>
        <v>4546.7</v>
      </c>
      <c r="J418" s="20">
        <f t="shared" si="85"/>
        <v>4546.7</v>
      </c>
    </row>
    <row r="419" spans="1:10" ht="20.95" x14ac:dyDescent="0.3">
      <c r="A419" s="12" t="s">
        <v>581</v>
      </c>
      <c r="B419" s="13" t="s">
        <v>18</v>
      </c>
      <c r="C419" s="13" t="s">
        <v>423</v>
      </c>
      <c r="D419" s="33" t="s">
        <v>582</v>
      </c>
      <c r="E419" s="14">
        <v>1</v>
      </c>
      <c r="F419" s="14">
        <v>4546.7</v>
      </c>
      <c r="G419" s="15">
        <f>ROUND(E419*F419,2)</f>
        <v>4546.7</v>
      </c>
      <c r="H419" s="14">
        <v>1</v>
      </c>
      <c r="I419" s="55">
        <v>4546.7</v>
      </c>
      <c r="J419" s="15">
        <f>ROUND(H419*I419,2)</f>
        <v>4546.7</v>
      </c>
    </row>
    <row r="420" spans="1:10" ht="20.95" x14ac:dyDescent="0.3">
      <c r="A420" s="12" t="s">
        <v>583</v>
      </c>
      <c r="B420" s="13" t="s">
        <v>18</v>
      </c>
      <c r="C420" s="13" t="s">
        <v>22</v>
      </c>
      <c r="D420" s="33" t="s">
        <v>584</v>
      </c>
      <c r="E420" s="14">
        <v>6610.7</v>
      </c>
      <c r="F420" s="14">
        <v>112.69</v>
      </c>
      <c r="G420" s="15">
        <f>ROUND(E420*F420,2)</f>
        <v>744959.78</v>
      </c>
      <c r="H420" s="14">
        <v>6610.7</v>
      </c>
      <c r="I420" s="39"/>
      <c r="J420" s="15">
        <f>ROUND(H420*I420,2)</f>
        <v>0</v>
      </c>
    </row>
    <row r="421" spans="1:10" x14ac:dyDescent="0.3">
      <c r="A421" s="12" t="s">
        <v>585</v>
      </c>
      <c r="B421" s="13" t="s">
        <v>18</v>
      </c>
      <c r="C421" s="13" t="s">
        <v>586</v>
      </c>
      <c r="D421" s="33" t="s">
        <v>587</v>
      </c>
      <c r="E421" s="14">
        <v>2726380</v>
      </c>
      <c r="F421" s="14">
        <v>0.78</v>
      </c>
      <c r="G421" s="15">
        <f>ROUND(E421*F421,2)</f>
        <v>2126576.4</v>
      </c>
      <c r="H421" s="14">
        <v>2726380</v>
      </c>
      <c r="I421" s="39"/>
      <c r="J421" s="15">
        <f>ROUND(H421*I421,2)</f>
        <v>0</v>
      </c>
    </row>
    <row r="422" spans="1:10" x14ac:dyDescent="0.3">
      <c r="A422" s="16"/>
      <c r="B422" s="16"/>
      <c r="C422" s="16"/>
      <c r="D422" s="34" t="s">
        <v>653</v>
      </c>
      <c r="E422" s="14">
        <v>1</v>
      </c>
      <c r="F422" s="17">
        <f>SUM(G419:G421)</f>
        <v>2876082.88</v>
      </c>
      <c r="G422" s="17">
        <f>ROUND(E422*F422,2)</f>
        <v>2876082.88</v>
      </c>
      <c r="H422" s="14">
        <v>1</v>
      </c>
      <c r="I422" s="17">
        <f>SUM(J419:J421)</f>
        <v>4546.7</v>
      </c>
      <c r="J422" s="17">
        <f>ROUND(H422*I422,2)</f>
        <v>4546.7</v>
      </c>
    </row>
    <row r="423" spans="1:10" ht="1" customHeight="1" x14ac:dyDescent="0.3">
      <c r="A423" s="18"/>
      <c r="B423" s="18"/>
      <c r="C423" s="18"/>
      <c r="D423" s="35"/>
      <c r="E423" s="18"/>
      <c r="F423" s="18"/>
      <c r="G423" s="18"/>
      <c r="H423" s="18"/>
      <c r="I423" s="18"/>
      <c r="J423" s="18"/>
    </row>
    <row r="424" spans="1:10" x14ac:dyDescent="0.3">
      <c r="A424" s="19" t="s">
        <v>654</v>
      </c>
      <c r="B424" s="19" t="s">
        <v>10</v>
      </c>
      <c r="C424" s="19" t="s">
        <v>11</v>
      </c>
      <c r="D424" s="36" t="s">
        <v>655</v>
      </c>
      <c r="E424" s="20">
        <f t="shared" ref="E424:J424" si="86">E427</f>
        <v>1</v>
      </c>
      <c r="F424" s="20">
        <f t="shared" si="86"/>
        <v>6816</v>
      </c>
      <c r="G424" s="20">
        <f t="shared" si="86"/>
        <v>6816</v>
      </c>
      <c r="H424" s="20">
        <f t="shared" si="86"/>
        <v>1</v>
      </c>
      <c r="I424" s="20">
        <f t="shared" si="86"/>
        <v>0</v>
      </c>
      <c r="J424" s="20">
        <f t="shared" si="86"/>
        <v>0</v>
      </c>
    </row>
    <row r="425" spans="1:10" ht="20.95" x14ac:dyDescent="0.3">
      <c r="A425" s="12" t="s">
        <v>591</v>
      </c>
      <c r="B425" s="13" t="s">
        <v>18</v>
      </c>
      <c r="C425" s="13" t="s">
        <v>19</v>
      </c>
      <c r="D425" s="33" t="s">
        <v>592</v>
      </c>
      <c r="E425" s="14">
        <v>26.48</v>
      </c>
      <c r="F425" s="14">
        <v>174.52</v>
      </c>
      <c r="G425" s="15">
        <f>ROUND(E425*F425,2)</f>
        <v>4621.29</v>
      </c>
      <c r="H425" s="14">
        <v>26.48</v>
      </c>
      <c r="I425" s="39"/>
      <c r="J425" s="15">
        <f>ROUND(H425*I425,2)</f>
        <v>0</v>
      </c>
    </row>
    <row r="426" spans="1:10" x14ac:dyDescent="0.3">
      <c r="A426" s="12" t="s">
        <v>593</v>
      </c>
      <c r="B426" s="13" t="s">
        <v>18</v>
      </c>
      <c r="C426" s="13" t="s">
        <v>19</v>
      </c>
      <c r="D426" s="33" t="s">
        <v>594</v>
      </c>
      <c r="E426" s="14">
        <v>10.64</v>
      </c>
      <c r="F426" s="14">
        <v>206.27</v>
      </c>
      <c r="G426" s="15">
        <f>ROUND(E426*F426,2)</f>
        <v>2194.71</v>
      </c>
      <c r="H426" s="14">
        <v>10.64</v>
      </c>
      <c r="I426" s="39"/>
      <c r="J426" s="15">
        <f>ROUND(H426*I426,2)</f>
        <v>0</v>
      </c>
    </row>
    <row r="427" spans="1:10" x14ac:dyDescent="0.3">
      <c r="A427" s="16"/>
      <c r="B427" s="16"/>
      <c r="C427" s="16"/>
      <c r="D427" s="34" t="s">
        <v>656</v>
      </c>
      <c r="E427" s="14">
        <v>1</v>
      </c>
      <c r="F427" s="17">
        <f>SUM(G425:G426)</f>
        <v>6816</v>
      </c>
      <c r="G427" s="17">
        <f>ROUND(E427*F427,2)</f>
        <v>6816</v>
      </c>
      <c r="H427" s="14">
        <v>1</v>
      </c>
      <c r="I427" s="17">
        <f>SUM(J425:J426)</f>
        <v>0</v>
      </c>
      <c r="J427" s="17">
        <f>ROUND(H427*I427,2)</f>
        <v>0</v>
      </c>
    </row>
    <row r="428" spans="1:10" ht="1" customHeight="1" x14ac:dyDescent="0.3">
      <c r="A428" s="18"/>
      <c r="B428" s="18"/>
      <c r="C428" s="18"/>
      <c r="D428" s="35"/>
      <c r="E428" s="18"/>
      <c r="F428" s="18"/>
      <c r="G428" s="18"/>
      <c r="H428" s="18"/>
      <c r="I428" s="18"/>
      <c r="J428" s="18"/>
    </row>
    <row r="429" spans="1:10" x14ac:dyDescent="0.3">
      <c r="A429" s="19" t="s">
        <v>657</v>
      </c>
      <c r="B429" s="19" t="s">
        <v>10</v>
      </c>
      <c r="C429" s="19" t="s">
        <v>11</v>
      </c>
      <c r="D429" s="36" t="s">
        <v>658</v>
      </c>
      <c r="E429" s="20">
        <f t="shared" ref="E429:J429" si="87">E439</f>
        <v>1</v>
      </c>
      <c r="F429" s="20">
        <f t="shared" si="87"/>
        <v>50072.72</v>
      </c>
      <c r="G429" s="20">
        <f t="shared" si="87"/>
        <v>50072.72</v>
      </c>
      <c r="H429" s="20">
        <f t="shared" si="87"/>
        <v>1</v>
      </c>
      <c r="I429" s="20">
        <f t="shared" si="87"/>
        <v>31500</v>
      </c>
      <c r="J429" s="20">
        <f t="shared" si="87"/>
        <v>31500</v>
      </c>
    </row>
    <row r="430" spans="1:10" x14ac:dyDescent="0.3">
      <c r="A430" s="12" t="s">
        <v>598</v>
      </c>
      <c r="B430" s="13" t="s">
        <v>18</v>
      </c>
      <c r="C430" s="13" t="s">
        <v>35</v>
      </c>
      <c r="D430" s="33" t="s">
        <v>599</v>
      </c>
      <c r="E430" s="14">
        <v>4</v>
      </c>
      <c r="F430" s="14">
        <v>110.48</v>
      </c>
      <c r="G430" s="15">
        <f t="shared" ref="G430:G439" si="88">ROUND(E430*F430,2)</f>
        <v>441.92</v>
      </c>
      <c r="H430" s="14">
        <v>4</v>
      </c>
      <c r="I430" s="39"/>
      <c r="J430" s="15">
        <f t="shared" ref="J430:J439" si="89">ROUND(H430*I430,2)</f>
        <v>0</v>
      </c>
    </row>
    <row r="431" spans="1:10" ht="20.95" x14ac:dyDescent="0.3">
      <c r="A431" s="12" t="s">
        <v>659</v>
      </c>
      <c r="B431" s="13" t="s">
        <v>18</v>
      </c>
      <c r="C431" s="13" t="s">
        <v>35</v>
      </c>
      <c r="D431" s="33" t="s">
        <v>660</v>
      </c>
      <c r="E431" s="14">
        <v>1</v>
      </c>
      <c r="F431" s="14">
        <v>671.7</v>
      </c>
      <c r="G431" s="15">
        <f t="shared" si="88"/>
        <v>671.7</v>
      </c>
      <c r="H431" s="14">
        <v>1</v>
      </c>
      <c r="I431" s="39"/>
      <c r="J431" s="15">
        <f t="shared" si="89"/>
        <v>0</v>
      </c>
    </row>
    <row r="432" spans="1:10" x14ac:dyDescent="0.3">
      <c r="A432" s="12" t="s">
        <v>661</v>
      </c>
      <c r="B432" s="13" t="s">
        <v>18</v>
      </c>
      <c r="C432" s="13" t="s">
        <v>22</v>
      </c>
      <c r="D432" s="33" t="s">
        <v>662</v>
      </c>
      <c r="E432" s="14">
        <v>25</v>
      </c>
      <c r="F432" s="14">
        <v>111.1</v>
      </c>
      <c r="G432" s="15">
        <f t="shared" si="88"/>
        <v>2777.5</v>
      </c>
      <c r="H432" s="14">
        <v>25</v>
      </c>
      <c r="I432" s="39"/>
      <c r="J432" s="15">
        <f t="shared" si="89"/>
        <v>0</v>
      </c>
    </row>
    <row r="433" spans="1:10" x14ac:dyDescent="0.3">
      <c r="A433" s="12" t="s">
        <v>663</v>
      </c>
      <c r="B433" s="13" t="s">
        <v>18</v>
      </c>
      <c r="C433" s="13" t="s">
        <v>22</v>
      </c>
      <c r="D433" s="33" t="s">
        <v>664</v>
      </c>
      <c r="E433" s="14">
        <v>25</v>
      </c>
      <c r="F433" s="14">
        <v>140.15</v>
      </c>
      <c r="G433" s="15">
        <f t="shared" si="88"/>
        <v>3503.75</v>
      </c>
      <c r="H433" s="14">
        <v>25</v>
      </c>
      <c r="I433" s="39"/>
      <c r="J433" s="15">
        <f t="shared" si="89"/>
        <v>0</v>
      </c>
    </row>
    <row r="434" spans="1:10" ht="20.95" x14ac:dyDescent="0.3">
      <c r="A434" s="12" t="s">
        <v>665</v>
      </c>
      <c r="B434" s="13" t="s">
        <v>18</v>
      </c>
      <c r="C434" s="13" t="s">
        <v>22</v>
      </c>
      <c r="D434" s="33" t="s">
        <v>666</v>
      </c>
      <c r="E434" s="14">
        <v>25</v>
      </c>
      <c r="F434" s="14">
        <v>56.46</v>
      </c>
      <c r="G434" s="15">
        <f t="shared" si="88"/>
        <v>1411.5</v>
      </c>
      <c r="H434" s="14">
        <v>25</v>
      </c>
      <c r="I434" s="39"/>
      <c r="J434" s="15">
        <f t="shared" si="89"/>
        <v>0</v>
      </c>
    </row>
    <row r="435" spans="1:10" ht="20.95" x14ac:dyDescent="0.3">
      <c r="A435" s="12" t="s">
        <v>606</v>
      </c>
      <c r="B435" s="13" t="s">
        <v>18</v>
      </c>
      <c r="C435" s="13" t="s">
        <v>22</v>
      </c>
      <c r="D435" s="33" t="s">
        <v>607</v>
      </c>
      <c r="E435" s="14">
        <v>25</v>
      </c>
      <c r="F435" s="14">
        <v>7.92</v>
      </c>
      <c r="G435" s="15">
        <f t="shared" si="88"/>
        <v>198</v>
      </c>
      <c r="H435" s="14">
        <v>25</v>
      </c>
      <c r="I435" s="39"/>
      <c r="J435" s="15">
        <f t="shared" si="89"/>
        <v>0</v>
      </c>
    </row>
    <row r="436" spans="1:10" x14ac:dyDescent="0.3">
      <c r="A436" s="12" t="s">
        <v>608</v>
      </c>
      <c r="B436" s="13" t="s">
        <v>18</v>
      </c>
      <c r="C436" s="13" t="s">
        <v>35</v>
      </c>
      <c r="D436" s="33" t="s">
        <v>609</v>
      </c>
      <c r="E436" s="14">
        <v>2</v>
      </c>
      <c r="F436" s="14">
        <v>1217.6099999999999</v>
      </c>
      <c r="G436" s="15">
        <f t="shared" si="88"/>
        <v>2435.2199999999998</v>
      </c>
      <c r="H436" s="14">
        <v>2</v>
      </c>
      <c r="I436" s="39"/>
      <c r="J436" s="15">
        <f t="shared" si="89"/>
        <v>0</v>
      </c>
    </row>
    <row r="437" spans="1:10" x14ac:dyDescent="0.3">
      <c r="A437" s="12" t="s">
        <v>667</v>
      </c>
      <c r="B437" s="13" t="s">
        <v>18</v>
      </c>
      <c r="C437" s="13" t="s">
        <v>423</v>
      </c>
      <c r="D437" s="33" t="s">
        <v>613</v>
      </c>
      <c r="E437" s="14">
        <v>1</v>
      </c>
      <c r="F437" s="14">
        <v>31500</v>
      </c>
      <c r="G437" s="15">
        <f t="shared" si="88"/>
        <v>31500</v>
      </c>
      <c r="H437" s="14">
        <v>1</v>
      </c>
      <c r="I437" s="55">
        <v>31500</v>
      </c>
      <c r="J437" s="15">
        <f t="shared" si="89"/>
        <v>31500</v>
      </c>
    </row>
    <row r="438" spans="1:10" x14ac:dyDescent="0.3">
      <c r="A438" s="12" t="s">
        <v>614</v>
      </c>
      <c r="B438" s="13" t="s">
        <v>18</v>
      </c>
      <c r="C438" s="13" t="s">
        <v>35</v>
      </c>
      <c r="D438" s="33" t="s">
        <v>615</v>
      </c>
      <c r="E438" s="14">
        <v>1</v>
      </c>
      <c r="F438" s="14">
        <v>7133.13</v>
      </c>
      <c r="G438" s="15">
        <f t="shared" si="88"/>
        <v>7133.13</v>
      </c>
      <c r="H438" s="14">
        <v>1</v>
      </c>
      <c r="I438" s="39"/>
      <c r="J438" s="15">
        <f t="shared" si="89"/>
        <v>0</v>
      </c>
    </row>
    <row r="439" spans="1:10" x14ac:dyDescent="0.3">
      <c r="A439" s="16"/>
      <c r="B439" s="16"/>
      <c r="C439" s="16"/>
      <c r="D439" s="34" t="s">
        <v>668</v>
      </c>
      <c r="E439" s="14">
        <v>1</v>
      </c>
      <c r="F439" s="17">
        <f>SUM(G430:G438)</f>
        <v>50072.72</v>
      </c>
      <c r="G439" s="17">
        <f t="shared" si="88"/>
        <v>50072.72</v>
      </c>
      <c r="H439" s="14">
        <v>1</v>
      </c>
      <c r="I439" s="17">
        <f>SUM(J430:J438)</f>
        <v>31500</v>
      </c>
      <c r="J439" s="17">
        <f t="shared" si="89"/>
        <v>31500</v>
      </c>
    </row>
    <row r="440" spans="1:10" ht="1" customHeight="1" x14ac:dyDescent="0.3">
      <c r="A440" s="18"/>
      <c r="B440" s="18"/>
      <c r="C440" s="18"/>
      <c r="D440" s="35"/>
      <c r="E440" s="18"/>
      <c r="F440" s="18"/>
      <c r="G440" s="18"/>
      <c r="H440" s="18"/>
      <c r="I440" s="18"/>
      <c r="J440" s="18"/>
    </row>
    <row r="441" spans="1:10" x14ac:dyDescent="0.3">
      <c r="A441" s="16"/>
      <c r="B441" s="16"/>
      <c r="C441" s="16"/>
      <c r="D441" s="34" t="s">
        <v>669</v>
      </c>
      <c r="E441" s="14">
        <v>1</v>
      </c>
      <c r="F441" s="17">
        <f>G362+G379+G385+G418+G424+G429</f>
        <v>5325193.8099999996</v>
      </c>
      <c r="G441" s="17">
        <f>ROUND(E441*F441,2)</f>
        <v>5325193.8099999996</v>
      </c>
      <c r="H441" s="14">
        <v>1</v>
      </c>
      <c r="I441" s="17">
        <f>J362+J379+J385+J418+J424+J429</f>
        <v>36046.699999999997</v>
      </c>
      <c r="J441" s="17">
        <f>ROUND(H441*I441,2)</f>
        <v>36046.699999999997</v>
      </c>
    </row>
    <row r="442" spans="1:10" ht="1" customHeight="1" x14ac:dyDescent="0.3">
      <c r="A442" s="18"/>
      <c r="B442" s="18"/>
      <c r="C442" s="18"/>
      <c r="D442" s="35"/>
      <c r="E442" s="18"/>
      <c r="F442" s="18"/>
      <c r="G442" s="18"/>
      <c r="H442" s="18"/>
      <c r="I442" s="18"/>
      <c r="J442" s="18"/>
    </row>
    <row r="443" spans="1:10" x14ac:dyDescent="0.3">
      <c r="A443" s="10" t="s">
        <v>670</v>
      </c>
      <c r="B443" s="10" t="s">
        <v>10</v>
      </c>
      <c r="C443" s="10" t="s">
        <v>11</v>
      </c>
      <c r="D443" s="32" t="s">
        <v>671</v>
      </c>
      <c r="E443" s="11">
        <f t="shared" ref="E443:J443" si="90">E491</f>
        <v>1</v>
      </c>
      <c r="F443" s="11">
        <f t="shared" si="90"/>
        <v>255742.77</v>
      </c>
      <c r="G443" s="11">
        <f t="shared" si="90"/>
        <v>255742.77</v>
      </c>
      <c r="H443" s="11">
        <f t="shared" si="90"/>
        <v>1</v>
      </c>
      <c r="I443" s="11">
        <f t="shared" si="90"/>
        <v>9472.2900000000009</v>
      </c>
      <c r="J443" s="11">
        <f t="shared" si="90"/>
        <v>9472.2900000000009</v>
      </c>
    </row>
    <row r="444" spans="1:10" x14ac:dyDescent="0.3">
      <c r="A444" s="19" t="s">
        <v>672</v>
      </c>
      <c r="B444" s="19" t="s">
        <v>10</v>
      </c>
      <c r="C444" s="19" t="s">
        <v>11</v>
      </c>
      <c r="D444" s="36" t="s">
        <v>673</v>
      </c>
      <c r="E444" s="20">
        <f t="shared" ref="E444:J444" si="91">E451</f>
        <v>1</v>
      </c>
      <c r="F444" s="20">
        <f t="shared" si="91"/>
        <v>16262.02</v>
      </c>
      <c r="G444" s="20">
        <f t="shared" si="91"/>
        <v>16262.02</v>
      </c>
      <c r="H444" s="20">
        <f t="shared" si="91"/>
        <v>1</v>
      </c>
      <c r="I444" s="20">
        <f t="shared" si="91"/>
        <v>0</v>
      </c>
      <c r="J444" s="20">
        <f t="shared" si="91"/>
        <v>0</v>
      </c>
    </row>
    <row r="445" spans="1:10" ht="20.95" x14ac:dyDescent="0.3">
      <c r="A445" s="12" t="s">
        <v>674</v>
      </c>
      <c r="B445" s="13" t="s">
        <v>18</v>
      </c>
      <c r="C445" s="13" t="s">
        <v>19</v>
      </c>
      <c r="D445" s="33" t="s">
        <v>675</v>
      </c>
      <c r="E445" s="14">
        <v>1.73</v>
      </c>
      <c r="F445" s="14">
        <v>427.81</v>
      </c>
      <c r="G445" s="15">
        <f t="shared" ref="G445:G451" si="92">ROUND(E445*F445,2)</f>
        <v>740.11</v>
      </c>
      <c r="H445" s="14">
        <v>1.73</v>
      </c>
      <c r="I445" s="39"/>
      <c r="J445" s="15">
        <f t="shared" ref="J445:J451" si="93">ROUND(H445*I445,2)</f>
        <v>0</v>
      </c>
    </row>
    <row r="446" spans="1:10" ht="20.95" x14ac:dyDescent="0.3">
      <c r="A446" s="12" t="s">
        <v>676</v>
      </c>
      <c r="B446" s="13" t="s">
        <v>18</v>
      </c>
      <c r="C446" s="13" t="s">
        <v>19</v>
      </c>
      <c r="D446" s="33" t="s">
        <v>677</v>
      </c>
      <c r="E446" s="14">
        <v>14</v>
      </c>
      <c r="F446" s="14">
        <v>427.81</v>
      </c>
      <c r="G446" s="15">
        <f t="shared" si="92"/>
        <v>5989.34</v>
      </c>
      <c r="H446" s="14">
        <v>14</v>
      </c>
      <c r="I446" s="39"/>
      <c r="J446" s="15">
        <f t="shared" si="93"/>
        <v>0</v>
      </c>
    </row>
    <row r="447" spans="1:10" ht="20.95" x14ac:dyDescent="0.3">
      <c r="A447" s="12" t="s">
        <v>678</v>
      </c>
      <c r="B447" s="13" t="s">
        <v>18</v>
      </c>
      <c r="C447" s="13" t="s">
        <v>19</v>
      </c>
      <c r="D447" s="33" t="s">
        <v>679</v>
      </c>
      <c r="E447" s="14">
        <v>6.05</v>
      </c>
      <c r="F447" s="14">
        <v>427.81</v>
      </c>
      <c r="G447" s="15">
        <f t="shared" si="92"/>
        <v>2588.25</v>
      </c>
      <c r="H447" s="14">
        <v>6.05</v>
      </c>
      <c r="I447" s="39"/>
      <c r="J447" s="15">
        <f t="shared" si="93"/>
        <v>0</v>
      </c>
    </row>
    <row r="448" spans="1:10" ht="20.95" x14ac:dyDescent="0.3">
      <c r="A448" s="12" t="s">
        <v>374</v>
      </c>
      <c r="B448" s="13" t="s">
        <v>18</v>
      </c>
      <c r="C448" s="13" t="s">
        <v>22</v>
      </c>
      <c r="D448" s="33" t="s">
        <v>375</v>
      </c>
      <c r="E448" s="14">
        <v>16</v>
      </c>
      <c r="F448" s="14">
        <v>5.92</v>
      </c>
      <c r="G448" s="15">
        <f t="shared" si="92"/>
        <v>94.72</v>
      </c>
      <c r="H448" s="14">
        <v>16</v>
      </c>
      <c r="I448" s="39"/>
      <c r="J448" s="15">
        <f t="shared" si="93"/>
        <v>0</v>
      </c>
    </row>
    <row r="449" spans="1:10" x14ac:dyDescent="0.3">
      <c r="A449" s="12" t="s">
        <v>486</v>
      </c>
      <c r="B449" s="13" t="s">
        <v>18</v>
      </c>
      <c r="C449" s="13" t="s">
        <v>487</v>
      </c>
      <c r="D449" s="33" t="s">
        <v>488</v>
      </c>
      <c r="E449" s="14">
        <v>20</v>
      </c>
      <c r="F449" s="14">
        <v>51.24</v>
      </c>
      <c r="G449" s="15">
        <f t="shared" si="92"/>
        <v>1024.8</v>
      </c>
      <c r="H449" s="14">
        <v>20</v>
      </c>
      <c r="I449" s="39"/>
      <c r="J449" s="15">
        <f t="shared" si="93"/>
        <v>0</v>
      </c>
    </row>
    <row r="450" spans="1:10" x14ac:dyDescent="0.3">
      <c r="A450" s="12" t="s">
        <v>489</v>
      </c>
      <c r="B450" s="13" t="s">
        <v>18</v>
      </c>
      <c r="C450" s="13" t="s">
        <v>40</v>
      </c>
      <c r="D450" s="33" t="s">
        <v>490</v>
      </c>
      <c r="E450" s="14">
        <v>20</v>
      </c>
      <c r="F450" s="14">
        <v>291.24</v>
      </c>
      <c r="G450" s="15">
        <f t="shared" si="92"/>
        <v>5824.8</v>
      </c>
      <c r="H450" s="14">
        <v>20</v>
      </c>
      <c r="I450" s="39"/>
      <c r="J450" s="15">
        <f t="shared" si="93"/>
        <v>0</v>
      </c>
    </row>
    <row r="451" spans="1:10" x14ac:dyDescent="0.3">
      <c r="A451" s="16"/>
      <c r="B451" s="16"/>
      <c r="C451" s="16"/>
      <c r="D451" s="34" t="s">
        <v>680</v>
      </c>
      <c r="E451" s="14">
        <v>1</v>
      </c>
      <c r="F451" s="17">
        <f>SUM(G445:G450)</f>
        <v>16262.02</v>
      </c>
      <c r="G451" s="17">
        <f t="shared" si="92"/>
        <v>16262.02</v>
      </c>
      <c r="H451" s="14">
        <v>1</v>
      </c>
      <c r="I451" s="17">
        <f>SUM(J445:J450)</f>
        <v>0</v>
      </c>
      <c r="J451" s="17">
        <f t="shared" si="93"/>
        <v>0</v>
      </c>
    </row>
    <row r="452" spans="1:10" ht="1" customHeight="1" x14ac:dyDescent="0.3">
      <c r="A452" s="18"/>
      <c r="B452" s="18"/>
      <c r="C452" s="18"/>
      <c r="D452" s="35"/>
      <c r="E452" s="18"/>
      <c r="F452" s="18"/>
      <c r="G452" s="18"/>
      <c r="H452" s="18"/>
      <c r="I452" s="18"/>
      <c r="J452" s="18"/>
    </row>
    <row r="453" spans="1:10" x14ac:dyDescent="0.3">
      <c r="A453" s="19" t="s">
        <v>681</v>
      </c>
      <c r="B453" s="19" t="s">
        <v>10</v>
      </c>
      <c r="C453" s="19" t="s">
        <v>11</v>
      </c>
      <c r="D453" s="36" t="s">
        <v>682</v>
      </c>
      <c r="E453" s="20">
        <f t="shared" ref="E453:J453" si="94">E457</f>
        <v>1</v>
      </c>
      <c r="F453" s="20">
        <f t="shared" si="94"/>
        <v>2508.09</v>
      </c>
      <c r="G453" s="20">
        <f t="shared" si="94"/>
        <v>2508.09</v>
      </c>
      <c r="H453" s="20">
        <f t="shared" si="94"/>
        <v>1</v>
      </c>
      <c r="I453" s="20">
        <f t="shared" si="94"/>
        <v>0</v>
      </c>
      <c r="J453" s="20">
        <f t="shared" si="94"/>
        <v>0</v>
      </c>
    </row>
    <row r="454" spans="1:10" x14ac:dyDescent="0.3">
      <c r="A454" s="12" t="s">
        <v>512</v>
      </c>
      <c r="B454" s="13" t="s">
        <v>18</v>
      </c>
      <c r="C454" s="13" t="s">
        <v>40</v>
      </c>
      <c r="D454" s="33" t="s">
        <v>513</v>
      </c>
      <c r="E454" s="14">
        <v>19</v>
      </c>
      <c r="F454" s="14">
        <v>115.46</v>
      </c>
      <c r="G454" s="15">
        <f>ROUND(E454*F454,2)</f>
        <v>2193.7399999999998</v>
      </c>
      <c r="H454" s="14">
        <v>19</v>
      </c>
      <c r="I454" s="39"/>
      <c r="J454" s="15">
        <f>ROUND(H454*I454,2)</f>
        <v>0</v>
      </c>
    </row>
    <row r="455" spans="1:10" x14ac:dyDescent="0.3">
      <c r="A455" s="12" t="s">
        <v>514</v>
      </c>
      <c r="B455" s="13" t="s">
        <v>18</v>
      </c>
      <c r="C455" s="13" t="s">
        <v>40</v>
      </c>
      <c r="D455" s="33" t="s">
        <v>515</v>
      </c>
      <c r="E455" s="14">
        <v>10</v>
      </c>
      <c r="F455" s="14">
        <v>26.92</v>
      </c>
      <c r="G455" s="15">
        <f>ROUND(E455*F455,2)</f>
        <v>269.2</v>
      </c>
      <c r="H455" s="14">
        <v>10</v>
      </c>
      <c r="I455" s="39"/>
      <c r="J455" s="15">
        <f>ROUND(H455*I455,2)</f>
        <v>0</v>
      </c>
    </row>
    <row r="456" spans="1:10" ht="20.95" x14ac:dyDescent="0.3">
      <c r="A456" s="12" t="s">
        <v>516</v>
      </c>
      <c r="B456" s="13" t="s">
        <v>18</v>
      </c>
      <c r="C456" s="13" t="s">
        <v>40</v>
      </c>
      <c r="D456" s="33" t="s">
        <v>517</v>
      </c>
      <c r="E456" s="14">
        <v>5</v>
      </c>
      <c r="F456" s="14">
        <v>9.0299999999999994</v>
      </c>
      <c r="G456" s="15">
        <f>ROUND(E456*F456,2)</f>
        <v>45.15</v>
      </c>
      <c r="H456" s="14">
        <v>5</v>
      </c>
      <c r="I456" s="39"/>
      <c r="J456" s="15">
        <f>ROUND(H456*I456,2)</f>
        <v>0</v>
      </c>
    </row>
    <row r="457" spans="1:10" x14ac:dyDescent="0.3">
      <c r="A457" s="16"/>
      <c r="B457" s="16"/>
      <c r="C457" s="16"/>
      <c r="D457" s="34" t="s">
        <v>683</v>
      </c>
      <c r="E457" s="14">
        <v>1</v>
      </c>
      <c r="F457" s="17">
        <f>SUM(G454:G456)</f>
        <v>2508.09</v>
      </c>
      <c r="G457" s="17">
        <f>ROUND(E457*F457,2)</f>
        <v>2508.09</v>
      </c>
      <c r="H457" s="14">
        <v>1</v>
      </c>
      <c r="I457" s="17">
        <f>SUM(J454:J456)</f>
        <v>0</v>
      </c>
      <c r="J457" s="17">
        <f>ROUND(H457*I457,2)</f>
        <v>0</v>
      </c>
    </row>
    <row r="458" spans="1:10" ht="1" customHeight="1" x14ac:dyDescent="0.3">
      <c r="A458" s="18"/>
      <c r="B458" s="18"/>
      <c r="C458" s="18"/>
      <c r="D458" s="35"/>
      <c r="E458" s="18"/>
      <c r="F458" s="18"/>
      <c r="G458" s="18"/>
      <c r="H458" s="18"/>
      <c r="I458" s="18"/>
      <c r="J458" s="18"/>
    </row>
    <row r="459" spans="1:10" x14ac:dyDescent="0.3">
      <c r="A459" s="19" t="s">
        <v>684</v>
      </c>
      <c r="B459" s="19" t="s">
        <v>10</v>
      </c>
      <c r="C459" s="19" t="s">
        <v>11</v>
      </c>
      <c r="D459" s="36" t="s">
        <v>685</v>
      </c>
      <c r="E459" s="20">
        <f t="shared" ref="E459:J459" si="95">E481</f>
        <v>1</v>
      </c>
      <c r="F459" s="20">
        <f t="shared" si="95"/>
        <v>39010.36</v>
      </c>
      <c r="G459" s="20">
        <f t="shared" si="95"/>
        <v>39010.36</v>
      </c>
      <c r="H459" s="20">
        <f t="shared" si="95"/>
        <v>1</v>
      </c>
      <c r="I459" s="20">
        <f t="shared" si="95"/>
        <v>0</v>
      </c>
      <c r="J459" s="20">
        <f t="shared" si="95"/>
        <v>0</v>
      </c>
    </row>
    <row r="460" spans="1:10" x14ac:dyDescent="0.3">
      <c r="A460" s="21" t="s">
        <v>686</v>
      </c>
      <c r="B460" s="21" t="s">
        <v>10</v>
      </c>
      <c r="C460" s="21" t="s">
        <v>11</v>
      </c>
      <c r="D460" s="37" t="s">
        <v>522</v>
      </c>
      <c r="E460" s="22">
        <f t="shared" ref="E460:J460" si="96">E465</f>
        <v>1</v>
      </c>
      <c r="F460" s="22">
        <f t="shared" si="96"/>
        <v>23880.12</v>
      </c>
      <c r="G460" s="22">
        <f t="shared" si="96"/>
        <v>23880.12</v>
      </c>
      <c r="H460" s="22">
        <f t="shared" si="96"/>
        <v>1</v>
      </c>
      <c r="I460" s="22">
        <f t="shared" si="96"/>
        <v>0</v>
      </c>
      <c r="J460" s="22">
        <f t="shared" si="96"/>
        <v>0</v>
      </c>
    </row>
    <row r="461" spans="1:10" x14ac:dyDescent="0.3">
      <c r="A461" s="12" t="s">
        <v>641</v>
      </c>
      <c r="B461" s="13" t="s">
        <v>18</v>
      </c>
      <c r="C461" s="13" t="s">
        <v>35</v>
      </c>
      <c r="D461" s="33" t="s">
        <v>642</v>
      </c>
      <c r="E461" s="14">
        <v>32</v>
      </c>
      <c r="F461" s="14">
        <v>54.82</v>
      </c>
      <c r="G461" s="15">
        <f>ROUND(E461*F461,2)</f>
        <v>1754.24</v>
      </c>
      <c r="H461" s="14">
        <v>32</v>
      </c>
      <c r="I461" s="39"/>
      <c r="J461" s="15">
        <f>ROUND(H461*I461,2)</f>
        <v>0</v>
      </c>
    </row>
    <row r="462" spans="1:10" x14ac:dyDescent="0.3">
      <c r="A462" s="12" t="s">
        <v>533</v>
      </c>
      <c r="B462" s="13" t="s">
        <v>18</v>
      </c>
      <c r="C462" s="13" t="s">
        <v>35</v>
      </c>
      <c r="D462" s="33" t="s">
        <v>534</v>
      </c>
      <c r="E462" s="14">
        <v>4</v>
      </c>
      <c r="F462" s="14">
        <v>28.14</v>
      </c>
      <c r="G462" s="15">
        <f>ROUND(E462*F462,2)</f>
        <v>112.56</v>
      </c>
      <c r="H462" s="14">
        <v>4</v>
      </c>
      <c r="I462" s="39"/>
      <c r="J462" s="15">
        <f>ROUND(H462*I462,2)</f>
        <v>0</v>
      </c>
    </row>
    <row r="463" spans="1:10" x14ac:dyDescent="0.3">
      <c r="A463" s="12" t="s">
        <v>531</v>
      </c>
      <c r="B463" s="13" t="s">
        <v>18</v>
      </c>
      <c r="C463" s="13" t="s">
        <v>268</v>
      </c>
      <c r="D463" s="33" t="s">
        <v>532</v>
      </c>
      <c r="E463" s="14">
        <v>2163.6</v>
      </c>
      <c r="F463" s="14">
        <v>1.88</v>
      </c>
      <c r="G463" s="15">
        <f>ROUND(E463*F463,2)</f>
        <v>4067.57</v>
      </c>
      <c r="H463" s="14">
        <v>2163.6</v>
      </c>
      <c r="I463" s="39"/>
      <c r="J463" s="15">
        <f>ROUND(H463*I463,2)</f>
        <v>0</v>
      </c>
    </row>
    <row r="464" spans="1:10" x14ac:dyDescent="0.3">
      <c r="A464" s="12" t="s">
        <v>687</v>
      </c>
      <c r="B464" s="13" t="s">
        <v>18</v>
      </c>
      <c r="C464" s="13" t="s">
        <v>268</v>
      </c>
      <c r="D464" s="33" t="s">
        <v>688</v>
      </c>
      <c r="E464" s="14">
        <v>9806.42</v>
      </c>
      <c r="F464" s="14">
        <v>1.83</v>
      </c>
      <c r="G464" s="15">
        <f>ROUND(E464*F464,2)</f>
        <v>17945.75</v>
      </c>
      <c r="H464" s="14">
        <v>9806.42</v>
      </c>
      <c r="I464" s="39"/>
      <c r="J464" s="15">
        <f>ROUND(H464*I464,2)</f>
        <v>0</v>
      </c>
    </row>
    <row r="465" spans="1:10" x14ac:dyDescent="0.3">
      <c r="A465" s="16"/>
      <c r="B465" s="16"/>
      <c r="C465" s="16"/>
      <c r="D465" s="34" t="s">
        <v>689</v>
      </c>
      <c r="E465" s="14">
        <v>1</v>
      </c>
      <c r="F465" s="17">
        <f>SUM(G461:G464)</f>
        <v>23880.12</v>
      </c>
      <c r="G465" s="17">
        <f>ROUND(E465*F465,2)</f>
        <v>23880.12</v>
      </c>
      <c r="H465" s="14">
        <v>1</v>
      </c>
      <c r="I465" s="17">
        <f>SUM(J461:J464)</f>
        <v>0</v>
      </c>
      <c r="J465" s="17">
        <f>ROUND(H465*I465,2)</f>
        <v>0</v>
      </c>
    </row>
    <row r="466" spans="1:10" ht="1" customHeight="1" x14ac:dyDescent="0.3">
      <c r="A466" s="18"/>
      <c r="B466" s="18"/>
      <c r="C466" s="18"/>
      <c r="D466" s="35"/>
      <c r="E466" s="18"/>
      <c r="F466" s="18"/>
      <c r="G466" s="18"/>
      <c r="H466" s="18"/>
      <c r="I466" s="18"/>
      <c r="J466" s="18"/>
    </row>
    <row r="467" spans="1:10" x14ac:dyDescent="0.3">
      <c r="A467" s="21" t="s">
        <v>690</v>
      </c>
      <c r="B467" s="21" t="s">
        <v>10</v>
      </c>
      <c r="C467" s="21" t="s">
        <v>11</v>
      </c>
      <c r="D467" s="37" t="s">
        <v>539</v>
      </c>
      <c r="E467" s="22">
        <f t="shared" ref="E467:J467" si="97">E479</f>
        <v>1</v>
      </c>
      <c r="F467" s="22">
        <f t="shared" si="97"/>
        <v>15130.24</v>
      </c>
      <c r="G467" s="22">
        <f t="shared" si="97"/>
        <v>15130.24</v>
      </c>
      <c r="H467" s="22">
        <f t="shared" si="97"/>
        <v>1</v>
      </c>
      <c r="I467" s="22">
        <f t="shared" si="97"/>
        <v>0</v>
      </c>
      <c r="J467" s="22">
        <f t="shared" si="97"/>
        <v>0</v>
      </c>
    </row>
    <row r="468" spans="1:10" x14ac:dyDescent="0.3">
      <c r="A468" s="12" t="s">
        <v>691</v>
      </c>
      <c r="B468" s="13" t="s">
        <v>18</v>
      </c>
      <c r="C468" s="13" t="s">
        <v>692</v>
      </c>
      <c r="D468" s="33" t="s">
        <v>693</v>
      </c>
      <c r="E468" s="14">
        <v>1.35</v>
      </c>
      <c r="F468" s="14">
        <v>35.64</v>
      </c>
      <c r="G468" s="15">
        <f t="shared" ref="G468:G479" si="98">ROUND(E468*F468,2)</f>
        <v>48.11</v>
      </c>
      <c r="H468" s="14">
        <v>1.35</v>
      </c>
      <c r="I468" s="39"/>
      <c r="J468" s="15">
        <f t="shared" ref="J468:J479" si="99">ROUND(H468*I468,2)</f>
        <v>0</v>
      </c>
    </row>
    <row r="469" spans="1:10" x14ac:dyDescent="0.3">
      <c r="A469" s="12" t="s">
        <v>544</v>
      </c>
      <c r="B469" s="13" t="s">
        <v>18</v>
      </c>
      <c r="C469" s="13" t="s">
        <v>40</v>
      </c>
      <c r="D469" s="33" t="s">
        <v>545</v>
      </c>
      <c r="E469" s="14">
        <v>175</v>
      </c>
      <c r="F469" s="14">
        <v>7.68</v>
      </c>
      <c r="G469" s="15">
        <f t="shared" si="98"/>
        <v>1344</v>
      </c>
      <c r="H469" s="14">
        <v>175</v>
      </c>
      <c r="I469" s="39"/>
      <c r="J469" s="15">
        <f t="shared" si="99"/>
        <v>0</v>
      </c>
    </row>
    <row r="470" spans="1:10" ht="20.95" x14ac:dyDescent="0.3">
      <c r="A470" s="12" t="s">
        <v>548</v>
      </c>
      <c r="B470" s="13" t="s">
        <v>18</v>
      </c>
      <c r="C470" s="13" t="s">
        <v>19</v>
      </c>
      <c r="D470" s="33" t="s">
        <v>549</v>
      </c>
      <c r="E470" s="14">
        <v>9</v>
      </c>
      <c r="F470" s="14">
        <v>60.23</v>
      </c>
      <c r="G470" s="15">
        <f t="shared" si="98"/>
        <v>542.07000000000005</v>
      </c>
      <c r="H470" s="14">
        <v>9</v>
      </c>
      <c r="I470" s="39"/>
      <c r="J470" s="15">
        <f t="shared" si="99"/>
        <v>0</v>
      </c>
    </row>
    <row r="471" spans="1:10" x14ac:dyDescent="0.3">
      <c r="A471" s="12" t="s">
        <v>694</v>
      </c>
      <c r="B471" s="13" t="s">
        <v>18</v>
      </c>
      <c r="C471" s="13" t="s">
        <v>19</v>
      </c>
      <c r="D471" s="33" t="s">
        <v>695</v>
      </c>
      <c r="E471" s="14">
        <v>12.25</v>
      </c>
      <c r="F471" s="14">
        <v>32.32</v>
      </c>
      <c r="G471" s="15">
        <f t="shared" si="98"/>
        <v>395.92</v>
      </c>
      <c r="H471" s="14">
        <v>12.25</v>
      </c>
      <c r="I471" s="39"/>
      <c r="J471" s="15">
        <f t="shared" si="99"/>
        <v>0</v>
      </c>
    </row>
    <row r="472" spans="1:10" x14ac:dyDescent="0.3">
      <c r="A472" s="12" t="s">
        <v>554</v>
      </c>
      <c r="B472" s="13" t="s">
        <v>18</v>
      </c>
      <c r="C472" s="13" t="s">
        <v>19</v>
      </c>
      <c r="D472" s="33" t="s">
        <v>555</v>
      </c>
      <c r="E472" s="14">
        <v>69.03</v>
      </c>
      <c r="F472" s="14">
        <v>31.68</v>
      </c>
      <c r="G472" s="15">
        <f t="shared" si="98"/>
        <v>2186.87</v>
      </c>
      <c r="H472" s="14">
        <v>69.03</v>
      </c>
      <c r="I472" s="39"/>
      <c r="J472" s="15">
        <f t="shared" si="99"/>
        <v>0</v>
      </c>
    </row>
    <row r="473" spans="1:10" x14ac:dyDescent="0.3">
      <c r="A473" s="12" t="s">
        <v>558</v>
      </c>
      <c r="B473" s="13" t="s">
        <v>18</v>
      </c>
      <c r="C473" s="13" t="s">
        <v>40</v>
      </c>
      <c r="D473" s="33" t="s">
        <v>286</v>
      </c>
      <c r="E473" s="14">
        <v>0</v>
      </c>
      <c r="F473" s="14">
        <v>104.97</v>
      </c>
      <c r="G473" s="15">
        <f t="shared" si="98"/>
        <v>0</v>
      </c>
      <c r="H473" s="14">
        <v>0</v>
      </c>
      <c r="I473" s="39"/>
      <c r="J473" s="15">
        <f t="shared" si="99"/>
        <v>0</v>
      </c>
    </row>
    <row r="474" spans="1:10" x14ac:dyDescent="0.3">
      <c r="A474" s="12" t="s">
        <v>559</v>
      </c>
      <c r="B474" s="13" t="s">
        <v>18</v>
      </c>
      <c r="C474" s="13" t="s">
        <v>40</v>
      </c>
      <c r="D474" s="33" t="s">
        <v>560</v>
      </c>
      <c r="E474" s="14">
        <v>11.39</v>
      </c>
      <c r="F474" s="14">
        <v>153.56</v>
      </c>
      <c r="G474" s="15">
        <f t="shared" si="98"/>
        <v>1749.05</v>
      </c>
      <c r="H474" s="14">
        <v>11.39</v>
      </c>
      <c r="I474" s="39"/>
      <c r="J474" s="15">
        <f t="shared" si="99"/>
        <v>0</v>
      </c>
    </row>
    <row r="475" spans="1:10" x14ac:dyDescent="0.3">
      <c r="A475" s="12" t="s">
        <v>696</v>
      </c>
      <c r="B475" s="13" t="s">
        <v>18</v>
      </c>
      <c r="C475" s="13" t="s">
        <v>40</v>
      </c>
      <c r="D475" s="33" t="s">
        <v>697</v>
      </c>
      <c r="E475" s="14">
        <v>32</v>
      </c>
      <c r="F475" s="14">
        <v>47.75</v>
      </c>
      <c r="G475" s="15">
        <f t="shared" si="98"/>
        <v>1528</v>
      </c>
      <c r="H475" s="14">
        <v>32</v>
      </c>
      <c r="I475" s="39"/>
      <c r="J475" s="15">
        <f t="shared" si="99"/>
        <v>0</v>
      </c>
    </row>
    <row r="476" spans="1:10" ht="20.95" x14ac:dyDescent="0.3">
      <c r="A476" s="12" t="s">
        <v>698</v>
      </c>
      <c r="B476" s="13" t="s">
        <v>18</v>
      </c>
      <c r="C476" s="13" t="s">
        <v>40</v>
      </c>
      <c r="D476" s="33" t="s">
        <v>699</v>
      </c>
      <c r="E476" s="14">
        <v>23.8</v>
      </c>
      <c r="F476" s="14">
        <v>153.56</v>
      </c>
      <c r="G476" s="15">
        <f t="shared" si="98"/>
        <v>3654.73</v>
      </c>
      <c r="H476" s="14">
        <v>23.8</v>
      </c>
      <c r="I476" s="39"/>
      <c r="J476" s="15">
        <f t="shared" si="99"/>
        <v>0</v>
      </c>
    </row>
    <row r="477" spans="1:10" x14ac:dyDescent="0.3">
      <c r="A477" s="12" t="s">
        <v>563</v>
      </c>
      <c r="B477" s="13" t="s">
        <v>18</v>
      </c>
      <c r="C477" s="13" t="s">
        <v>40</v>
      </c>
      <c r="D477" s="33" t="s">
        <v>564</v>
      </c>
      <c r="E477" s="14">
        <v>3.6</v>
      </c>
      <c r="F477" s="14">
        <v>148.72</v>
      </c>
      <c r="G477" s="15">
        <f t="shared" si="98"/>
        <v>535.39</v>
      </c>
      <c r="H477" s="14">
        <v>3.6</v>
      </c>
      <c r="I477" s="39"/>
      <c r="J477" s="15">
        <f t="shared" si="99"/>
        <v>0</v>
      </c>
    </row>
    <row r="478" spans="1:10" x14ac:dyDescent="0.3">
      <c r="A478" s="12" t="s">
        <v>575</v>
      </c>
      <c r="B478" s="13" t="s">
        <v>18</v>
      </c>
      <c r="C478" s="13" t="s">
        <v>22</v>
      </c>
      <c r="D478" s="33" t="s">
        <v>576</v>
      </c>
      <c r="E478" s="14">
        <v>105.08</v>
      </c>
      <c r="F478" s="14">
        <v>29.94</v>
      </c>
      <c r="G478" s="15">
        <f t="shared" si="98"/>
        <v>3146.1</v>
      </c>
      <c r="H478" s="14">
        <v>105.08</v>
      </c>
      <c r="I478" s="39"/>
      <c r="J478" s="15">
        <f t="shared" si="99"/>
        <v>0</v>
      </c>
    </row>
    <row r="479" spans="1:10" x14ac:dyDescent="0.3">
      <c r="A479" s="16"/>
      <c r="B479" s="16"/>
      <c r="C479" s="16"/>
      <c r="D479" s="34" t="s">
        <v>700</v>
      </c>
      <c r="E479" s="14">
        <v>1</v>
      </c>
      <c r="F479" s="17">
        <f>SUM(G468:G478)</f>
        <v>15130.24</v>
      </c>
      <c r="G479" s="17">
        <f t="shared" si="98"/>
        <v>15130.24</v>
      </c>
      <c r="H479" s="14">
        <v>1</v>
      </c>
      <c r="I479" s="17">
        <f>SUM(J468:J478)</f>
        <v>0</v>
      </c>
      <c r="J479" s="17">
        <f t="shared" si="99"/>
        <v>0</v>
      </c>
    </row>
    <row r="480" spans="1:10" ht="1" customHeight="1" x14ac:dyDescent="0.3">
      <c r="A480" s="18"/>
      <c r="B480" s="18"/>
      <c r="C480" s="18"/>
      <c r="D480" s="35"/>
      <c r="E480" s="18"/>
      <c r="F480" s="18"/>
      <c r="G480" s="18"/>
      <c r="H480" s="18"/>
      <c r="I480" s="18"/>
      <c r="J480" s="18"/>
    </row>
    <row r="481" spans="1:10" x14ac:dyDescent="0.3">
      <c r="A481" s="16"/>
      <c r="B481" s="16"/>
      <c r="C481" s="16"/>
      <c r="D481" s="34" t="s">
        <v>701</v>
      </c>
      <c r="E481" s="14">
        <v>1</v>
      </c>
      <c r="F481" s="17">
        <f>G460+G467</f>
        <v>39010.36</v>
      </c>
      <c r="G481" s="17">
        <f>ROUND(E481*F481,2)</f>
        <v>39010.36</v>
      </c>
      <c r="H481" s="14">
        <v>1</v>
      </c>
      <c r="I481" s="17">
        <f>J460+J467</f>
        <v>0</v>
      </c>
      <c r="J481" s="17">
        <f>ROUND(H481*I481,2)</f>
        <v>0</v>
      </c>
    </row>
    <row r="482" spans="1:10" ht="1" customHeight="1" x14ac:dyDescent="0.3">
      <c r="A482" s="18"/>
      <c r="B482" s="18"/>
      <c r="C482" s="18"/>
      <c r="D482" s="35"/>
      <c r="E482" s="18"/>
      <c r="F482" s="18"/>
      <c r="G482" s="18"/>
      <c r="H482" s="18"/>
      <c r="I482" s="18"/>
      <c r="J482" s="18"/>
    </row>
    <row r="483" spans="1:10" x14ac:dyDescent="0.3">
      <c r="A483" s="19" t="s">
        <v>702</v>
      </c>
      <c r="B483" s="19" t="s">
        <v>10</v>
      </c>
      <c r="C483" s="19" t="s">
        <v>11</v>
      </c>
      <c r="D483" s="36" t="s">
        <v>703</v>
      </c>
      <c r="E483" s="20">
        <f t="shared" ref="E483:J483" si="100">E489</f>
        <v>1</v>
      </c>
      <c r="F483" s="20">
        <f t="shared" si="100"/>
        <v>197962.3</v>
      </c>
      <c r="G483" s="20">
        <f t="shared" si="100"/>
        <v>197962.3</v>
      </c>
      <c r="H483" s="20">
        <f t="shared" si="100"/>
        <v>1</v>
      </c>
      <c r="I483" s="20">
        <f t="shared" si="100"/>
        <v>9472.2900000000009</v>
      </c>
      <c r="J483" s="20">
        <f t="shared" si="100"/>
        <v>9472.2900000000009</v>
      </c>
    </row>
    <row r="484" spans="1:10" ht="20.95" x14ac:dyDescent="0.3">
      <c r="A484" s="12" t="s">
        <v>704</v>
      </c>
      <c r="B484" s="13" t="s">
        <v>18</v>
      </c>
      <c r="C484" s="13" t="s">
        <v>423</v>
      </c>
      <c r="D484" s="33" t="s">
        <v>705</v>
      </c>
      <c r="E484" s="14">
        <v>1</v>
      </c>
      <c r="F484" s="14">
        <v>4925.59</v>
      </c>
      <c r="G484" s="15">
        <f t="shared" ref="G484:G489" si="101">ROUND(E484*F484,2)</f>
        <v>4925.59</v>
      </c>
      <c r="H484" s="14">
        <v>1</v>
      </c>
      <c r="I484" s="55">
        <v>4925.59</v>
      </c>
      <c r="J484" s="15">
        <f t="shared" ref="J484:J489" si="102">ROUND(H484*I484,2)</f>
        <v>4925.59</v>
      </c>
    </row>
    <row r="485" spans="1:10" x14ac:dyDescent="0.3">
      <c r="A485" s="12" t="s">
        <v>706</v>
      </c>
      <c r="B485" s="13" t="s">
        <v>18</v>
      </c>
      <c r="C485" s="13" t="s">
        <v>22</v>
      </c>
      <c r="D485" s="33" t="s">
        <v>707</v>
      </c>
      <c r="E485" s="14">
        <v>94.6</v>
      </c>
      <c r="F485" s="14">
        <v>71.819999999999993</v>
      </c>
      <c r="G485" s="15">
        <f t="shared" si="101"/>
        <v>6794.17</v>
      </c>
      <c r="H485" s="14">
        <v>94.6</v>
      </c>
      <c r="I485" s="39"/>
      <c r="J485" s="15">
        <f t="shared" si="102"/>
        <v>0</v>
      </c>
    </row>
    <row r="486" spans="1:10" ht="20.95" x14ac:dyDescent="0.3">
      <c r="A486" s="12" t="s">
        <v>581</v>
      </c>
      <c r="B486" s="13" t="s">
        <v>18</v>
      </c>
      <c r="C486" s="13" t="s">
        <v>423</v>
      </c>
      <c r="D486" s="33" t="s">
        <v>582</v>
      </c>
      <c r="E486" s="14">
        <v>1</v>
      </c>
      <c r="F486" s="14">
        <v>4546.7</v>
      </c>
      <c r="G486" s="15">
        <f t="shared" si="101"/>
        <v>4546.7</v>
      </c>
      <c r="H486" s="14">
        <v>1</v>
      </c>
      <c r="I486" s="55">
        <v>4546.7</v>
      </c>
      <c r="J486" s="15">
        <f t="shared" si="102"/>
        <v>4546.7</v>
      </c>
    </row>
    <row r="487" spans="1:10" ht="20.95" x14ac:dyDescent="0.3">
      <c r="A487" s="12" t="s">
        <v>583</v>
      </c>
      <c r="B487" s="13" t="s">
        <v>18</v>
      </c>
      <c r="C487" s="13" t="s">
        <v>22</v>
      </c>
      <c r="D487" s="33" t="s">
        <v>584</v>
      </c>
      <c r="E487" s="14">
        <v>336</v>
      </c>
      <c r="F487" s="14">
        <v>112.69</v>
      </c>
      <c r="G487" s="15">
        <f t="shared" si="101"/>
        <v>37863.839999999997</v>
      </c>
      <c r="H487" s="14">
        <v>336</v>
      </c>
      <c r="I487" s="39"/>
      <c r="J487" s="15">
        <f t="shared" si="102"/>
        <v>0</v>
      </c>
    </row>
    <row r="488" spans="1:10" x14ac:dyDescent="0.3">
      <c r="A488" s="12" t="s">
        <v>585</v>
      </c>
      <c r="B488" s="13" t="s">
        <v>18</v>
      </c>
      <c r="C488" s="13" t="s">
        <v>586</v>
      </c>
      <c r="D488" s="33" t="s">
        <v>587</v>
      </c>
      <c r="E488" s="14">
        <v>184400</v>
      </c>
      <c r="F488" s="14">
        <v>0.78</v>
      </c>
      <c r="G488" s="15">
        <f t="shared" si="101"/>
        <v>143832</v>
      </c>
      <c r="H488" s="14">
        <v>184400</v>
      </c>
      <c r="I488" s="39"/>
      <c r="J488" s="15">
        <f t="shared" si="102"/>
        <v>0</v>
      </c>
    </row>
    <row r="489" spans="1:10" x14ac:dyDescent="0.3">
      <c r="A489" s="16"/>
      <c r="B489" s="16"/>
      <c r="C489" s="16"/>
      <c r="D489" s="34" t="s">
        <v>708</v>
      </c>
      <c r="E489" s="14">
        <v>1</v>
      </c>
      <c r="F489" s="17">
        <f>SUM(G484:G488)</f>
        <v>197962.3</v>
      </c>
      <c r="G489" s="17">
        <f t="shared" si="101"/>
        <v>197962.3</v>
      </c>
      <c r="H489" s="14">
        <v>1</v>
      </c>
      <c r="I489" s="17">
        <f>SUM(J484:J488)</f>
        <v>9472.2900000000009</v>
      </c>
      <c r="J489" s="17">
        <f t="shared" si="102"/>
        <v>9472.2900000000009</v>
      </c>
    </row>
    <row r="490" spans="1:10" ht="1" customHeight="1" x14ac:dyDescent="0.3">
      <c r="A490" s="18"/>
      <c r="B490" s="18"/>
      <c r="C490" s="18"/>
      <c r="D490" s="35"/>
      <c r="E490" s="18"/>
      <c r="F490" s="18"/>
      <c r="G490" s="18"/>
      <c r="H490" s="18"/>
      <c r="I490" s="18"/>
      <c r="J490" s="18"/>
    </row>
    <row r="491" spans="1:10" x14ac:dyDescent="0.3">
      <c r="A491" s="16"/>
      <c r="B491" s="16"/>
      <c r="C491" s="16"/>
      <c r="D491" s="34" t="s">
        <v>709</v>
      </c>
      <c r="E491" s="14">
        <v>1</v>
      </c>
      <c r="F491" s="17">
        <f>G444+G453+G459+G483</f>
        <v>255742.77</v>
      </c>
      <c r="G491" s="17">
        <f>ROUND(E491*F491,2)</f>
        <v>255742.77</v>
      </c>
      <c r="H491" s="14">
        <v>1</v>
      </c>
      <c r="I491" s="17">
        <f>J444+J453+J459+J483</f>
        <v>9472.2900000000009</v>
      </c>
      <c r="J491" s="17">
        <f>ROUND(H491*I491,2)</f>
        <v>9472.2900000000009</v>
      </c>
    </row>
    <row r="492" spans="1:10" ht="1" customHeight="1" x14ac:dyDescent="0.3">
      <c r="A492" s="18"/>
      <c r="B492" s="18"/>
      <c r="C492" s="18"/>
      <c r="D492" s="35"/>
      <c r="E492" s="18"/>
      <c r="F492" s="18"/>
      <c r="G492" s="18"/>
      <c r="H492" s="18"/>
      <c r="I492" s="18"/>
      <c r="J492" s="18"/>
    </row>
    <row r="493" spans="1:10" x14ac:dyDescent="0.3">
      <c r="A493" s="10" t="s">
        <v>710</v>
      </c>
      <c r="B493" s="10" t="s">
        <v>10</v>
      </c>
      <c r="C493" s="10" t="s">
        <v>11</v>
      </c>
      <c r="D493" s="32" t="s">
        <v>711</v>
      </c>
      <c r="E493" s="11">
        <f t="shared" ref="E493:J493" si="103">E539</f>
        <v>1</v>
      </c>
      <c r="F493" s="11">
        <f t="shared" si="103"/>
        <v>906818.36</v>
      </c>
      <c r="G493" s="11">
        <f t="shared" si="103"/>
        <v>906818.36</v>
      </c>
      <c r="H493" s="11">
        <f t="shared" si="103"/>
        <v>1</v>
      </c>
      <c r="I493" s="11">
        <f t="shared" si="103"/>
        <v>9472.2900000000009</v>
      </c>
      <c r="J493" s="11">
        <f t="shared" si="103"/>
        <v>9472.2900000000009</v>
      </c>
    </row>
    <row r="494" spans="1:10" x14ac:dyDescent="0.3">
      <c r="A494" s="19" t="s">
        <v>712</v>
      </c>
      <c r="B494" s="19" t="s">
        <v>10</v>
      </c>
      <c r="C494" s="19" t="s">
        <v>11</v>
      </c>
      <c r="D494" s="36" t="s">
        <v>713</v>
      </c>
      <c r="E494" s="20">
        <f t="shared" ref="E494:J494" si="104">E498</f>
        <v>1</v>
      </c>
      <c r="F494" s="20">
        <f t="shared" si="104"/>
        <v>23917.75</v>
      </c>
      <c r="G494" s="20">
        <f t="shared" si="104"/>
        <v>23917.75</v>
      </c>
      <c r="H494" s="20">
        <f t="shared" si="104"/>
        <v>1</v>
      </c>
      <c r="I494" s="20">
        <f t="shared" si="104"/>
        <v>0</v>
      </c>
      <c r="J494" s="20">
        <f t="shared" si="104"/>
        <v>0</v>
      </c>
    </row>
    <row r="495" spans="1:10" ht="20.95" x14ac:dyDescent="0.3">
      <c r="A495" s="12" t="s">
        <v>480</v>
      </c>
      <c r="B495" s="13" t="s">
        <v>18</v>
      </c>
      <c r="C495" s="13" t="s">
        <v>19</v>
      </c>
      <c r="D495" s="33" t="s">
        <v>481</v>
      </c>
      <c r="E495" s="14">
        <v>8.6300000000000008</v>
      </c>
      <c r="F495" s="14">
        <v>427.81</v>
      </c>
      <c r="G495" s="15">
        <f>ROUND(E495*F495,2)</f>
        <v>3692</v>
      </c>
      <c r="H495" s="14">
        <v>8.6300000000000008</v>
      </c>
      <c r="I495" s="39"/>
      <c r="J495" s="15">
        <f>ROUND(H495*I495,2)</f>
        <v>0</v>
      </c>
    </row>
    <row r="496" spans="1:10" x14ac:dyDescent="0.3">
      <c r="A496" s="12" t="s">
        <v>628</v>
      </c>
      <c r="B496" s="13" t="s">
        <v>18</v>
      </c>
      <c r="C496" s="13" t="s">
        <v>19</v>
      </c>
      <c r="D496" s="33" t="s">
        <v>629</v>
      </c>
      <c r="E496" s="14">
        <v>10</v>
      </c>
      <c r="F496" s="14">
        <v>10.98</v>
      </c>
      <c r="G496" s="15">
        <f>ROUND(E496*F496,2)</f>
        <v>109.8</v>
      </c>
      <c r="H496" s="14">
        <v>10</v>
      </c>
      <c r="I496" s="39"/>
      <c r="J496" s="15">
        <f>ROUND(H496*I496,2)</f>
        <v>0</v>
      </c>
    </row>
    <row r="497" spans="1:10" x14ac:dyDescent="0.3">
      <c r="A497" s="12" t="s">
        <v>489</v>
      </c>
      <c r="B497" s="13" t="s">
        <v>18</v>
      </c>
      <c r="C497" s="13" t="s">
        <v>40</v>
      </c>
      <c r="D497" s="33" t="s">
        <v>490</v>
      </c>
      <c r="E497" s="14">
        <v>69.069999999999993</v>
      </c>
      <c r="F497" s="14">
        <v>291.24</v>
      </c>
      <c r="G497" s="15">
        <f>ROUND(E497*F497,2)</f>
        <v>20115.95</v>
      </c>
      <c r="H497" s="14">
        <v>69.069999999999993</v>
      </c>
      <c r="I497" s="39"/>
      <c r="J497" s="15">
        <f>ROUND(H497*I497,2)</f>
        <v>0</v>
      </c>
    </row>
    <row r="498" spans="1:10" x14ac:dyDescent="0.3">
      <c r="A498" s="16"/>
      <c r="B498" s="16"/>
      <c r="C498" s="16"/>
      <c r="D498" s="34" t="s">
        <v>714</v>
      </c>
      <c r="E498" s="14">
        <v>1</v>
      </c>
      <c r="F498" s="17">
        <f>SUM(G495:G497)</f>
        <v>23917.75</v>
      </c>
      <c r="G498" s="17">
        <f>ROUND(E498*F498,2)</f>
        <v>23917.75</v>
      </c>
      <c r="H498" s="14">
        <v>1</v>
      </c>
      <c r="I498" s="17">
        <f>SUM(J495:J497)</f>
        <v>0</v>
      </c>
      <c r="J498" s="17">
        <f>ROUND(H498*I498,2)</f>
        <v>0</v>
      </c>
    </row>
    <row r="499" spans="1:10" ht="1" customHeight="1" x14ac:dyDescent="0.3">
      <c r="A499" s="18"/>
      <c r="B499" s="18"/>
      <c r="C499" s="18"/>
      <c r="D499" s="35"/>
      <c r="E499" s="18"/>
      <c r="F499" s="18"/>
      <c r="G499" s="18"/>
      <c r="H499" s="18"/>
      <c r="I499" s="18"/>
      <c r="J499" s="18"/>
    </row>
    <row r="500" spans="1:10" x14ac:dyDescent="0.3">
      <c r="A500" s="19" t="s">
        <v>715</v>
      </c>
      <c r="B500" s="19" t="s">
        <v>10</v>
      </c>
      <c r="C500" s="19" t="s">
        <v>11</v>
      </c>
      <c r="D500" s="36" t="s">
        <v>716</v>
      </c>
      <c r="E500" s="20">
        <f t="shared" ref="E500:J500" si="105">E502</f>
        <v>1</v>
      </c>
      <c r="F500" s="20">
        <f t="shared" si="105"/>
        <v>67853.53</v>
      </c>
      <c r="G500" s="20">
        <f t="shared" si="105"/>
        <v>67853.53</v>
      </c>
      <c r="H500" s="20">
        <f t="shared" si="105"/>
        <v>1</v>
      </c>
      <c r="I500" s="20">
        <f t="shared" si="105"/>
        <v>0</v>
      </c>
      <c r="J500" s="20">
        <f t="shared" si="105"/>
        <v>0</v>
      </c>
    </row>
    <row r="501" spans="1:10" x14ac:dyDescent="0.3">
      <c r="A501" s="12" t="s">
        <v>512</v>
      </c>
      <c r="B501" s="13" t="s">
        <v>18</v>
      </c>
      <c r="C501" s="13" t="s">
        <v>40</v>
      </c>
      <c r="D501" s="33" t="s">
        <v>513</v>
      </c>
      <c r="E501" s="14">
        <v>587.67999999999995</v>
      </c>
      <c r="F501" s="14">
        <v>115.46</v>
      </c>
      <c r="G501" s="15">
        <f>ROUND(E501*F501,2)</f>
        <v>67853.53</v>
      </c>
      <c r="H501" s="14">
        <v>587.67999999999995</v>
      </c>
      <c r="I501" s="39"/>
      <c r="J501" s="15">
        <f>ROUND(H501*I501,2)</f>
        <v>0</v>
      </c>
    </row>
    <row r="502" spans="1:10" x14ac:dyDescent="0.3">
      <c r="A502" s="16"/>
      <c r="B502" s="16"/>
      <c r="C502" s="16"/>
      <c r="D502" s="34" t="s">
        <v>717</v>
      </c>
      <c r="E502" s="14">
        <v>1</v>
      </c>
      <c r="F502" s="17">
        <f>G501</f>
        <v>67853.53</v>
      </c>
      <c r="G502" s="17">
        <f>ROUND(E502*F502,2)</f>
        <v>67853.53</v>
      </c>
      <c r="H502" s="14">
        <v>1</v>
      </c>
      <c r="I502" s="17">
        <f>J501</f>
        <v>0</v>
      </c>
      <c r="J502" s="17">
        <f>ROUND(H502*I502,2)</f>
        <v>0</v>
      </c>
    </row>
    <row r="503" spans="1:10" ht="1" customHeight="1" x14ac:dyDescent="0.3">
      <c r="A503" s="18"/>
      <c r="B503" s="18"/>
      <c r="C503" s="18"/>
      <c r="D503" s="35"/>
      <c r="E503" s="18"/>
      <c r="F503" s="18"/>
      <c r="G503" s="18"/>
      <c r="H503" s="18"/>
      <c r="I503" s="18"/>
      <c r="J503" s="18"/>
    </row>
    <row r="504" spans="1:10" x14ac:dyDescent="0.3">
      <c r="A504" s="19" t="s">
        <v>718</v>
      </c>
      <c r="B504" s="19" t="s">
        <v>10</v>
      </c>
      <c r="C504" s="19" t="s">
        <v>11</v>
      </c>
      <c r="D504" s="36" t="s">
        <v>719</v>
      </c>
      <c r="E504" s="20">
        <f t="shared" ref="E504:J504" si="106">E529</f>
        <v>1</v>
      </c>
      <c r="F504" s="20">
        <f t="shared" si="106"/>
        <v>242284.23</v>
      </c>
      <c r="G504" s="20">
        <f t="shared" si="106"/>
        <v>242284.23</v>
      </c>
      <c r="H504" s="20">
        <f t="shared" si="106"/>
        <v>1</v>
      </c>
      <c r="I504" s="20">
        <f t="shared" si="106"/>
        <v>0</v>
      </c>
      <c r="J504" s="20">
        <f t="shared" si="106"/>
        <v>0</v>
      </c>
    </row>
    <row r="505" spans="1:10" x14ac:dyDescent="0.3">
      <c r="A505" s="21" t="s">
        <v>720</v>
      </c>
      <c r="B505" s="21" t="s">
        <v>10</v>
      </c>
      <c r="C505" s="21" t="s">
        <v>11</v>
      </c>
      <c r="D505" s="37" t="s">
        <v>522</v>
      </c>
      <c r="E505" s="22">
        <f t="shared" ref="E505:J505" si="107">E509</f>
        <v>1</v>
      </c>
      <c r="F505" s="22">
        <f t="shared" si="107"/>
        <v>118498.77</v>
      </c>
      <c r="G505" s="22">
        <f t="shared" si="107"/>
        <v>118498.77</v>
      </c>
      <c r="H505" s="22">
        <f t="shared" si="107"/>
        <v>1</v>
      </c>
      <c r="I505" s="22">
        <f t="shared" si="107"/>
        <v>0</v>
      </c>
      <c r="J505" s="22">
        <f t="shared" si="107"/>
        <v>0</v>
      </c>
    </row>
    <row r="506" spans="1:10" x14ac:dyDescent="0.3">
      <c r="A506" s="12" t="s">
        <v>525</v>
      </c>
      <c r="B506" s="13" t="s">
        <v>18</v>
      </c>
      <c r="C506" s="13" t="s">
        <v>268</v>
      </c>
      <c r="D506" s="33" t="s">
        <v>526</v>
      </c>
      <c r="E506" s="14">
        <v>50808.29</v>
      </c>
      <c r="F506" s="14">
        <v>1.89</v>
      </c>
      <c r="G506" s="15">
        <f>ROUND(E506*F506,2)</f>
        <v>96027.67</v>
      </c>
      <c r="H506" s="14">
        <v>50808.29</v>
      </c>
      <c r="I506" s="39"/>
      <c r="J506" s="15">
        <f>ROUND(H506*I506,2)</f>
        <v>0</v>
      </c>
    </row>
    <row r="507" spans="1:10" x14ac:dyDescent="0.3">
      <c r="A507" s="12" t="s">
        <v>531</v>
      </c>
      <c r="B507" s="13" t="s">
        <v>18</v>
      </c>
      <c r="C507" s="13" t="s">
        <v>268</v>
      </c>
      <c r="D507" s="33" t="s">
        <v>532</v>
      </c>
      <c r="E507" s="14">
        <v>11832.97</v>
      </c>
      <c r="F507" s="14">
        <v>1.88</v>
      </c>
      <c r="G507" s="15">
        <f>ROUND(E507*F507,2)</f>
        <v>22245.98</v>
      </c>
      <c r="H507" s="14">
        <v>11832.97</v>
      </c>
      <c r="I507" s="39"/>
      <c r="J507" s="15">
        <f>ROUND(H507*I507,2)</f>
        <v>0</v>
      </c>
    </row>
    <row r="508" spans="1:10" x14ac:dyDescent="0.3">
      <c r="A508" s="12" t="s">
        <v>533</v>
      </c>
      <c r="B508" s="13" t="s">
        <v>18</v>
      </c>
      <c r="C508" s="13" t="s">
        <v>35</v>
      </c>
      <c r="D508" s="33" t="s">
        <v>534</v>
      </c>
      <c r="E508" s="14">
        <v>8</v>
      </c>
      <c r="F508" s="14">
        <v>28.14</v>
      </c>
      <c r="G508" s="15">
        <f>ROUND(E508*F508,2)</f>
        <v>225.12</v>
      </c>
      <c r="H508" s="14">
        <v>8</v>
      </c>
      <c r="I508" s="39"/>
      <c r="J508" s="15">
        <f>ROUND(H508*I508,2)</f>
        <v>0</v>
      </c>
    </row>
    <row r="509" spans="1:10" x14ac:dyDescent="0.3">
      <c r="A509" s="16"/>
      <c r="B509" s="16"/>
      <c r="C509" s="16"/>
      <c r="D509" s="34" t="s">
        <v>721</v>
      </c>
      <c r="E509" s="14">
        <v>1</v>
      </c>
      <c r="F509" s="17">
        <f>SUM(G506:G508)</f>
        <v>118498.77</v>
      </c>
      <c r="G509" s="17">
        <f>ROUND(E509*F509,2)</f>
        <v>118498.77</v>
      </c>
      <c r="H509" s="14">
        <v>1</v>
      </c>
      <c r="I509" s="17">
        <f>SUM(J506:J508)</f>
        <v>0</v>
      </c>
      <c r="J509" s="17">
        <f>ROUND(H509*I509,2)</f>
        <v>0</v>
      </c>
    </row>
    <row r="510" spans="1:10" ht="1" customHeight="1" x14ac:dyDescent="0.3">
      <c r="A510" s="18"/>
      <c r="B510" s="18"/>
      <c r="C510" s="18"/>
      <c r="D510" s="35"/>
      <c r="E510" s="18"/>
      <c r="F510" s="18"/>
      <c r="G510" s="18"/>
      <c r="H510" s="18"/>
      <c r="I510" s="18"/>
      <c r="J510" s="18"/>
    </row>
    <row r="511" spans="1:10" x14ac:dyDescent="0.3">
      <c r="A511" s="21" t="s">
        <v>722</v>
      </c>
      <c r="B511" s="21" t="s">
        <v>10</v>
      </c>
      <c r="C511" s="21" t="s">
        <v>11</v>
      </c>
      <c r="D511" s="37" t="s">
        <v>539</v>
      </c>
      <c r="E511" s="22">
        <f t="shared" ref="E511:J511" si="108">E527</f>
        <v>1</v>
      </c>
      <c r="F511" s="22">
        <f t="shared" si="108"/>
        <v>123785.46</v>
      </c>
      <c r="G511" s="22">
        <f t="shared" si="108"/>
        <v>123785.46</v>
      </c>
      <c r="H511" s="22">
        <f t="shared" si="108"/>
        <v>1</v>
      </c>
      <c r="I511" s="22">
        <f t="shared" si="108"/>
        <v>0</v>
      </c>
      <c r="J511" s="22">
        <f t="shared" si="108"/>
        <v>0</v>
      </c>
    </row>
    <row r="512" spans="1:10" x14ac:dyDescent="0.3">
      <c r="A512" s="12" t="s">
        <v>544</v>
      </c>
      <c r="B512" s="13" t="s">
        <v>18</v>
      </c>
      <c r="C512" s="13" t="s">
        <v>40</v>
      </c>
      <c r="D512" s="33" t="s">
        <v>545</v>
      </c>
      <c r="E512" s="14">
        <v>72</v>
      </c>
      <c r="F512" s="14">
        <v>7.68</v>
      </c>
      <c r="G512" s="15">
        <f t="shared" ref="G512:G527" si="109">ROUND(E512*F512,2)</f>
        <v>552.96</v>
      </c>
      <c r="H512" s="14">
        <v>72</v>
      </c>
      <c r="I512" s="39"/>
      <c r="J512" s="15">
        <f t="shared" ref="J512:J527" si="110">ROUND(H512*I512,2)</f>
        <v>0</v>
      </c>
    </row>
    <row r="513" spans="1:10" ht="20.95" x14ac:dyDescent="0.3">
      <c r="A513" s="12" t="s">
        <v>548</v>
      </c>
      <c r="B513" s="13" t="s">
        <v>18</v>
      </c>
      <c r="C513" s="13" t="s">
        <v>19</v>
      </c>
      <c r="D513" s="33" t="s">
        <v>549</v>
      </c>
      <c r="E513" s="14">
        <v>108.6</v>
      </c>
      <c r="F513" s="14">
        <v>60.23</v>
      </c>
      <c r="G513" s="15">
        <f t="shared" si="109"/>
        <v>6540.98</v>
      </c>
      <c r="H513" s="14">
        <v>108.6</v>
      </c>
      <c r="I513" s="39"/>
      <c r="J513" s="15">
        <f t="shared" si="110"/>
        <v>0</v>
      </c>
    </row>
    <row r="514" spans="1:10" x14ac:dyDescent="0.3">
      <c r="A514" s="12" t="s">
        <v>550</v>
      </c>
      <c r="B514" s="13" t="s">
        <v>18</v>
      </c>
      <c r="C514" s="13" t="s">
        <v>19</v>
      </c>
      <c r="D514" s="33" t="s">
        <v>551</v>
      </c>
      <c r="E514" s="14">
        <v>0</v>
      </c>
      <c r="F514" s="14">
        <v>10.9</v>
      </c>
      <c r="G514" s="15">
        <f t="shared" si="109"/>
        <v>0</v>
      </c>
      <c r="H514" s="14">
        <v>0</v>
      </c>
      <c r="I514" s="39"/>
      <c r="J514" s="15">
        <f t="shared" si="110"/>
        <v>0</v>
      </c>
    </row>
    <row r="515" spans="1:10" x14ac:dyDescent="0.3">
      <c r="A515" s="12" t="s">
        <v>723</v>
      </c>
      <c r="B515" s="13" t="s">
        <v>18</v>
      </c>
      <c r="C515" s="13" t="s">
        <v>19</v>
      </c>
      <c r="D515" s="33" t="s">
        <v>724</v>
      </c>
      <c r="E515" s="14">
        <v>307.88</v>
      </c>
      <c r="F515" s="14">
        <v>22.11</v>
      </c>
      <c r="G515" s="15">
        <f t="shared" si="109"/>
        <v>6807.23</v>
      </c>
      <c r="H515" s="14">
        <v>307.88</v>
      </c>
      <c r="I515" s="39"/>
      <c r="J515" s="15">
        <f t="shared" si="110"/>
        <v>0</v>
      </c>
    </row>
    <row r="516" spans="1:10" x14ac:dyDescent="0.3">
      <c r="A516" s="12" t="s">
        <v>556</v>
      </c>
      <c r="B516" s="13" t="s">
        <v>18</v>
      </c>
      <c r="C516" s="13" t="s">
        <v>19</v>
      </c>
      <c r="D516" s="33" t="s">
        <v>557</v>
      </c>
      <c r="E516" s="14">
        <v>19.04</v>
      </c>
      <c r="F516" s="14">
        <v>32.32</v>
      </c>
      <c r="G516" s="15">
        <f t="shared" si="109"/>
        <v>615.37</v>
      </c>
      <c r="H516" s="14">
        <v>19.04</v>
      </c>
      <c r="I516" s="39"/>
      <c r="J516" s="15">
        <f t="shared" si="110"/>
        <v>0</v>
      </c>
    </row>
    <row r="517" spans="1:10" x14ac:dyDescent="0.3">
      <c r="A517" s="12" t="s">
        <v>554</v>
      </c>
      <c r="B517" s="13" t="s">
        <v>18</v>
      </c>
      <c r="C517" s="13" t="s">
        <v>19</v>
      </c>
      <c r="D517" s="33" t="s">
        <v>555</v>
      </c>
      <c r="E517" s="14">
        <v>0</v>
      </c>
      <c r="F517" s="14">
        <v>31.68</v>
      </c>
      <c r="G517" s="15">
        <f t="shared" si="109"/>
        <v>0</v>
      </c>
      <c r="H517" s="14">
        <v>0</v>
      </c>
      <c r="I517" s="39"/>
      <c r="J517" s="15">
        <f t="shared" si="110"/>
        <v>0</v>
      </c>
    </row>
    <row r="518" spans="1:10" x14ac:dyDescent="0.3">
      <c r="A518" s="12" t="s">
        <v>558</v>
      </c>
      <c r="B518" s="13" t="s">
        <v>18</v>
      </c>
      <c r="C518" s="13" t="s">
        <v>40</v>
      </c>
      <c r="D518" s="33" t="s">
        <v>286</v>
      </c>
      <c r="E518" s="14">
        <v>8.36</v>
      </c>
      <c r="F518" s="14">
        <v>104.97</v>
      </c>
      <c r="G518" s="15">
        <f t="shared" si="109"/>
        <v>877.55</v>
      </c>
      <c r="H518" s="14">
        <v>8.36</v>
      </c>
      <c r="I518" s="39"/>
      <c r="J518" s="15">
        <f t="shared" si="110"/>
        <v>0</v>
      </c>
    </row>
    <row r="519" spans="1:10" x14ac:dyDescent="0.3">
      <c r="A519" s="12" t="s">
        <v>559</v>
      </c>
      <c r="B519" s="13" t="s">
        <v>18</v>
      </c>
      <c r="C519" s="13" t="s">
        <v>40</v>
      </c>
      <c r="D519" s="33" t="s">
        <v>560</v>
      </c>
      <c r="E519" s="14">
        <v>196.92</v>
      </c>
      <c r="F519" s="14">
        <v>153.56</v>
      </c>
      <c r="G519" s="15">
        <f t="shared" si="109"/>
        <v>30239.040000000001</v>
      </c>
      <c r="H519" s="14">
        <v>196.92</v>
      </c>
      <c r="I519" s="39"/>
      <c r="J519" s="15">
        <f t="shared" si="110"/>
        <v>0</v>
      </c>
    </row>
    <row r="520" spans="1:10" ht="20.95" x14ac:dyDescent="0.3">
      <c r="A520" s="12" t="s">
        <v>725</v>
      </c>
      <c r="B520" s="13" t="s">
        <v>18</v>
      </c>
      <c r="C520" s="13" t="s">
        <v>40</v>
      </c>
      <c r="D520" s="33" t="s">
        <v>726</v>
      </c>
      <c r="E520" s="14">
        <v>215.3</v>
      </c>
      <c r="F520" s="14">
        <v>153.56</v>
      </c>
      <c r="G520" s="15">
        <f t="shared" si="109"/>
        <v>33061.47</v>
      </c>
      <c r="H520" s="14">
        <v>215.3</v>
      </c>
      <c r="I520" s="39"/>
      <c r="J520" s="15">
        <f t="shared" si="110"/>
        <v>0</v>
      </c>
    </row>
    <row r="521" spans="1:10" x14ac:dyDescent="0.3">
      <c r="A521" s="12" t="s">
        <v>567</v>
      </c>
      <c r="B521" s="13" t="s">
        <v>18</v>
      </c>
      <c r="C521" s="13" t="s">
        <v>40</v>
      </c>
      <c r="D521" s="33" t="s">
        <v>568</v>
      </c>
      <c r="E521" s="14">
        <v>30.74</v>
      </c>
      <c r="F521" s="14">
        <v>233.27</v>
      </c>
      <c r="G521" s="15">
        <f t="shared" si="109"/>
        <v>7170.72</v>
      </c>
      <c r="H521" s="14">
        <v>30.74</v>
      </c>
      <c r="I521" s="39"/>
      <c r="J521" s="15">
        <f t="shared" si="110"/>
        <v>0</v>
      </c>
    </row>
    <row r="522" spans="1:10" x14ac:dyDescent="0.3">
      <c r="A522" s="12" t="s">
        <v>563</v>
      </c>
      <c r="B522" s="13" t="s">
        <v>18</v>
      </c>
      <c r="C522" s="13" t="s">
        <v>40</v>
      </c>
      <c r="D522" s="33" t="s">
        <v>564</v>
      </c>
      <c r="E522" s="14">
        <v>38.46</v>
      </c>
      <c r="F522" s="14">
        <v>148.72</v>
      </c>
      <c r="G522" s="15">
        <f t="shared" si="109"/>
        <v>5719.77</v>
      </c>
      <c r="H522" s="14">
        <v>38.46</v>
      </c>
      <c r="I522" s="39"/>
      <c r="J522" s="15">
        <f t="shared" si="110"/>
        <v>0</v>
      </c>
    </row>
    <row r="523" spans="1:10" x14ac:dyDescent="0.3">
      <c r="A523" s="12" t="s">
        <v>727</v>
      </c>
      <c r="B523" s="13" t="s">
        <v>18</v>
      </c>
      <c r="C523" s="13" t="s">
        <v>40</v>
      </c>
      <c r="D523" s="33" t="s">
        <v>728</v>
      </c>
      <c r="E523" s="14">
        <v>43.1</v>
      </c>
      <c r="F523" s="14">
        <v>153.56</v>
      </c>
      <c r="G523" s="15">
        <f t="shared" si="109"/>
        <v>6618.44</v>
      </c>
      <c r="H523" s="14">
        <v>43.1</v>
      </c>
      <c r="I523" s="39"/>
      <c r="J523" s="15">
        <f t="shared" si="110"/>
        <v>0</v>
      </c>
    </row>
    <row r="524" spans="1:10" x14ac:dyDescent="0.3">
      <c r="A524" s="12" t="s">
        <v>569</v>
      </c>
      <c r="B524" s="13" t="s">
        <v>18</v>
      </c>
      <c r="C524" s="13" t="s">
        <v>35</v>
      </c>
      <c r="D524" s="33" t="s">
        <v>570</v>
      </c>
      <c r="E524" s="14">
        <v>0</v>
      </c>
      <c r="F524" s="14">
        <v>3.58</v>
      </c>
      <c r="G524" s="15">
        <f t="shared" si="109"/>
        <v>0</v>
      </c>
      <c r="H524" s="14">
        <v>0</v>
      </c>
      <c r="I524" s="39"/>
      <c r="J524" s="15">
        <f t="shared" si="110"/>
        <v>0</v>
      </c>
    </row>
    <row r="525" spans="1:10" x14ac:dyDescent="0.3">
      <c r="A525" s="12" t="s">
        <v>575</v>
      </c>
      <c r="B525" s="13" t="s">
        <v>18</v>
      </c>
      <c r="C525" s="13" t="s">
        <v>22</v>
      </c>
      <c r="D525" s="33" t="s">
        <v>576</v>
      </c>
      <c r="E525" s="14">
        <v>836.44</v>
      </c>
      <c r="F525" s="14">
        <v>29.94</v>
      </c>
      <c r="G525" s="15">
        <f t="shared" si="109"/>
        <v>25043.01</v>
      </c>
      <c r="H525" s="14">
        <v>836.44</v>
      </c>
      <c r="I525" s="39"/>
      <c r="J525" s="15">
        <f t="shared" si="110"/>
        <v>0</v>
      </c>
    </row>
    <row r="526" spans="1:10" x14ac:dyDescent="0.3">
      <c r="A526" s="12" t="s">
        <v>729</v>
      </c>
      <c r="B526" s="13" t="s">
        <v>18</v>
      </c>
      <c r="C526" s="13" t="s">
        <v>19</v>
      </c>
      <c r="D526" s="33" t="s">
        <v>730</v>
      </c>
      <c r="E526" s="14">
        <v>89.82</v>
      </c>
      <c r="F526" s="14">
        <v>6</v>
      </c>
      <c r="G526" s="15">
        <f t="shared" si="109"/>
        <v>538.91999999999996</v>
      </c>
      <c r="H526" s="14">
        <v>89.82</v>
      </c>
      <c r="I526" s="39"/>
      <c r="J526" s="15">
        <f t="shared" si="110"/>
        <v>0</v>
      </c>
    </row>
    <row r="527" spans="1:10" x14ac:dyDescent="0.3">
      <c r="A527" s="16"/>
      <c r="B527" s="16"/>
      <c r="C527" s="16"/>
      <c r="D527" s="34" t="s">
        <v>731</v>
      </c>
      <c r="E527" s="14">
        <v>1</v>
      </c>
      <c r="F527" s="17">
        <f>SUM(G512:G526)</f>
        <v>123785.46</v>
      </c>
      <c r="G527" s="17">
        <f t="shared" si="109"/>
        <v>123785.46</v>
      </c>
      <c r="H527" s="14">
        <v>1</v>
      </c>
      <c r="I527" s="17">
        <f>SUM(J512:J526)</f>
        <v>0</v>
      </c>
      <c r="J527" s="17">
        <f t="shared" si="110"/>
        <v>0</v>
      </c>
    </row>
    <row r="528" spans="1:10" ht="1" customHeight="1" x14ac:dyDescent="0.3">
      <c r="A528" s="18"/>
      <c r="B528" s="18"/>
      <c r="C528" s="18"/>
      <c r="D528" s="35"/>
      <c r="E528" s="18"/>
      <c r="F528" s="18"/>
      <c r="G528" s="18"/>
      <c r="H528" s="18"/>
      <c r="I528" s="18"/>
      <c r="J528" s="18"/>
    </row>
    <row r="529" spans="1:10" x14ac:dyDescent="0.3">
      <c r="A529" s="16"/>
      <c r="B529" s="16"/>
      <c r="C529" s="16"/>
      <c r="D529" s="34" t="s">
        <v>732</v>
      </c>
      <c r="E529" s="14">
        <v>1</v>
      </c>
      <c r="F529" s="17">
        <f>G505+G511</f>
        <v>242284.23</v>
      </c>
      <c r="G529" s="17">
        <f>ROUND(E529*F529,2)</f>
        <v>242284.23</v>
      </c>
      <c r="H529" s="14">
        <v>1</v>
      </c>
      <c r="I529" s="17">
        <f>J505+J511</f>
        <v>0</v>
      </c>
      <c r="J529" s="17">
        <f>ROUND(H529*I529,2)</f>
        <v>0</v>
      </c>
    </row>
    <row r="530" spans="1:10" ht="1" customHeight="1" x14ac:dyDescent="0.3">
      <c r="A530" s="18"/>
      <c r="B530" s="18"/>
      <c r="C530" s="18"/>
      <c r="D530" s="35"/>
      <c r="E530" s="18"/>
      <c r="F530" s="18"/>
      <c r="G530" s="18"/>
      <c r="H530" s="18"/>
      <c r="I530" s="18"/>
      <c r="J530" s="18"/>
    </row>
    <row r="531" spans="1:10" x14ac:dyDescent="0.3">
      <c r="A531" s="19" t="s">
        <v>733</v>
      </c>
      <c r="B531" s="19" t="s">
        <v>10</v>
      </c>
      <c r="C531" s="19" t="s">
        <v>11</v>
      </c>
      <c r="D531" s="36" t="s">
        <v>734</v>
      </c>
      <c r="E531" s="20">
        <f t="shared" ref="E531:J531" si="111">E537</f>
        <v>1</v>
      </c>
      <c r="F531" s="20">
        <f t="shared" si="111"/>
        <v>572762.85</v>
      </c>
      <c r="G531" s="20">
        <f t="shared" si="111"/>
        <v>572762.85</v>
      </c>
      <c r="H531" s="20">
        <f t="shared" si="111"/>
        <v>1</v>
      </c>
      <c r="I531" s="20">
        <f t="shared" si="111"/>
        <v>9472.2900000000009</v>
      </c>
      <c r="J531" s="20">
        <f t="shared" si="111"/>
        <v>9472.2900000000009</v>
      </c>
    </row>
    <row r="532" spans="1:10" ht="20.95" x14ac:dyDescent="0.3">
      <c r="A532" s="12" t="s">
        <v>704</v>
      </c>
      <c r="B532" s="13" t="s">
        <v>18</v>
      </c>
      <c r="C532" s="13" t="s">
        <v>423</v>
      </c>
      <c r="D532" s="33" t="s">
        <v>705</v>
      </c>
      <c r="E532" s="14">
        <v>1</v>
      </c>
      <c r="F532" s="14">
        <v>4925.59</v>
      </c>
      <c r="G532" s="15">
        <f t="shared" ref="G532:G537" si="112">ROUND(E532*F532,2)</f>
        <v>4925.59</v>
      </c>
      <c r="H532" s="14">
        <v>1</v>
      </c>
      <c r="I532" s="55">
        <v>4925.59</v>
      </c>
      <c r="J532" s="15">
        <f t="shared" ref="J532:J537" si="113">ROUND(H532*I532,2)</f>
        <v>4925.59</v>
      </c>
    </row>
    <row r="533" spans="1:10" x14ac:dyDescent="0.3">
      <c r="A533" s="12" t="s">
        <v>735</v>
      </c>
      <c r="B533" s="13" t="s">
        <v>18</v>
      </c>
      <c r="C533" s="13" t="s">
        <v>487</v>
      </c>
      <c r="D533" s="33" t="s">
        <v>736</v>
      </c>
      <c r="E533" s="14">
        <v>56</v>
      </c>
      <c r="F533" s="14">
        <v>128.44</v>
      </c>
      <c r="G533" s="15">
        <f t="shared" si="112"/>
        <v>7192.64</v>
      </c>
      <c r="H533" s="14">
        <v>56</v>
      </c>
      <c r="I533" s="39"/>
      <c r="J533" s="15">
        <f t="shared" si="113"/>
        <v>0</v>
      </c>
    </row>
    <row r="534" spans="1:10" ht="20.95" x14ac:dyDescent="0.3">
      <c r="A534" s="12" t="s">
        <v>581</v>
      </c>
      <c r="B534" s="13" t="s">
        <v>18</v>
      </c>
      <c r="C534" s="13" t="s">
        <v>423</v>
      </c>
      <c r="D534" s="33" t="s">
        <v>582</v>
      </c>
      <c r="E534" s="14">
        <v>1</v>
      </c>
      <c r="F534" s="14">
        <v>4546.7</v>
      </c>
      <c r="G534" s="15">
        <f t="shared" si="112"/>
        <v>4546.7</v>
      </c>
      <c r="H534" s="14">
        <v>1</v>
      </c>
      <c r="I534" s="55">
        <v>4546.7</v>
      </c>
      <c r="J534" s="15">
        <f t="shared" si="113"/>
        <v>4546.7</v>
      </c>
    </row>
    <row r="535" spans="1:10" ht="20.95" x14ac:dyDescent="0.3">
      <c r="A535" s="12" t="s">
        <v>583</v>
      </c>
      <c r="B535" s="13" t="s">
        <v>18</v>
      </c>
      <c r="C535" s="13" t="s">
        <v>22</v>
      </c>
      <c r="D535" s="33" t="s">
        <v>584</v>
      </c>
      <c r="E535" s="14">
        <v>1168</v>
      </c>
      <c r="F535" s="14">
        <v>112.69</v>
      </c>
      <c r="G535" s="15">
        <f t="shared" si="112"/>
        <v>131621.92000000001</v>
      </c>
      <c r="H535" s="14">
        <v>1168</v>
      </c>
      <c r="I535" s="39"/>
      <c r="J535" s="15">
        <f t="shared" si="113"/>
        <v>0</v>
      </c>
    </row>
    <row r="536" spans="1:10" x14ac:dyDescent="0.3">
      <c r="A536" s="12" t="s">
        <v>585</v>
      </c>
      <c r="B536" s="13" t="s">
        <v>18</v>
      </c>
      <c r="C536" s="13" t="s">
        <v>586</v>
      </c>
      <c r="D536" s="33" t="s">
        <v>587</v>
      </c>
      <c r="E536" s="14">
        <v>544200</v>
      </c>
      <c r="F536" s="14">
        <v>0.78</v>
      </c>
      <c r="G536" s="15">
        <f t="shared" si="112"/>
        <v>424476</v>
      </c>
      <c r="H536" s="14">
        <v>544200</v>
      </c>
      <c r="I536" s="39"/>
      <c r="J536" s="15">
        <f t="shared" si="113"/>
        <v>0</v>
      </c>
    </row>
    <row r="537" spans="1:10" x14ac:dyDescent="0.3">
      <c r="A537" s="16"/>
      <c r="B537" s="16"/>
      <c r="C537" s="16"/>
      <c r="D537" s="34" t="s">
        <v>737</v>
      </c>
      <c r="E537" s="14">
        <v>1</v>
      </c>
      <c r="F537" s="17">
        <f>SUM(G532:G536)</f>
        <v>572762.85</v>
      </c>
      <c r="G537" s="17">
        <f t="shared" si="112"/>
        <v>572762.85</v>
      </c>
      <c r="H537" s="14">
        <v>1</v>
      </c>
      <c r="I537" s="17">
        <f>SUM(J532:J536)</f>
        <v>9472.2900000000009</v>
      </c>
      <c r="J537" s="17">
        <f t="shared" si="113"/>
        <v>9472.2900000000009</v>
      </c>
    </row>
    <row r="538" spans="1:10" ht="1" customHeight="1" x14ac:dyDescent="0.3">
      <c r="A538" s="18"/>
      <c r="B538" s="18"/>
      <c r="C538" s="18"/>
      <c r="D538" s="35"/>
      <c r="E538" s="18"/>
      <c r="F538" s="18"/>
      <c r="G538" s="18"/>
      <c r="H538" s="18"/>
      <c r="I538" s="18"/>
      <c r="J538" s="18"/>
    </row>
    <row r="539" spans="1:10" x14ac:dyDescent="0.3">
      <c r="A539" s="16"/>
      <c r="B539" s="16"/>
      <c r="C539" s="16"/>
      <c r="D539" s="34" t="s">
        <v>738</v>
      </c>
      <c r="E539" s="14">
        <v>1</v>
      </c>
      <c r="F539" s="17">
        <f>G494+G500+G504+G531</f>
        <v>906818.36</v>
      </c>
      <c r="G539" s="17">
        <f>ROUND(E539*F539,2)</f>
        <v>906818.36</v>
      </c>
      <c r="H539" s="14">
        <v>1</v>
      </c>
      <c r="I539" s="17">
        <f>J494+J500+J504+J531</f>
        <v>9472.2900000000009</v>
      </c>
      <c r="J539" s="17">
        <f>ROUND(H539*I539,2)</f>
        <v>9472.2900000000009</v>
      </c>
    </row>
    <row r="540" spans="1:10" ht="1" customHeight="1" x14ac:dyDescent="0.3">
      <c r="A540" s="18"/>
      <c r="B540" s="18"/>
      <c r="C540" s="18"/>
      <c r="D540" s="35"/>
      <c r="E540" s="18"/>
      <c r="F540" s="18"/>
      <c r="G540" s="18"/>
      <c r="H540" s="18"/>
      <c r="I540" s="18"/>
      <c r="J540" s="18"/>
    </row>
    <row r="541" spans="1:10" ht="20.95" x14ac:dyDescent="0.3">
      <c r="A541" s="10" t="s">
        <v>739</v>
      </c>
      <c r="B541" s="10" t="s">
        <v>10</v>
      </c>
      <c r="C541" s="10" t="s">
        <v>11</v>
      </c>
      <c r="D541" s="32" t="s">
        <v>740</v>
      </c>
      <c r="E541" s="11">
        <f t="shared" ref="E541:J541" si="114">E590</f>
        <v>1</v>
      </c>
      <c r="F541" s="11">
        <f t="shared" si="114"/>
        <v>2345493.66</v>
      </c>
      <c r="G541" s="11">
        <f t="shared" si="114"/>
        <v>2345493.66</v>
      </c>
      <c r="H541" s="11">
        <f t="shared" si="114"/>
        <v>1</v>
      </c>
      <c r="I541" s="11">
        <f t="shared" si="114"/>
        <v>35722.29</v>
      </c>
      <c r="J541" s="11">
        <f t="shared" si="114"/>
        <v>35722.29</v>
      </c>
    </row>
    <row r="542" spans="1:10" x14ac:dyDescent="0.3">
      <c r="A542" s="19" t="s">
        <v>741</v>
      </c>
      <c r="B542" s="19" t="s">
        <v>10</v>
      </c>
      <c r="C542" s="19" t="s">
        <v>11</v>
      </c>
      <c r="D542" s="36" t="s">
        <v>742</v>
      </c>
      <c r="E542" s="20">
        <f t="shared" ref="E542:J542" si="115">E545</f>
        <v>1</v>
      </c>
      <c r="F542" s="20">
        <f t="shared" si="115"/>
        <v>55272.74</v>
      </c>
      <c r="G542" s="20">
        <f t="shared" si="115"/>
        <v>55272.74</v>
      </c>
      <c r="H542" s="20">
        <f t="shared" si="115"/>
        <v>1</v>
      </c>
      <c r="I542" s="20">
        <f t="shared" si="115"/>
        <v>0</v>
      </c>
      <c r="J542" s="20">
        <f t="shared" si="115"/>
        <v>0</v>
      </c>
    </row>
    <row r="543" spans="1:10" x14ac:dyDescent="0.3">
      <c r="A543" s="12" t="s">
        <v>489</v>
      </c>
      <c r="B543" s="13" t="s">
        <v>18</v>
      </c>
      <c r="C543" s="13" t="s">
        <v>40</v>
      </c>
      <c r="D543" s="33" t="s">
        <v>490</v>
      </c>
      <c r="E543" s="14">
        <v>144.6</v>
      </c>
      <c r="F543" s="14">
        <v>291.24</v>
      </c>
      <c r="G543" s="15">
        <f>ROUND(E543*F543,2)</f>
        <v>42113.3</v>
      </c>
      <c r="H543" s="14">
        <v>144.6</v>
      </c>
      <c r="I543" s="39"/>
      <c r="J543" s="15">
        <f>ROUND(H543*I543,2)</f>
        <v>0</v>
      </c>
    </row>
    <row r="544" spans="1:10" ht="20.95" x14ac:dyDescent="0.3">
      <c r="A544" s="12" t="s">
        <v>480</v>
      </c>
      <c r="B544" s="13" t="s">
        <v>18</v>
      </c>
      <c r="C544" s="13" t="s">
        <v>19</v>
      </c>
      <c r="D544" s="33" t="s">
        <v>481</v>
      </c>
      <c r="E544" s="14">
        <v>30.76</v>
      </c>
      <c r="F544" s="14">
        <v>427.81</v>
      </c>
      <c r="G544" s="15">
        <f>ROUND(E544*F544,2)</f>
        <v>13159.44</v>
      </c>
      <c r="H544" s="14">
        <v>30.76</v>
      </c>
      <c r="I544" s="39"/>
      <c r="J544" s="15">
        <f>ROUND(H544*I544,2)</f>
        <v>0</v>
      </c>
    </row>
    <row r="545" spans="1:10" x14ac:dyDescent="0.3">
      <c r="A545" s="16"/>
      <c r="B545" s="16"/>
      <c r="C545" s="16"/>
      <c r="D545" s="34" t="s">
        <v>743</v>
      </c>
      <c r="E545" s="14">
        <v>1</v>
      </c>
      <c r="F545" s="17">
        <f>SUM(G543:G544)</f>
        <v>55272.74</v>
      </c>
      <c r="G545" s="17">
        <f>ROUND(E545*F545,2)</f>
        <v>55272.74</v>
      </c>
      <c r="H545" s="14">
        <v>1</v>
      </c>
      <c r="I545" s="17">
        <f>SUM(J543:J544)</f>
        <v>0</v>
      </c>
      <c r="J545" s="17">
        <f>ROUND(H545*I545,2)</f>
        <v>0</v>
      </c>
    </row>
    <row r="546" spans="1:10" ht="1" customHeight="1" x14ac:dyDescent="0.3">
      <c r="A546" s="18"/>
      <c r="B546" s="18"/>
      <c r="C546" s="18"/>
      <c r="D546" s="35"/>
      <c r="E546" s="18"/>
      <c r="F546" s="18"/>
      <c r="G546" s="18"/>
      <c r="H546" s="18"/>
      <c r="I546" s="18"/>
      <c r="J546" s="18"/>
    </row>
    <row r="547" spans="1:10" x14ac:dyDescent="0.3">
      <c r="A547" s="19" t="s">
        <v>744</v>
      </c>
      <c r="B547" s="19" t="s">
        <v>10</v>
      </c>
      <c r="C547" s="19" t="s">
        <v>11</v>
      </c>
      <c r="D547" s="36" t="s">
        <v>745</v>
      </c>
      <c r="E547" s="20">
        <f t="shared" ref="E547:J547" si="116">E549</f>
        <v>1</v>
      </c>
      <c r="F547" s="20">
        <f t="shared" si="116"/>
        <v>366261.06</v>
      </c>
      <c r="G547" s="20">
        <f t="shared" si="116"/>
        <v>366261.06</v>
      </c>
      <c r="H547" s="20">
        <f t="shared" si="116"/>
        <v>1</v>
      </c>
      <c r="I547" s="20">
        <f t="shared" si="116"/>
        <v>0</v>
      </c>
      <c r="J547" s="20">
        <f t="shared" si="116"/>
        <v>0</v>
      </c>
    </row>
    <row r="548" spans="1:10" x14ac:dyDescent="0.3">
      <c r="A548" s="12" t="s">
        <v>512</v>
      </c>
      <c r="B548" s="13" t="s">
        <v>18</v>
      </c>
      <c r="C548" s="13" t="s">
        <v>40</v>
      </c>
      <c r="D548" s="33" t="s">
        <v>513</v>
      </c>
      <c r="E548" s="14">
        <v>3172.19</v>
      </c>
      <c r="F548" s="14">
        <v>115.46</v>
      </c>
      <c r="G548" s="15">
        <f>ROUND(E548*F548,2)</f>
        <v>366261.06</v>
      </c>
      <c r="H548" s="14">
        <v>3172.19</v>
      </c>
      <c r="I548" s="39"/>
      <c r="J548" s="15">
        <f>ROUND(H548*I548,2)</f>
        <v>0</v>
      </c>
    </row>
    <row r="549" spans="1:10" x14ac:dyDescent="0.3">
      <c r="A549" s="16"/>
      <c r="B549" s="16"/>
      <c r="C549" s="16"/>
      <c r="D549" s="34" t="s">
        <v>746</v>
      </c>
      <c r="E549" s="14">
        <v>1</v>
      </c>
      <c r="F549" s="17">
        <f>G548</f>
        <v>366261.06</v>
      </c>
      <c r="G549" s="17">
        <f>ROUND(E549*F549,2)</f>
        <v>366261.06</v>
      </c>
      <c r="H549" s="14">
        <v>1</v>
      </c>
      <c r="I549" s="17">
        <f>J548</f>
        <v>0</v>
      </c>
      <c r="J549" s="17">
        <f>ROUND(H549*I549,2)</f>
        <v>0</v>
      </c>
    </row>
    <row r="550" spans="1:10" ht="1" customHeight="1" x14ac:dyDescent="0.3">
      <c r="A550" s="18"/>
      <c r="B550" s="18"/>
      <c r="C550" s="18"/>
      <c r="D550" s="35"/>
      <c r="E550" s="18"/>
      <c r="F550" s="18"/>
      <c r="G550" s="18"/>
      <c r="H550" s="18"/>
      <c r="I550" s="18"/>
      <c r="J550" s="18"/>
    </row>
    <row r="551" spans="1:10" x14ac:dyDescent="0.3">
      <c r="A551" s="19" t="s">
        <v>747</v>
      </c>
      <c r="B551" s="19" t="s">
        <v>10</v>
      </c>
      <c r="C551" s="19" t="s">
        <v>11</v>
      </c>
      <c r="D551" s="36" t="s">
        <v>748</v>
      </c>
      <c r="E551" s="20">
        <f t="shared" ref="E551:J551" si="117">E576</f>
        <v>1</v>
      </c>
      <c r="F551" s="20">
        <f t="shared" si="117"/>
        <v>775564.21</v>
      </c>
      <c r="G551" s="20">
        <f t="shared" si="117"/>
        <v>775564.21</v>
      </c>
      <c r="H551" s="20">
        <f t="shared" si="117"/>
        <v>1</v>
      </c>
      <c r="I551" s="20">
        <f t="shared" si="117"/>
        <v>0</v>
      </c>
      <c r="J551" s="20">
        <f t="shared" si="117"/>
        <v>0</v>
      </c>
    </row>
    <row r="552" spans="1:10" x14ac:dyDescent="0.3">
      <c r="A552" s="21" t="s">
        <v>749</v>
      </c>
      <c r="B552" s="21" t="s">
        <v>10</v>
      </c>
      <c r="C552" s="21" t="s">
        <v>11</v>
      </c>
      <c r="D552" s="37" t="s">
        <v>522</v>
      </c>
      <c r="E552" s="22">
        <f t="shared" ref="E552:J552" si="118">E556</f>
        <v>1</v>
      </c>
      <c r="F552" s="22">
        <f t="shared" si="118"/>
        <v>384257.84</v>
      </c>
      <c r="G552" s="22">
        <f t="shared" si="118"/>
        <v>384257.84</v>
      </c>
      <c r="H552" s="22">
        <f t="shared" si="118"/>
        <v>1</v>
      </c>
      <c r="I552" s="22">
        <f t="shared" si="118"/>
        <v>0</v>
      </c>
      <c r="J552" s="22">
        <f t="shared" si="118"/>
        <v>0</v>
      </c>
    </row>
    <row r="553" spans="1:10" x14ac:dyDescent="0.3">
      <c r="A553" s="12" t="s">
        <v>525</v>
      </c>
      <c r="B553" s="13" t="s">
        <v>18</v>
      </c>
      <c r="C553" s="13" t="s">
        <v>268</v>
      </c>
      <c r="D553" s="33" t="s">
        <v>526</v>
      </c>
      <c r="E553" s="14">
        <v>172293.85</v>
      </c>
      <c r="F553" s="14">
        <v>1.89</v>
      </c>
      <c r="G553" s="15">
        <f>ROUND(E553*F553,2)</f>
        <v>325635.38</v>
      </c>
      <c r="H553" s="14">
        <v>172293.85</v>
      </c>
      <c r="I553" s="39"/>
      <c r="J553" s="15">
        <f>ROUND(H553*I553,2)</f>
        <v>0</v>
      </c>
    </row>
    <row r="554" spans="1:10" x14ac:dyDescent="0.3">
      <c r="A554" s="12" t="s">
        <v>531</v>
      </c>
      <c r="B554" s="13" t="s">
        <v>18</v>
      </c>
      <c r="C554" s="13" t="s">
        <v>268</v>
      </c>
      <c r="D554" s="33" t="s">
        <v>532</v>
      </c>
      <c r="E554" s="14">
        <v>29588.73</v>
      </c>
      <c r="F554" s="14">
        <v>1.88</v>
      </c>
      <c r="G554" s="15">
        <f>ROUND(E554*F554,2)</f>
        <v>55626.81</v>
      </c>
      <c r="H554" s="14">
        <v>29588.73</v>
      </c>
      <c r="I554" s="39"/>
      <c r="J554" s="15">
        <f>ROUND(H554*I554,2)</f>
        <v>0</v>
      </c>
    </row>
    <row r="555" spans="1:10" x14ac:dyDescent="0.3">
      <c r="A555" s="12" t="s">
        <v>750</v>
      </c>
      <c r="B555" s="13" t="s">
        <v>18</v>
      </c>
      <c r="C555" s="13" t="s">
        <v>35</v>
      </c>
      <c r="D555" s="33" t="s">
        <v>751</v>
      </c>
      <c r="E555" s="14">
        <v>45</v>
      </c>
      <c r="F555" s="14">
        <v>66.569999999999993</v>
      </c>
      <c r="G555" s="15">
        <f>ROUND(E555*F555,2)</f>
        <v>2995.65</v>
      </c>
      <c r="H555" s="14">
        <v>45</v>
      </c>
      <c r="I555" s="39"/>
      <c r="J555" s="15">
        <f>ROUND(H555*I555,2)</f>
        <v>0</v>
      </c>
    </row>
    <row r="556" spans="1:10" x14ac:dyDescent="0.3">
      <c r="A556" s="16"/>
      <c r="B556" s="16"/>
      <c r="C556" s="16"/>
      <c r="D556" s="34" t="s">
        <v>752</v>
      </c>
      <c r="E556" s="14">
        <v>1</v>
      </c>
      <c r="F556" s="17">
        <f>SUM(G553:G555)</f>
        <v>384257.84</v>
      </c>
      <c r="G556" s="17">
        <f>ROUND(E556*F556,2)</f>
        <v>384257.84</v>
      </c>
      <c r="H556" s="14">
        <v>1</v>
      </c>
      <c r="I556" s="17">
        <f>SUM(J553:J555)</f>
        <v>0</v>
      </c>
      <c r="J556" s="17">
        <f>ROUND(H556*I556,2)</f>
        <v>0</v>
      </c>
    </row>
    <row r="557" spans="1:10" ht="1" customHeight="1" x14ac:dyDescent="0.3">
      <c r="A557" s="18"/>
      <c r="B557" s="18"/>
      <c r="C557" s="18"/>
      <c r="D557" s="35"/>
      <c r="E557" s="18"/>
      <c r="F557" s="18"/>
      <c r="G557" s="18"/>
      <c r="H557" s="18"/>
      <c r="I557" s="18"/>
      <c r="J557" s="18"/>
    </row>
    <row r="558" spans="1:10" x14ac:dyDescent="0.3">
      <c r="A558" s="21" t="s">
        <v>753</v>
      </c>
      <c r="B558" s="21" t="s">
        <v>10</v>
      </c>
      <c r="C558" s="21" t="s">
        <v>11</v>
      </c>
      <c r="D558" s="37" t="s">
        <v>539</v>
      </c>
      <c r="E558" s="22">
        <f t="shared" ref="E558:J558" si="119">E574</f>
        <v>1</v>
      </c>
      <c r="F558" s="22">
        <f t="shared" si="119"/>
        <v>391306.37</v>
      </c>
      <c r="G558" s="22">
        <f t="shared" si="119"/>
        <v>391306.37</v>
      </c>
      <c r="H558" s="22">
        <f t="shared" si="119"/>
        <v>1</v>
      </c>
      <c r="I558" s="22">
        <f t="shared" si="119"/>
        <v>0</v>
      </c>
      <c r="J558" s="22">
        <f t="shared" si="119"/>
        <v>0</v>
      </c>
    </row>
    <row r="559" spans="1:10" ht="20.95" x14ac:dyDescent="0.3">
      <c r="A559" s="12" t="s">
        <v>548</v>
      </c>
      <c r="B559" s="13" t="s">
        <v>18</v>
      </c>
      <c r="C559" s="13" t="s">
        <v>19</v>
      </c>
      <c r="D559" s="33" t="s">
        <v>549</v>
      </c>
      <c r="E559" s="14">
        <v>166.89</v>
      </c>
      <c r="F559" s="14">
        <v>60.23</v>
      </c>
      <c r="G559" s="15">
        <f t="shared" ref="G559:G574" si="120">ROUND(E559*F559,2)</f>
        <v>10051.780000000001</v>
      </c>
      <c r="H559" s="14">
        <v>166.89</v>
      </c>
      <c r="I559" s="39"/>
      <c r="J559" s="15">
        <f t="shared" ref="J559:J574" si="121">ROUND(H559*I559,2)</f>
        <v>0</v>
      </c>
    </row>
    <row r="560" spans="1:10" x14ac:dyDescent="0.3">
      <c r="A560" s="12" t="s">
        <v>550</v>
      </c>
      <c r="B560" s="13" t="s">
        <v>18</v>
      </c>
      <c r="C560" s="13" t="s">
        <v>19</v>
      </c>
      <c r="D560" s="33" t="s">
        <v>551</v>
      </c>
      <c r="E560" s="14">
        <v>623.97</v>
      </c>
      <c r="F560" s="14">
        <v>10.9</v>
      </c>
      <c r="G560" s="15">
        <f t="shared" si="120"/>
        <v>6801.27</v>
      </c>
      <c r="H560" s="14">
        <v>623.97</v>
      </c>
      <c r="I560" s="39"/>
      <c r="J560" s="15">
        <f t="shared" si="121"/>
        <v>0</v>
      </c>
    </row>
    <row r="561" spans="1:10" x14ac:dyDescent="0.3">
      <c r="A561" s="12" t="s">
        <v>723</v>
      </c>
      <c r="B561" s="13" t="s">
        <v>18</v>
      </c>
      <c r="C561" s="13" t="s">
        <v>19</v>
      </c>
      <c r="D561" s="33" t="s">
        <v>724</v>
      </c>
      <c r="E561" s="14">
        <v>100.02</v>
      </c>
      <c r="F561" s="14">
        <v>22.11</v>
      </c>
      <c r="G561" s="15">
        <f t="shared" si="120"/>
        <v>2211.44</v>
      </c>
      <c r="H561" s="14">
        <v>100.02</v>
      </c>
      <c r="I561" s="39"/>
      <c r="J561" s="15">
        <f t="shared" si="121"/>
        <v>0</v>
      </c>
    </row>
    <row r="562" spans="1:10" x14ac:dyDescent="0.3">
      <c r="A562" s="12" t="s">
        <v>552</v>
      </c>
      <c r="B562" s="13" t="s">
        <v>18</v>
      </c>
      <c r="C562" s="13" t="s">
        <v>19</v>
      </c>
      <c r="D562" s="33" t="s">
        <v>553</v>
      </c>
      <c r="E562" s="14">
        <v>826.62</v>
      </c>
      <c r="F562" s="14">
        <v>30.07</v>
      </c>
      <c r="G562" s="15">
        <f t="shared" si="120"/>
        <v>24856.46</v>
      </c>
      <c r="H562" s="14">
        <v>826.62</v>
      </c>
      <c r="I562" s="39"/>
      <c r="J562" s="15">
        <f t="shared" si="121"/>
        <v>0</v>
      </c>
    </row>
    <row r="563" spans="1:10" x14ac:dyDescent="0.3">
      <c r="A563" s="12" t="s">
        <v>556</v>
      </c>
      <c r="B563" s="13" t="s">
        <v>18</v>
      </c>
      <c r="C563" s="13" t="s">
        <v>19</v>
      </c>
      <c r="D563" s="33" t="s">
        <v>557</v>
      </c>
      <c r="E563" s="14">
        <v>66.64</v>
      </c>
      <c r="F563" s="14">
        <v>32.32</v>
      </c>
      <c r="G563" s="15">
        <f t="shared" si="120"/>
        <v>2153.8000000000002</v>
      </c>
      <c r="H563" s="14">
        <v>66.64</v>
      </c>
      <c r="I563" s="39"/>
      <c r="J563" s="15">
        <f t="shared" si="121"/>
        <v>0</v>
      </c>
    </row>
    <row r="564" spans="1:10" x14ac:dyDescent="0.3">
      <c r="A564" s="12" t="s">
        <v>554</v>
      </c>
      <c r="B564" s="13" t="s">
        <v>18</v>
      </c>
      <c r="C564" s="13" t="s">
        <v>19</v>
      </c>
      <c r="D564" s="33" t="s">
        <v>555</v>
      </c>
      <c r="E564" s="14">
        <v>40.32</v>
      </c>
      <c r="F564" s="14">
        <v>31.68</v>
      </c>
      <c r="G564" s="15">
        <f t="shared" si="120"/>
        <v>1277.3399999999999</v>
      </c>
      <c r="H564" s="14">
        <v>40.32</v>
      </c>
      <c r="I564" s="39"/>
      <c r="J564" s="15">
        <f t="shared" si="121"/>
        <v>0</v>
      </c>
    </row>
    <row r="565" spans="1:10" x14ac:dyDescent="0.3">
      <c r="A565" s="12" t="s">
        <v>558</v>
      </c>
      <c r="B565" s="13" t="s">
        <v>18</v>
      </c>
      <c r="C565" s="13" t="s">
        <v>40</v>
      </c>
      <c r="D565" s="33" t="s">
        <v>286</v>
      </c>
      <c r="E565" s="14">
        <v>13.51</v>
      </c>
      <c r="F565" s="14">
        <v>104.97</v>
      </c>
      <c r="G565" s="15">
        <f t="shared" si="120"/>
        <v>1418.14</v>
      </c>
      <c r="H565" s="14">
        <v>13.51</v>
      </c>
      <c r="I565" s="39"/>
      <c r="J565" s="15">
        <f t="shared" si="121"/>
        <v>0</v>
      </c>
    </row>
    <row r="566" spans="1:10" x14ac:dyDescent="0.3">
      <c r="A566" s="12" t="s">
        <v>559</v>
      </c>
      <c r="B566" s="13" t="s">
        <v>18</v>
      </c>
      <c r="C566" s="13" t="s">
        <v>40</v>
      </c>
      <c r="D566" s="33" t="s">
        <v>560</v>
      </c>
      <c r="E566" s="14">
        <v>7.63</v>
      </c>
      <c r="F566" s="14">
        <v>153.56</v>
      </c>
      <c r="G566" s="15">
        <f t="shared" si="120"/>
        <v>1171.6600000000001</v>
      </c>
      <c r="H566" s="14">
        <v>7.63</v>
      </c>
      <c r="I566" s="39"/>
      <c r="J566" s="15">
        <f t="shared" si="121"/>
        <v>0</v>
      </c>
    </row>
    <row r="567" spans="1:10" ht="20.95" x14ac:dyDescent="0.3">
      <c r="A567" s="12" t="s">
        <v>645</v>
      </c>
      <c r="B567" s="13" t="s">
        <v>18</v>
      </c>
      <c r="C567" s="13" t="s">
        <v>40</v>
      </c>
      <c r="D567" s="33" t="s">
        <v>646</v>
      </c>
      <c r="E567" s="14">
        <v>899.37</v>
      </c>
      <c r="F567" s="14">
        <v>238.8</v>
      </c>
      <c r="G567" s="15">
        <f t="shared" si="120"/>
        <v>214769.56</v>
      </c>
      <c r="H567" s="14">
        <v>899.37</v>
      </c>
      <c r="I567" s="39"/>
      <c r="J567" s="15">
        <f t="shared" si="121"/>
        <v>0</v>
      </c>
    </row>
    <row r="568" spans="1:10" x14ac:dyDescent="0.3">
      <c r="A568" s="12" t="s">
        <v>567</v>
      </c>
      <c r="B568" s="13" t="s">
        <v>18</v>
      </c>
      <c r="C568" s="13" t="s">
        <v>40</v>
      </c>
      <c r="D568" s="33" t="s">
        <v>568</v>
      </c>
      <c r="E568" s="14">
        <v>56.13</v>
      </c>
      <c r="F568" s="14">
        <v>233.27</v>
      </c>
      <c r="G568" s="15">
        <f t="shared" si="120"/>
        <v>13093.45</v>
      </c>
      <c r="H568" s="14">
        <v>56.13</v>
      </c>
      <c r="I568" s="39"/>
      <c r="J568" s="15">
        <f t="shared" si="121"/>
        <v>0</v>
      </c>
    </row>
    <row r="569" spans="1:10" x14ac:dyDescent="0.3">
      <c r="A569" s="12" t="s">
        <v>754</v>
      </c>
      <c r="B569" s="13" t="s">
        <v>18</v>
      </c>
      <c r="C569" s="13" t="s">
        <v>40</v>
      </c>
      <c r="D569" s="33" t="s">
        <v>755</v>
      </c>
      <c r="E569" s="14">
        <v>0.26</v>
      </c>
      <c r="F569" s="14">
        <v>153.56</v>
      </c>
      <c r="G569" s="15">
        <f t="shared" si="120"/>
        <v>39.93</v>
      </c>
      <c r="H569" s="14">
        <v>0.26</v>
      </c>
      <c r="I569" s="39"/>
      <c r="J569" s="15">
        <f t="shared" si="121"/>
        <v>0</v>
      </c>
    </row>
    <row r="570" spans="1:10" x14ac:dyDescent="0.3">
      <c r="A570" s="12" t="s">
        <v>563</v>
      </c>
      <c r="B570" s="13" t="s">
        <v>18</v>
      </c>
      <c r="C570" s="13" t="s">
        <v>40</v>
      </c>
      <c r="D570" s="33" t="s">
        <v>564</v>
      </c>
      <c r="E570" s="14">
        <v>373.99</v>
      </c>
      <c r="F570" s="14">
        <v>148.72</v>
      </c>
      <c r="G570" s="15">
        <f t="shared" si="120"/>
        <v>55619.79</v>
      </c>
      <c r="H570" s="14">
        <v>373.99</v>
      </c>
      <c r="I570" s="39"/>
      <c r="J570" s="15">
        <f t="shared" si="121"/>
        <v>0</v>
      </c>
    </row>
    <row r="571" spans="1:10" x14ac:dyDescent="0.3">
      <c r="A571" s="12" t="s">
        <v>565</v>
      </c>
      <c r="B571" s="13" t="s">
        <v>18</v>
      </c>
      <c r="C571" s="13" t="s">
        <v>40</v>
      </c>
      <c r="D571" s="33" t="s">
        <v>566</v>
      </c>
      <c r="E571" s="14">
        <v>5.47</v>
      </c>
      <c r="F571" s="14">
        <v>159.66</v>
      </c>
      <c r="G571" s="15">
        <f t="shared" si="120"/>
        <v>873.34</v>
      </c>
      <c r="H571" s="14">
        <v>5.47</v>
      </c>
      <c r="I571" s="39"/>
      <c r="J571" s="15">
        <f t="shared" si="121"/>
        <v>0</v>
      </c>
    </row>
    <row r="572" spans="1:10" x14ac:dyDescent="0.3">
      <c r="A572" s="12" t="s">
        <v>575</v>
      </c>
      <c r="B572" s="13" t="s">
        <v>18</v>
      </c>
      <c r="C572" s="13" t="s">
        <v>22</v>
      </c>
      <c r="D572" s="33" t="s">
        <v>576</v>
      </c>
      <c r="E572" s="14">
        <v>1453.16</v>
      </c>
      <c r="F572" s="14">
        <v>29.94</v>
      </c>
      <c r="G572" s="15">
        <f t="shared" si="120"/>
        <v>43507.61</v>
      </c>
      <c r="H572" s="14">
        <v>1453.16</v>
      </c>
      <c r="I572" s="39"/>
      <c r="J572" s="15">
        <f t="shared" si="121"/>
        <v>0</v>
      </c>
    </row>
    <row r="573" spans="1:10" x14ac:dyDescent="0.3">
      <c r="A573" s="12" t="s">
        <v>569</v>
      </c>
      <c r="B573" s="13" t="s">
        <v>18</v>
      </c>
      <c r="C573" s="13" t="s">
        <v>35</v>
      </c>
      <c r="D573" s="33" t="s">
        <v>570</v>
      </c>
      <c r="E573" s="14">
        <v>3760</v>
      </c>
      <c r="F573" s="14">
        <v>3.58</v>
      </c>
      <c r="G573" s="15">
        <f t="shared" si="120"/>
        <v>13460.8</v>
      </c>
      <c r="H573" s="14">
        <v>3760</v>
      </c>
      <c r="I573" s="39"/>
      <c r="J573" s="15">
        <f t="shared" si="121"/>
        <v>0</v>
      </c>
    </row>
    <row r="574" spans="1:10" x14ac:dyDescent="0.3">
      <c r="A574" s="16"/>
      <c r="B574" s="16"/>
      <c r="C574" s="16"/>
      <c r="D574" s="34" t="s">
        <v>756</v>
      </c>
      <c r="E574" s="14">
        <v>1</v>
      </c>
      <c r="F574" s="17">
        <f>SUM(G559:G573)</f>
        <v>391306.37</v>
      </c>
      <c r="G574" s="17">
        <f t="shared" si="120"/>
        <v>391306.37</v>
      </c>
      <c r="H574" s="14">
        <v>1</v>
      </c>
      <c r="I574" s="17">
        <f>SUM(J559:J573)</f>
        <v>0</v>
      </c>
      <c r="J574" s="17">
        <f t="shared" si="121"/>
        <v>0</v>
      </c>
    </row>
    <row r="575" spans="1:10" ht="1" customHeight="1" x14ac:dyDescent="0.3">
      <c r="A575" s="18"/>
      <c r="B575" s="18"/>
      <c r="C575" s="18"/>
      <c r="D575" s="35"/>
      <c r="E575" s="18"/>
      <c r="F575" s="18"/>
      <c r="G575" s="18"/>
      <c r="H575" s="18"/>
      <c r="I575" s="18"/>
      <c r="J575" s="18"/>
    </row>
    <row r="576" spans="1:10" x14ac:dyDescent="0.3">
      <c r="A576" s="16"/>
      <c r="B576" s="16"/>
      <c r="C576" s="16"/>
      <c r="D576" s="34" t="s">
        <v>757</v>
      </c>
      <c r="E576" s="14">
        <v>1</v>
      </c>
      <c r="F576" s="17">
        <f>G552+G558</f>
        <v>775564.21</v>
      </c>
      <c r="G576" s="17">
        <f>ROUND(E576*F576,2)</f>
        <v>775564.21</v>
      </c>
      <c r="H576" s="14">
        <v>1</v>
      </c>
      <c r="I576" s="17">
        <f>J552+J558</f>
        <v>0</v>
      </c>
      <c r="J576" s="17">
        <f>ROUND(H576*I576,2)</f>
        <v>0</v>
      </c>
    </row>
    <row r="577" spans="1:10" ht="1" customHeight="1" x14ac:dyDescent="0.3">
      <c r="A577" s="18"/>
      <c r="B577" s="18"/>
      <c r="C577" s="18"/>
      <c r="D577" s="35"/>
      <c r="E577" s="18"/>
      <c r="F577" s="18"/>
      <c r="G577" s="18"/>
      <c r="H577" s="18"/>
      <c r="I577" s="18"/>
      <c r="J577" s="18"/>
    </row>
    <row r="578" spans="1:10" x14ac:dyDescent="0.3">
      <c r="A578" s="19" t="s">
        <v>758</v>
      </c>
      <c r="B578" s="19" t="s">
        <v>10</v>
      </c>
      <c r="C578" s="19" t="s">
        <v>11</v>
      </c>
      <c r="D578" s="36" t="s">
        <v>759</v>
      </c>
      <c r="E578" s="20">
        <f t="shared" ref="E578:J578" si="122">E584</f>
        <v>1</v>
      </c>
      <c r="F578" s="20">
        <f t="shared" si="122"/>
        <v>1122145.6499999999</v>
      </c>
      <c r="G578" s="20">
        <f t="shared" si="122"/>
        <v>1122145.6499999999</v>
      </c>
      <c r="H578" s="20">
        <f t="shared" si="122"/>
        <v>1</v>
      </c>
      <c r="I578" s="20">
        <f t="shared" si="122"/>
        <v>9472.2900000000009</v>
      </c>
      <c r="J578" s="20">
        <f t="shared" si="122"/>
        <v>9472.2900000000009</v>
      </c>
    </row>
    <row r="579" spans="1:10" ht="20.95" x14ac:dyDescent="0.3">
      <c r="A579" s="12" t="s">
        <v>704</v>
      </c>
      <c r="B579" s="13" t="s">
        <v>18</v>
      </c>
      <c r="C579" s="13" t="s">
        <v>423</v>
      </c>
      <c r="D579" s="33" t="s">
        <v>705</v>
      </c>
      <c r="E579" s="14">
        <v>1</v>
      </c>
      <c r="F579" s="14">
        <v>4925.59</v>
      </c>
      <c r="G579" s="15">
        <f t="shared" ref="G579:G584" si="123">ROUND(E579*F579,2)</f>
        <v>4925.59</v>
      </c>
      <c r="H579" s="14">
        <v>1</v>
      </c>
      <c r="I579" s="55">
        <v>4925.59</v>
      </c>
      <c r="J579" s="15">
        <f t="shared" ref="J579:J584" si="124">ROUND(H579*I579,2)</f>
        <v>4925.59</v>
      </c>
    </row>
    <row r="580" spans="1:10" x14ac:dyDescent="0.3">
      <c r="A580" s="12" t="s">
        <v>706</v>
      </c>
      <c r="B580" s="13" t="s">
        <v>18</v>
      </c>
      <c r="C580" s="13" t="s">
        <v>22</v>
      </c>
      <c r="D580" s="33" t="s">
        <v>707</v>
      </c>
      <c r="E580" s="14">
        <v>3592.77</v>
      </c>
      <c r="F580" s="14">
        <v>71.819999999999993</v>
      </c>
      <c r="G580" s="15">
        <f t="shared" si="123"/>
        <v>258032.74</v>
      </c>
      <c r="H580" s="14">
        <v>3592.77</v>
      </c>
      <c r="I580" s="39"/>
      <c r="J580" s="15">
        <f t="shared" si="124"/>
        <v>0</v>
      </c>
    </row>
    <row r="581" spans="1:10" ht="20.95" x14ac:dyDescent="0.3">
      <c r="A581" s="12" t="s">
        <v>581</v>
      </c>
      <c r="B581" s="13" t="s">
        <v>18</v>
      </c>
      <c r="C581" s="13" t="s">
        <v>423</v>
      </c>
      <c r="D581" s="33" t="s">
        <v>582</v>
      </c>
      <c r="E581" s="14">
        <v>1</v>
      </c>
      <c r="F581" s="14">
        <v>4546.7</v>
      </c>
      <c r="G581" s="15">
        <f t="shared" si="123"/>
        <v>4546.7</v>
      </c>
      <c r="H581" s="14">
        <v>1</v>
      </c>
      <c r="I581" s="55">
        <v>4546.7</v>
      </c>
      <c r="J581" s="15">
        <f t="shared" si="124"/>
        <v>4546.7</v>
      </c>
    </row>
    <row r="582" spans="1:10" ht="20.95" x14ac:dyDescent="0.3">
      <c r="A582" s="12" t="s">
        <v>583</v>
      </c>
      <c r="B582" s="13" t="s">
        <v>18</v>
      </c>
      <c r="C582" s="13" t="s">
        <v>22</v>
      </c>
      <c r="D582" s="33" t="s">
        <v>584</v>
      </c>
      <c r="E582" s="14">
        <v>1728.27</v>
      </c>
      <c r="F582" s="14">
        <v>112.69</v>
      </c>
      <c r="G582" s="15">
        <f t="shared" si="123"/>
        <v>194758.75</v>
      </c>
      <c r="H582" s="14">
        <v>1728.27</v>
      </c>
      <c r="I582" s="39"/>
      <c r="J582" s="15">
        <f t="shared" si="124"/>
        <v>0</v>
      </c>
    </row>
    <row r="583" spans="1:10" x14ac:dyDescent="0.3">
      <c r="A583" s="12" t="s">
        <v>585</v>
      </c>
      <c r="B583" s="13" t="s">
        <v>18</v>
      </c>
      <c r="C583" s="13" t="s">
        <v>586</v>
      </c>
      <c r="D583" s="33" t="s">
        <v>587</v>
      </c>
      <c r="E583" s="14">
        <v>846002.4</v>
      </c>
      <c r="F583" s="14">
        <v>0.78</v>
      </c>
      <c r="G583" s="15">
        <f t="shared" si="123"/>
        <v>659881.87</v>
      </c>
      <c r="H583" s="14">
        <v>846002.4</v>
      </c>
      <c r="I583" s="39"/>
      <c r="J583" s="15">
        <f t="shared" si="124"/>
        <v>0</v>
      </c>
    </row>
    <row r="584" spans="1:10" x14ac:dyDescent="0.3">
      <c r="A584" s="16"/>
      <c r="B584" s="16"/>
      <c r="C584" s="16"/>
      <c r="D584" s="34" t="s">
        <v>760</v>
      </c>
      <c r="E584" s="14">
        <v>1</v>
      </c>
      <c r="F584" s="17">
        <f>SUM(G579:G583)</f>
        <v>1122145.6499999999</v>
      </c>
      <c r="G584" s="17">
        <f t="shared" si="123"/>
        <v>1122145.6499999999</v>
      </c>
      <c r="H584" s="14">
        <v>1</v>
      </c>
      <c r="I584" s="17">
        <f>SUM(J579:J583)</f>
        <v>9472.2900000000009</v>
      </c>
      <c r="J584" s="17">
        <f t="shared" si="124"/>
        <v>9472.2900000000009</v>
      </c>
    </row>
    <row r="585" spans="1:10" ht="1" customHeight="1" x14ac:dyDescent="0.3">
      <c r="A585" s="18"/>
      <c r="B585" s="18"/>
      <c r="C585" s="18"/>
      <c r="D585" s="35"/>
      <c r="E585" s="18"/>
      <c r="F585" s="18"/>
      <c r="G585" s="18"/>
      <c r="H585" s="18"/>
      <c r="I585" s="18"/>
      <c r="J585" s="18"/>
    </row>
    <row r="586" spans="1:10" x14ac:dyDescent="0.3">
      <c r="A586" s="19" t="s">
        <v>761</v>
      </c>
      <c r="B586" s="19" t="s">
        <v>10</v>
      </c>
      <c r="C586" s="19" t="s">
        <v>11</v>
      </c>
      <c r="D586" s="36" t="s">
        <v>762</v>
      </c>
      <c r="E586" s="20">
        <f t="shared" ref="E586:J586" si="125">E588</f>
        <v>1</v>
      </c>
      <c r="F586" s="20">
        <f t="shared" si="125"/>
        <v>26250</v>
      </c>
      <c r="G586" s="20">
        <f t="shared" si="125"/>
        <v>26250</v>
      </c>
      <c r="H586" s="20">
        <f t="shared" si="125"/>
        <v>1</v>
      </c>
      <c r="I586" s="20">
        <f t="shared" si="125"/>
        <v>26250</v>
      </c>
      <c r="J586" s="20">
        <f t="shared" si="125"/>
        <v>26250</v>
      </c>
    </row>
    <row r="587" spans="1:10" x14ac:dyDescent="0.3">
      <c r="A587" s="12" t="s">
        <v>612</v>
      </c>
      <c r="B587" s="13" t="s">
        <v>18</v>
      </c>
      <c r="C587" s="13" t="s">
        <v>423</v>
      </c>
      <c r="D587" s="33" t="s">
        <v>613</v>
      </c>
      <c r="E587" s="14">
        <v>1</v>
      </c>
      <c r="F587" s="14">
        <v>26250</v>
      </c>
      <c r="G587" s="15">
        <f>ROUND(E587*F587,2)</f>
        <v>26250</v>
      </c>
      <c r="H587" s="14">
        <v>1</v>
      </c>
      <c r="I587" s="55">
        <v>26250</v>
      </c>
      <c r="J587" s="15">
        <f>ROUND(H587*I587,2)</f>
        <v>26250</v>
      </c>
    </row>
    <row r="588" spans="1:10" x14ac:dyDescent="0.3">
      <c r="A588" s="16"/>
      <c r="B588" s="16"/>
      <c r="C588" s="16"/>
      <c r="D588" s="34" t="s">
        <v>763</v>
      </c>
      <c r="E588" s="14">
        <v>1</v>
      </c>
      <c r="F588" s="17">
        <f>G587</f>
        <v>26250</v>
      </c>
      <c r="G588" s="17">
        <f>ROUND(E588*F588,2)</f>
        <v>26250</v>
      </c>
      <c r="H588" s="14">
        <v>1</v>
      </c>
      <c r="I588" s="17">
        <f>J587</f>
        <v>26250</v>
      </c>
      <c r="J588" s="17">
        <f>ROUND(H588*I588,2)</f>
        <v>26250</v>
      </c>
    </row>
    <row r="589" spans="1:10" ht="1" customHeight="1" x14ac:dyDescent="0.3">
      <c r="A589" s="18"/>
      <c r="B589" s="18"/>
      <c r="C589" s="18"/>
      <c r="D589" s="35"/>
      <c r="E589" s="18"/>
      <c r="F589" s="18"/>
      <c r="G589" s="18"/>
      <c r="H589" s="18"/>
      <c r="I589" s="18"/>
      <c r="J589" s="18"/>
    </row>
    <row r="590" spans="1:10" x14ac:dyDescent="0.3">
      <c r="A590" s="16"/>
      <c r="B590" s="16"/>
      <c r="C590" s="16"/>
      <c r="D590" s="34" t="s">
        <v>764</v>
      </c>
      <c r="E590" s="14">
        <v>1</v>
      </c>
      <c r="F590" s="17">
        <f>G542+G547+G551+G578+G586</f>
        <v>2345493.66</v>
      </c>
      <c r="G590" s="17">
        <f>ROUND(E590*F590,2)</f>
        <v>2345493.66</v>
      </c>
      <c r="H590" s="14">
        <v>1</v>
      </c>
      <c r="I590" s="17">
        <f>J542+J547+J551+J578+J586</f>
        <v>35722.29</v>
      </c>
      <c r="J590" s="17">
        <f>ROUND(H590*I590,2)</f>
        <v>35722.29</v>
      </c>
    </row>
    <row r="591" spans="1:10" ht="1" customHeight="1" x14ac:dyDescent="0.3">
      <c r="A591" s="18"/>
      <c r="B591" s="18"/>
      <c r="C591" s="18"/>
      <c r="D591" s="35"/>
      <c r="E591" s="18"/>
      <c r="F591" s="18"/>
      <c r="G591" s="18"/>
      <c r="H591" s="18"/>
      <c r="I591" s="18"/>
      <c r="J591" s="18"/>
    </row>
    <row r="592" spans="1:10" x14ac:dyDescent="0.3">
      <c r="A592" s="10" t="s">
        <v>765</v>
      </c>
      <c r="B592" s="10" t="s">
        <v>10</v>
      </c>
      <c r="C592" s="10" t="s">
        <v>11</v>
      </c>
      <c r="D592" s="32" t="s">
        <v>766</v>
      </c>
      <c r="E592" s="11">
        <f t="shared" ref="E592:J592" si="126">E628</f>
        <v>1</v>
      </c>
      <c r="F592" s="11">
        <f t="shared" si="126"/>
        <v>700492.05</v>
      </c>
      <c r="G592" s="11">
        <f t="shared" si="126"/>
        <v>700492.05</v>
      </c>
      <c r="H592" s="11">
        <f t="shared" si="126"/>
        <v>1</v>
      </c>
      <c r="I592" s="11">
        <f t="shared" si="126"/>
        <v>4546.7</v>
      </c>
      <c r="J592" s="11">
        <f t="shared" si="126"/>
        <v>4546.7</v>
      </c>
    </row>
    <row r="593" spans="1:10" x14ac:dyDescent="0.3">
      <c r="A593" s="19" t="s">
        <v>767</v>
      </c>
      <c r="B593" s="19" t="s">
        <v>10</v>
      </c>
      <c r="C593" s="19" t="s">
        <v>11</v>
      </c>
      <c r="D593" s="36" t="s">
        <v>768</v>
      </c>
      <c r="E593" s="20">
        <f t="shared" ref="E593:J593" si="127">E595</f>
        <v>1</v>
      </c>
      <c r="F593" s="20">
        <f t="shared" si="127"/>
        <v>12773.79</v>
      </c>
      <c r="G593" s="20">
        <f t="shared" si="127"/>
        <v>12773.79</v>
      </c>
      <c r="H593" s="20">
        <f t="shared" si="127"/>
        <v>1</v>
      </c>
      <c r="I593" s="20">
        <f t="shared" si="127"/>
        <v>0</v>
      </c>
      <c r="J593" s="20">
        <f t="shared" si="127"/>
        <v>0</v>
      </c>
    </row>
    <row r="594" spans="1:10" x14ac:dyDescent="0.3">
      <c r="A594" s="12" t="s">
        <v>489</v>
      </c>
      <c r="B594" s="13" t="s">
        <v>18</v>
      </c>
      <c r="C594" s="13" t="s">
        <v>40</v>
      </c>
      <c r="D594" s="33" t="s">
        <v>490</v>
      </c>
      <c r="E594" s="14">
        <v>43.86</v>
      </c>
      <c r="F594" s="14">
        <v>291.24</v>
      </c>
      <c r="G594" s="15">
        <f>ROUND(E594*F594,2)</f>
        <v>12773.79</v>
      </c>
      <c r="H594" s="14">
        <v>43.86</v>
      </c>
      <c r="I594" s="39"/>
      <c r="J594" s="15">
        <f>ROUND(H594*I594,2)</f>
        <v>0</v>
      </c>
    </row>
    <row r="595" spans="1:10" x14ac:dyDescent="0.3">
      <c r="A595" s="16"/>
      <c r="B595" s="16"/>
      <c r="C595" s="16"/>
      <c r="D595" s="34" t="s">
        <v>769</v>
      </c>
      <c r="E595" s="14">
        <v>1</v>
      </c>
      <c r="F595" s="17">
        <f>G594</f>
        <v>12773.79</v>
      </c>
      <c r="G595" s="17">
        <f>ROUND(E595*F595,2)</f>
        <v>12773.79</v>
      </c>
      <c r="H595" s="14">
        <v>1</v>
      </c>
      <c r="I595" s="17">
        <f>J594</f>
        <v>0</v>
      </c>
      <c r="J595" s="17">
        <f>ROUND(H595*I595,2)</f>
        <v>0</v>
      </c>
    </row>
    <row r="596" spans="1:10" ht="1" customHeight="1" x14ac:dyDescent="0.3">
      <c r="A596" s="18"/>
      <c r="B596" s="18"/>
      <c r="C596" s="18"/>
      <c r="D596" s="35"/>
      <c r="E596" s="18"/>
      <c r="F596" s="18"/>
      <c r="G596" s="18"/>
      <c r="H596" s="18"/>
      <c r="I596" s="18"/>
      <c r="J596" s="18"/>
    </row>
    <row r="597" spans="1:10" x14ac:dyDescent="0.3">
      <c r="A597" s="19" t="s">
        <v>770</v>
      </c>
      <c r="B597" s="19" t="s">
        <v>10</v>
      </c>
      <c r="C597" s="19" t="s">
        <v>11</v>
      </c>
      <c r="D597" s="36" t="s">
        <v>771</v>
      </c>
      <c r="E597" s="20">
        <f t="shared" ref="E597:J597" si="128">E599</f>
        <v>1</v>
      </c>
      <c r="F597" s="20">
        <f t="shared" si="128"/>
        <v>70845.100000000006</v>
      </c>
      <c r="G597" s="20">
        <f t="shared" si="128"/>
        <v>70845.100000000006</v>
      </c>
      <c r="H597" s="20">
        <f t="shared" si="128"/>
        <v>1</v>
      </c>
      <c r="I597" s="20">
        <f t="shared" si="128"/>
        <v>0</v>
      </c>
      <c r="J597" s="20">
        <f t="shared" si="128"/>
        <v>0</v>
      </c>
    </row>
    <row r="598" spans="1:10" x14ac:dyDescent="0.3">
      <c r="A598" s="12" t="s">
        <v>512</v>
      </c>
      <c r="B598" s="13" t="s">
        <v>18</v>
      </c>
      <c r="C598" s="13" t="s">
        <v>40</v>
      </c>
      <c r="D598" s="33" t="s">
        <v>513</v>
      </c>
      <c r="E598" s="14">
        <v>613.59</v>
      </c>
      <c r="F598" s="14">
        <v>115.46</v>
      </c>
      <c r="G598" s="15">
        <f>ROUND(E598*F598,2)</f>
        <v>70845.100000000006</v>
      </c>
      <c r="H598" s="14">
        <v>613.59</v>
      </c>
      <c r="I598" s="39"/>
      <c r="J598" s="15">
        <f>ROUND(H598*I598,2)</f>
        <v>0</v>
      </c>
    </row>
    <row r="599" spans="1:10" x14ac:dyDescent="0.3">
      <c r="A599" s="16"/>
      <c r="B599" s="16"/>
      <c r="C599" s="16"/>
      <c r="D599" s="34" t="s">
        <v>772</v>
      </c>
      <c r="E599" s="14">
        <v>1</v>
      </c>
      <c r="F599" s="17">
        <f>G598</f>
        <v>70845.100000000006</v>
      </c>
      <c r="G599" s="17">
        <f>ROUND(E599*F599,2)</f>
        <v>70845.100000000006</v>
      </c>
      <c r="H599" s="14">
        <v>1</v>
      </c>
      <c r="I599" s="17">
        <f>J598</f>
        <v>0</v>
      </c>
      <c r="J599" s="17">
        <f>ROUND(H599*I599,2)</f>
        <v>0</v>
      </c>
    </row>
    <row r="600" spans="1:10" ht="1" customHeight="1" x14ac:dyDescent="0.3">
      <c r="A600" s="18"/>
      <c r="B600" s="18"/>
      <c r="C600" s="18"/>
      <c r="D600" s="35"/>
      <c r="E600" s="18"/>
      <c r="F600" s="18"/>
      <c r="G600" s="18"/>
      <c r="H600" s="18"/>
      <c r="I600" s="18"/>
      <c r="J600" s="18"/>
    </row>
    <row r="601" spans="1:10" x14ac:dyDescent="0.3">
      <c r="A601" s="19" t="s">
        <v>773</v>
      </c>
      <c r="B601" s="19" t="s">
        <v>10</v>
      </c>
      <c r="C601" s="19" t="s">
        <v>11</v>
      </c>
      <c r="D601" s="36" t="s">
        <v>774</v>
      </c>
      <c r="E601" s="20">
        <f t="shared" ref="E601:J601" si="129">E620</f>
        <v>1</v>
      </c>
      <c r="F601" s="20">
        <f t="shared" si="129"/>
        <v>120496.78</v>
      </c>
      <c r="G601" s="20">
        <f t="shared" si="129"/>
        <v>120496.78</v>
      </c>
      <c r="H601" s="20">
        <f t="shared" si="129"/>
        <v>1</v>
      </c>
      <c r="I601" s="20">
        <f t="shared" si="129"/>
        <v>0</v>
      </c>
      <c r="J601" s="20">
        <f t="shared" si="129"/>
        <v>0</v>
      </c>
    </row>
    <row r="602" spans="1:10" x14ac:dyDescent="0.3">
      <c r="A602" s="21" t="s">
        <v>775</v>
      </c>
      <c r="B602" s="21" t="s">
        <v>10</v>
      </c>
      <c r="C602" s="21" t="s">
        <v>11</v>
      </c>
      <c r="D602" s="37" t="s">
        <v>522</v>
      </c>
      <c r="E602" s="22">
        <f t="shared" ref="E602:J602" si="130">E606</f>
        <v>1</v>
      </c>
      <c r="F602" s="22">
        <f t="shared" si="130"/>
        <v>21949.200000000001</v>
      </c>
      <c r="G602" s="22">
        <f t="shared" si="130"/>
        <v>21949.200000000001</v>
      </c>
      <c r="H602" s="22">
        <f t="shared" si="130"/>
        <v>1</v>
      </c>
      <c r="I602" s="22">
        <f t="shared" si="130"/>
        <v>0</v>
      </c>
      <c r="J602" s="22">
        <f t="shared" si="130"/>
        <v>0</v>
      </c>
    </row>
    <row r="603" spans="1:10" x14ac:dyDescent="0.3">
      <c r="A603" s="12" t="s">
        <v>525</v>
      </c>
      <c r="B603" s="13" t="s">
        <v>18</v>
      </c>
      <c r="C603" s="13" t="s">
        <v>268</v>
      </c>
      <c r="D603" s="33" t="s">
        <v>526</v>
      </c>
      <c r="E603" s="14">
        <v>10340.9</v>
      </c>
      <c r="F603" s="14">
        <v>1.89</v>
      </c>
      <c r="G603" s="15">
        <f>ROUND(E603*F603,2)</f>
        <v>19544.3</v>
      </c>
      <c r="H603" s="14">
        <v>10340.9</v>
      </c>
      <c r="I603" s="39"/>
      <c r="J603" s="15">
        <f>ROUND(H603*I603,2)</f>
        <v>0</v>
      </c>
    </row>
    <row r="604" spans="1:10" x14ac:dyDescent="0.3">
      <c r="A604" s="12" t="s">
        <v>531</v>
      </c>
      <c r="B604" s="13" t="s">
        <v>18</v>
      </c>
      <c r="C604" s="13" t="s">
        <v>268</v>
      </c>
      <c r="D604" s="33" t="s">
        <v>532</v>
      </c>
      <c r="E604" s="14">
        <v>1279.2</v>
      </c>
      <c r="F604" s="14">
        <v>1.88</v>
      </c>
      <c r="G604" s="15">
        <f>ROUND(E604*F604,2)</f>
        <v>2404.9</v>
      </c>
      <c r="H604" s="14">
        <v>1279.2</v>
      </c>
      <c r="I604" s="39"/>
      <c r="J604" s="15">
        <f>ROUND(H604*I604,2)</f>
        <v>0</v>
      </c>
    </row>
    <row r="605" spans="1:10" x14ac:dyDescent="0.3">
      <c r="A605" s="12" t="s">
        <v>533</v>
      </c>
      <c r="B605" s="13" t="s">
        <v>18</v>
      </c>
      <c r="C605" s="13" t="s">
        <v>35</v>
      </c>
      <c r="D605" s="33" t="s">
        <v>534</v>
      </c>
      <c r="E605" s="14">
        <v>0</v>
      </c>
      <c r="F605" s="14">
        <v>28.14</v>
      </c>
      <c r="G605" s="15">
        <f>ROUND(E605*F605,2)</f>
        <v>0</v>
      </c>
      <c r="H605" s="14">
        <v>0</v>
      </c>
      <c r="I605" s="39"/>
      <c r="J605" s="15">
        <f>ROUND(H605*I605,2)</f>
        <v>0</v>
      </c>
    </row>
    <row r="606" spans="1:10" x14ac:dyDescent="0.3">
      <c r="A606" s="16"/>
      <c r="B606" s="16"/>
      <c r="C606" s="16"/>
      <c r="D606" s="34" t="s">
        <v>776</v>
      </c>
      <c r="E606" s="14">
        <v>1</v>
      </c>
      <c r="F606" s="17">
        <f>SUM(G603:G605)</f>
        <v>21949.200000000001</v>
      </c>
      <c r="G606" s="17">
        <f>ROUND(E606*F606,2)</f>
        <v>21949.200000000001</v>
      </c>
      <c r="H606" s="14">
        <v>1</v>
      </c>
      <c r="I606" s="17">
        <f>SUM(J603:J605)</f>
        <v>0</v>
      </c>
      <c r="J606" s="17">
        <f>ROUND(H606*I606,2)</f>
        <v>0</v>
      </c>
    </row>
    <row r="607" spans="1:10" ht="1" customHeight="1" x14ac:dyDescent="0.3">
      <c r="A607" s="18"/>
      <c r="B607" s="18"/>
      <c r="C607" s="18"/>
      <c r="D607" s="35"/>
      <c r="E607" s="18"/>
      <c r="F607" s="18"/>
      <c r="G607" s="18"/>
      <c r="H607" s="18"/>
      <c r="I607" s="18"/>
      <c r="J607" s="18"/>
    </row>
    <row r="608" spans="1:10" x14ac:dyDescent="0.3">
      <c r="A608" s="21" t="s">
        <v>777</v>
      </c>
      <c r="B608" s="21" t="s">
        <v>10</v>
      </c>
      <c r="C608" s="21" t="s">
        <v>11</v>
      </c>
      <c r="D608" s="37" t="s">
        <v>539</v>
      </c>
      <c r="E608" s="22">
        <f t="shared" ref="E608:J608" si="131">E618</f>
        <v>1</v>
      </c>
      <c r="F608" s="22">
        <f t="shared" si="131"/>
        <v>98547.58</v>
      </c>
      <c r="G608" s="22">
        <f t="shared" si="131"/>
        <v>98547.58</v>
      </c>
      <c r="H608" s="22">
        <f t="shared" si="131"/>
        <v>1</v>
      </c>
      <c r="I608" s="22">
        <f t="shared" si="131"/>
        <v>0</v>
      </c>
      <c r="J608" s="22">
        <f t="shared" si="131"/>
        <v>0</v>
      </c>
    </row>
    <row r="609" spans="1:10" ht="20.95" x14ac:dyDescent="0.3">
      <c r="A609" s="12" t="s">
        <v>778</v>
      </c>
      <c r="B609" s="13" t="s">
        <v>18</v>
      </c>
      <c r="C609" s="13" t="s">
        <v>19</v>
      </c>
      <c r="D609" s="33" t="s">
        <v>779</v>
      </c>
      <c r="E609" s="14">
        <v>492.67</v>
      </c>
      <c r="F609" s="14">
        <v>22.11</v>
      </c>
      <c r="G609" s="15">
        <f t="shared" ref="G609:G618" si="132">ROUND(E609*F609,2)</f>
        <v>10892.93</v>
      </c>
      <c r="H609" s="14">
        <v>492.67</v>
      </c>
      <c r="I609" s="39"/>
      <c r="J609" s="15">
        <f t="shared" ref="J609:J618" si="133">ROUND(H609*I609,2)</f>
        <v>0</v>
      </c>
    </row>
    <row r="610" spans="1:10" x14ac:dyDescent="0.3">
      <c r="A610" s="12" t="s">
        <v>552</v>
      </c>
      <c r="B610" s="13" t="s">
        <v>18</v>
      </c>
      <c r="C610" s="13" t="s">
        <v>19</v>
      </c>
      <c r="D610" s="33" t="s">
        <v>553</v>
      </c>
      <c r="E610" s="14">
        <v>119.43</v>
      </c>
      <c r="F610" s="14">
        <v>30.07</v>
      </c>
      <c r="G610" s="15">
        <f t="shared" si="132"/>
        <v>3591.26</v>
      </c>
      <c r="H610" s="14">
        <v>119.43</v>
      </c>
      <c r="I610" s="39"/>
      <c r="J610" s="15">
        <f t="shared" si="133"/>
        <v>0</v>
      </c>
    </row>
    <row r="611" spans="1:10" x14ac:dyDescent="0.3">
      <c r="A611" s="12" t="s">
        <v>556</v>
      </c>
      <c r="B611" s="13" t="s">
        <v>18</v>
      </c>
      <c r="C611" s="13" t="s">
        <v>19</v>
      </c>
      <c r="D611" s="33" t="s">
        <v>557</v>
      </c>
      <c r="E611" s="14">
        <v>307.45999999999998</v>
      </c>
      <c r="F611" s="14">
        <v>32.32</v>
      </c>
      <c r="G611" s="15">
        <f t="shared" si="132"/>
        <v>9937.11</v>
      </c>
      <c r="H611" s="14">
        <v>307.45999999999998</v>
      </c>
      <c r="I611" s="39"/>
      <c r="J611" s="15">
        <f t="shared" si="133"/>
        <v>0</v>
      </c>
    </row>
    <row r="612" spans="1:10" x14ac:dyDescent="0.3">
      <c r="A612" s="12" t="s">
        <v>558</v>
      </c>
      <c r="B612" s="13" t="s">
        <v>18</v>
      </c>
      <c r="C612" s="13" t="s">
        <v>40</v>
      </c>
      <c r="D612" s="33" t="s">
        <v>286</v>
      </c>
      <c r="E612" s="14">
        <v>11.27</v>
      </c>
      <c r="F612" s="14">
        <v>104.97</v>
      </c>
      <c r="G612" s="15">
        <f t="shared" si="132"/>
        <v>1183.01</v>
      </c>
      <c r="H612" s="14">
        <v>11.27</v>
      </c>
      <c r="I612" s="39"/>
      <c r="J612" s="15">
        <f t="shared" si="133"/>
        <v>0</v>
      </c>
    </row>
    <row r="613" spans="1:10" x14ac:dyDescent="0.3">
      <c r="A613" s="12" t="s">
        <v>567</v>
      </c>
      <c r="B613" s="13" t="s">
        <v>18</v>
      </c>
      <c r="C613" s="13" t="s">
        <v>40</v>
      </c>
      <c r="D613" s="33" t="s">
        <v>568</v>
      </c>
      <c r="E613" s="14">
        <v>153.35</v>
      </c>
      <c r="F613" s="14">
        <v>233.27</v>
      </c>
      <c r="G613" s="15">
        <f t="shared" si="132"/>
        <v>35771.949999999997</v>
      </c>
      <c r="H613" s="14">
        <v>153.35</v>
      </c>
      <c r="I613" s="39"/>
      <c r="J613" s="15">
        <f t="shared" si="133"/>
        <v>0</v>
      </c>
    </row>
    <row r="614" spans="1:10" x14ac:dyDescent="0.3">
      <c r="A614" s="12" t="s">
        <v>563</v>
      </c>
      <c r="B614" s="13" t="s">
        <v>18</v>
      </c>
      <c r="C614" s="13" t="s">
        <v>40</v>
      </c>
      <c r="D614" s="33" t="s">
        <v>564</v>
      </c>
      <c r="E614" s="14">
        <v>74.88</v>
      </c>
      <c r="F614" s="14">
        <v>148.72</v>
      </c>
      <c r="G614" s="15">
        <f t="shared" si="132"/>
        <v>11136.15</v>
      </c>
      <c r="H614" s="14">
        <v>74.88</v>
      </c>
      <c r="I614" s="39"/>
      <c r="J614" s="15">
        <f t="shared" si="133"/>
        <v>0</v>
      </c>
    </row>
    <row r="615" spans="1:10" ht="20.95" x14ac:dyDescent="0.3">
      <c r="A615" s="12" t="s">
        <v>725</v>
      </c>
      <c r="B615" s="13" t="s">
        <v>18</v>
      </c>
      <c r="C615" s="13" t="s">
        <v>40</v>
      </c>
      <c r="D615" s="33" t="s">
        <v>726</v>
      </c>
      <c r="E615" s="14">
        <v>57.12</v>
      </c>
      <c r="F615" s="14">
        <v>153.56</v>
      </c>
      <c r="G615" s="15">
        <f t="shared" si="132"/>
        <v>8771.35</v>
      </c>
      <c r="H615" s="14">
        <v>57.12</v>
      </c>
      <c r="I615" s="39"/>
      <c r="J615" s="15">
        <f t="shared" si="133"/>
        <v>0</v>
      </c>
    </row>
    <row r="616" spans="1:10" x14ac:dyDescent="0.3">
      <c r="A616" s="12" t="s">
        <v>780</v>
      </c>
      <c r="B616" s="13" t="s">
        <v>18</v>
      </c>
      <c r="C616" s="13" t="s">
        <v>35</v>
      </c>
      <c r="D616" s="33" t="s">
        <v>781</v>
      </c>
      <c r="E616" s="14">
        <v>68</v>
      </c>
      <c r="F616" s="14">
        <v>40.61</v>
      </c>
      <c r="G616" s="15">
        <f t="shared" si="132"/>
        <v>2761.48</v>
      </c>
      <c r="H616" s="14">
        <v>68</v>
      </c>
      <c r="I616" s="39"/>
      <c r="J616" s="15">
        <f t="shared" si="133"/>
        <v>0</v>
      </c>
    </row>
    <row r="617" spans="1:10" x14ac:dyDescent="0.3">
      <c r="A617" s="12" t="s">
        <v>575</v>
      </c>
      <c r="B617" s="13" t="s">
        <v>18</v>
      </c>
      <c r="C617" s="13" t="s">
        <v>22</v>
      </c>
      <c r="D617" s="33" t="s">
        <v>576</v>
      </c>
      <c r="E617" s="14">
        <v>484.38</v>
      </c>
      <c r="F617" s="14">
        <v>29.94</v>
      </c>
      <c r="G617" s="15">
        <f t="shared" si="132"/>
        <v>14502.34</v>
      </c>
      <c r="H617" s="14">
        <v>484.38</v>
      </c>
      <c r="I617" s="39"/>
      <c r="J617" s="15">
        <f t="shared" si="133"/>
        <v>0</v>
      </c>
    </row>
    <row r="618" spans="1:10" x14ac:dyDescent="0.3">
      <c r="A618" s="16"/>
      <c r="B618" s="16"/>
      <c r="C618" s="16"/>
      <c r="D618" s="34" t="s">
        <v>782</v>
      </c>
      <c r="E618" s="14">
        <v>1</v>
      </c>
      <c r="F618" s="17">
        <f>SUM(G609:G617)</f>
        <v>98547.58</v>
      </c>
      <c r="G618" s="17">
        <f t="shared" si="132"/>
        <v>98547.58</v>
      </c>
      <c r="H618" s="14">
        <v>1</v>
      </c>
      <c r="I618" s="17">
        <f>SUM(J609:J617)</f>
        <v>0</v>
      </c>
      <c r="J618" s="17">
        <f t="shared" si="133"/>
        <v>0</v>
      </c>
    </row>
    <row r="619" spans="1:10" ht="1" customHeight="1" x14ac:dyDescent="0.3">
      <c r="A619" s="18"/>
      <c r="B619" s="18"/>
      <c r="C619" s="18"/>
      <c r="D619" s="35"/>
      <c r="E619" s="18"/>
      <c r="F619" s="18"/>
      <c r="G619" s="18"/>
      <c r="H619" s="18"/>
      <c r="I619" s="18"/>
      <c r="J619" s="18"/>
    </row>
    <row r="620" spans="1:10" x14ac:dyDescent="0.3">
      <c r="A620" s="16"/>
      <c r="B620" s="16"/>
      <c r="C620" s="16"/>
      <c r="D620" s="34" t="s">
        <v>783</v>
      </c>
      <c r="E620" s="14">
        <v>1</v>
      </c>
      <c r="F620" s="17">
        <f>G602+G608</f>
        <v>120496.78</v>
      </c>
      <c r="G620" s="17">
        <f>ROUND(E620*F620,2)</f>
        <v>120496.78</v>
      </c>
      <c r="H620" s="14">
        <v>1</v>
      </c>
      <c r="I620" s="17">
        <f>J602+J608</f>
        <v>0</v>
      </c>
      <c r="J620" s="17">
        <f>ROUND(H620*I620,2)</f>
        <v>0</v>
      </c>
    </row>
    <row r="621" spans="1:10" ht="1" customHeight="1" x14ac:dyDescent="0.3">
      <c r="A621" s="18"/>
      <c r="B621" s="18"/>
      <c r="C621" s="18"/>
      <c r="D621" s="35"/>
      <c r="E621" s="18"/>
      <c r="F621" s="18"/>
      <c r="G621" s="18"/>
      <c r="H621" s="18"/>
      <c r="I621" s="18"/>
      <c r="J621" s="18"/>
    </row>
    <row r="622" spans="1:10" x14ac:dyDescent="0.3">
      <c r="A622" s="19" t="s">
        <v>784</v>
      </c>
      <c r="B622" s="19" t="s">
        <v>10</v>
      </c>
      <c r="C622" s="19" t="s">
        <v>11</v>
      </c>
      <c r="D622" s="36" t="s">
        <v>785</v>
      </c>
      <c r="E622" s="20">
        <f t="shared" ref="E622:J622" si="134">E626</f>
        <v>1</v>
      </c>
      <c r="F622" s="20">
        <f t="shared" si="134"/>
        <v>496376.38</v>
      </c>
      <c r="G622" s="20">
        <f t="shared" si="134"/>
        <v>496376.38</v>
      </c>
      <c r="H622" s="20">
        <f t="shared" si="134"/>
        <v>1</v>
      </c>
      <c r="I622" s="20">
        <f t="shared" si="134"/>
        <v>4546.7</v>
      </c>
      <c r="J622" s="20">
        <f t="shared" si="134"/>
        <v>4546.7</v>
      </c>
    </row>
    <row r="623" spans="1:10" ht="20.95" x14ac:dyDescent="0.3">
      <c r="A623" s="12" t="s">
        <v>581</v>
      </c>
      <c r="B623" s="13" t="s">
        <v>18</v>
      </c>
      <c r="C623" s="13" t="s">
        <v>423</v>
      </c>
      <c r="D623" s="33" t="s">
        <v>582</v>
      </c>
      <c r="E623" s="14">
        <v>1</v>
      </c>
      <c r="F623" s="14">
        <v>4546.7</v>
      </c>
      <c r="G623" s="15">
        <f>ROUND(E623*F623,2)</f>
        <v>4546.7</v>
      </c>
      <c r="H623" s="14">
        <v>1</v>
      </c>
      <c r="I623" s="55">
        <v>4546.7</v>
      </c>
      <c r="J623" s="15">
        <f>ROUND(H623*I623,2)</f>
        <v>4546.7</v>
      </c>
    </row>
    <row r="624" spans="1:10" ht="20.95" x14ac:dyDescent="0.3">
      <c r="A624" s="12" t="s">
        <v>583</v>
      </c>
      <c r="B624" s="13" t="s">
        <v>18</v>
      </c>
      <c r="C624" s="13" t="s">
        <v>22</v>
      </c>
      <c r="D624" s="33" t="s">
        <v>584</v>
      </c>
      <c r="E624" s="14">
        <v>775.1</v>
      </c>
      <c r="F624" s="14">
        <v>112.69</v>
      </c>
      <c r="G624" s="15">
        <f>ROUND(E624*F624,2)</f>
        <v>87346.02</v>
      </c>
      <c r="H624" s="14">
        <v>775.1</v>
      </c>
      <c r="I624" s="39"/>
      <c r="J624" s="15">
        <f>ROUND(H624*I624,2)</f>
        <v>0</v>
      </c>
    </row>
    <row r="625" spans="1:10" x14ac:dyDescent="0.3">
      <c r="A625" s="12" t="s">
        <v>585</v>
      </c>
      <c r="B625" s="13" t="s">
        <v>18</v>
      </c>
      <c r="C625" s="13" t="s">
        <v>586</v>
      </c>
      <c r="D625" s="33" t="s">
        <v>587</v>
      </c>
      <c r="E625" s="14">
        <v>518568.8</v>
      </c>
      <c r="F625" s="14">
        <v>0.78</v>
      </c>
      <c r="G625" s="15">
        <f>ROUND(E625*F625,2)</f>
        <v>404483.66</v>
      </c>
      <c r="H625" s="14">
        <v>518568.8</v>
      </c>
      <c r="I625" s="39"/>
      <c r="J625" s="15">
        <f>ROUND(H625*I625,2)</f>
        <v>0</v>
      </c>
    </row>
    <row r="626" spans="1:10" x14ac:dyDescent="0.3">
      <c r="A626" s="16"/>
      <c r="B626" s="16"/>
      <c r="C626" s="16"/>
      <c r="D626" s="34" t="s">
        <v>786</v>
      </c>
      <c r="E626" s="14">
        <v>1</v>
      </c>
      <c r="F626" s="17">
        <f>SUM(G623:G625)</f>
        <v>496376.38</v>
      </c>
      <c r="G626" s="17">
        <f>ROUND(E626*F626,2)</f>
        <v>496376.38</v>
      </c>
      <c r="H626" s="14">
        <v>1</v>
      </c>
      <c r="I626" s="17">
        <f>SUM(J623:J625)</f>
        <v>4546.7</v>
      </c>
      <c r="J626" s="17">
        <f>ROUND(H626*I626,2)</f>
        <v>4546.7</v>
      </c>
    </row>
    <row r="627" spans="1:10" ht="1" customHeight="1" x14ac:dyDescent="0.3">
      <c r="A627" s="18"/>
      <c r="B627" s="18"/>
      <c r="C627" s="18"/>
      <c r="D627" s="35"/>
      <c r="E627" s="18"/>
      <c r="F627" s="18"/>
      <c r="G627" s="18"/>
      <c r="H627" s="18"/>
      <c r="I627" s="18"/>
      <c r="J627" s="18"/>
    </row>
    <row r="628" spans="1:10" x14ac:dyDescent="0.3">
      <c r="A628" s="16"/>
      <c r="B628" s="16"/>
      <c r="C628" s="16"/>
      <c r="D628" s="34" t="s">
        <v>787</v>
      </c>
      <c r="E628" s="14">
        <v>1</v>
      </c>
      <c r="F628" s="17">
        <f>G593+G597+G601+G622</f>
        <v>700492.05</v>
      </c>
      <c r="G628" s="17">
        <f>ROUND(E628*F628,2)</f>
        <v>700492.05</v>
      </c>
      <c r="H628" s="14">
        <v>1</v>
      </c>
      <c r="I628" s="17">
        <f>J593+J597+J601+J622</f>
        <v>4546.7</v>
      </c>
      <c r="J628" s="17">
        <f>ROUND(H628*I628,2)</f>
        <v>4546.7</v>
      </c>
    </row>
    <row r="629" spans="1:10" ht="1" customHeight="1" x14ac:dyDescent="0.3">
      <c r="A629" s="18"/>
      <c r="B629" s="18"/>
      <c r="C629" s="18"/>
      <c r="D629" s="35"/>
      <c r="E629" s="18"/>
      <c r="F629" s="18"/>
      <c r="G629" s="18"/>
      <c r="H629" s="18"/>
      <c r="I629" s="18"/>
      <c r="J629" s="18"/>
    </row>
    <row r="630" spans="1:10" x14ac:dyDescent="0.3">
      <c r="A630" s="10" t="s">
        <v>788</v>
      </c>
      <c r="B630" s="10" t="s">
        <v>10</v>
      </c>
      <c r="C630" s="10" t="s">
        <v>11</v>
      </c>
      <c r="D630" s="32" t="s">
        <v>789</v>
      </c>
      <c r="E630" s="11">
        <f t="shared" ref="E630:J630" si="135">E661</f>
        <v>1</v>
      </c>
      <c r="F630" s="11">
        <f t="shared" si="135"/>
        <v>410895.37</v>
      </c>
      <c r="G630" s="11">
        <f t="shared" si="135"/>
        <v>410895.37</v>
      </c>
      <c r="H630" s="11">
        <f t="shared" si="135"/>
        <v>1</v>
      </c>
      <c r="I630" s="11">
        <f t="shared" si="135"/>
        <v>4546.7</v>
      </c>
      <c r="J630" s="11">
        <f t="shared" si="135"/>
        <v>4546.7</v>
      </c>
    </row>
    <row r="631" spans="1:10" x14ac:dyDescent="0.3">
      <c r="A631" s="19" t="s">
        <v>790</v>
      </c>
      <c r="B631" s="19" t="s">
        <v>10</v>
      </c>
      <c r="C631" s="19" t="s">
        <v>11</v>
      </c>
      <c r="D631" s="36" t="s">
        <v>791</v>
      </c>
      <c r="E631" s="20">
        <f t="shared" ref="E631:J631" si="136">E633</f>
        <v>1</v>
      </c>
      <c r="F631" s="20">
        <f t="shared" si="136"/>
        <v>10484.64</v>
      </c>
      <c r="G631" s="20">
        <f t="shared" si="136"/>
        <v>10484.64</v>
      </c>
      <c r="H631" s="20">
        <f t="shared" si="136"/>
        <v>1</v>
      </c>
      <c r="I631" s="20">
        <f t="shared" si="136"/>
        <v>0</v>
      </c>
      <c r="J631" s="20">
        <f t="shared" si="136"/>
        <v>0</v>
      </c>
    </row>
    <row r="632" spans="1:10" x14ac:dyDescent="0.3">
      <c r="A632" s="12" t="s">
        <v>489</v>
      </c>
      <c r="B632" s="13" t="s">
        <v>18</v>
      </c>
      <c r="C632" s="13" t="s">
        <v>40</v>
      </c>
      <c r="D632" s="33" t="s">
        <v>490</v>
      </c>
      <c r="E632" s="14">
        <v>36</v>
      </c>
      <c r="F632" s="14">
        <v>291.24</v>
      </c>
      <c r="G632" s="15">
        <f>ROUND(E632*F632,2)</f>
        <v>10484.64</v>
      </c>
      <c r="H632" s="14">
        <v>36</v>
      </c>
      <c r="I632" s="39"/>
      <c r="J632" s="15">
        <f>ROUND(H632*I632,2)</f>
        <v>0</v>
      </c>
    </row>
    <row r="633" spans="1:10" x14ac:dyDescent="0.3">
      <c r="A633" s="16"/>
      <c r="B633" s="16"/>
      <c r="C633" s="16"/>
      <c r="D633" s="34" t="s">
        <v>792</v>
      </c>
      <c r="E633" s="14">
        <v>1</v>
      </c>
      <c r="F633" s="17">
        <f>G632</f>
        <v>10484.64</v>
      </c>
      <c r="G633" s="17">
        <f>ROUND(E633*F633,2)</f>
        <v>10484.64</v>
      </c>
      <c r="H633" s="14">
        <v>1</v>
      </c>
      <c r="I633" s="17">
        <f>J632</f>
        <v>0</v>
      </c>
      <c r="J633" s="17">
        <f>ROUND(H633*I633,2)</f>
        <v>0</v>
      </c>
    </row>
    <row r="634" spans="1:10" ht="1" customHeight="1" x14ac:dyDescent="0.3">
      <c r="A634" s="18"/>
      <c r="B634" s="18"/>
      <c r="C634" s="18"/>
      <c r="D634" s="35"/>
      <c r="E634" s="18"/>
      <c r="F634" s="18"/>
      <c r="G634" s="18"/>
      <c r="H634" s="18"/>
      <c r="I634" s="18"/>
      <c r="J634" s="18"/>
    </row>
    <row r="635" spans="1:10" x14ac:dyDescent="0.3">
      <c r="A635" s="19" t="s">
        <v>793</v>
      </c>
      <c r="B635" s="19" t="s">
        <v>10</v>
      </c>
      <c r="C635" s="19" t="s">
        <v>11</v>
      </c>
      <c r="D635" s="36" t="s">
        <v>794</v>
      </c>
      <c r="E635" s="20">
        <f t="shared" ref="E635:J635" si="137">E637</f>
        <v>1</v>
      </c>
      <c r="F635" s="20">
        <f t="shared" si="137"/>
        <v>28111.05</v>
      </c>
      <c r="G635" s="20">
        <f t="shared" si="137"/>
        <v>28111.05</v>
      </c>
      <c r="H635" s="20">
        <f t="shared" si="137"/>
        <v>1</v>
      </c>
      <c r="I635" s="20">
        <f t="shared" si="137"/>
        <v>0</v>
      </c>
      <c r="J635" s="20">
        <f t="shared" si="137"/>
        <v>0</v>
      </c>
    </row>
    <row r="636" spans="1:10" x14ac:dyDescent="0.3">
      <c r="A636" s="12" t="s">
        <v>512</v>
      </c>
      <c r="B636" s="13" t="s">
        <v>18</v>
      </c>
      <c r="C636" s="13" t="s">
        <v>40</v>
      </c>
      <c r="D636" s="33" t="s">
        <v>513</v>
      </c>
      <c r="E636" s="14">
        <v>243.47</v>
      </c>
      <c r="F636" s="14">
        <v>115.46</v>
      </c>
      <c r="G636" s="15">
        <f>ROUND(E636*F636,2)</f>
        <v>28111.05</v>
      </c>
      <c r="H636" s="14">
        <v>243.47</v>
      </c>
      <c r="I636" s="39"/>
      <c r="J636" s="15">
        <f>ROUND(H636*I636,2)</f>
        <v>0</v>
      </c>
    </row>
    <row r="637" spans="1:10" x14ac:dyDescent="0.3">
      <c r="A637" s="16"/>
      <c r="B637" s="16"/>
      <c r="C637" s="16"/>
      <c r="D637" s="34" t="s">
        <v>795</v>
      </c>
      <c r="E637" s="14">
        <v>1</v>
      </c>
      <c r="F637" s="17">
        <f>G636</f>
        <v>28111.05</v>
      </c>
      <c r="G637" s="17">
        <f>ROUND(E637*F637,2)</f>
        <v>28111.05</v>
      </c>
      <c r="H637" s="14">
        <v>1</v>
      </c>
      <c r="I637" s="17">
        <f>J636</f>
        <v>0</v>
      </c>
      <c r="J637" s="17">
        <f>ROUND(H637*I637,2)</f>
        <v>0</v>
      </c>
    </row>
    <row r="638" spans="1:10" ht="1" customHeight="1" x14ac:dyDescent="0.3">
      <c r="A638" s="18"/>
      <c r="B638" s="18"/>
      <c r="C638" s="18"/>
      <c r="D638" s="35"/>
      <c r="E638" s="18"/>
      <c r="F638" s="18"/>
      <c r="G638" s="18"/>
      <c r="H638" s="18"/>
      <c r="I638" s="18"/>
      <c r="J638" s="18"/>
    </row>
    <row r="639" spans="1:10" x14ac:dyDescent="0.3">
      <c r="A639" s="19" t="s">
        <v>796</v>
      </c>
      <c r="B639" s="19" t="s">
        <v>10</v>
      </c>
      <c r="C639" s="19" t="s">
        <v>11</v>
      </c>
      <c r="D639" s="36" t="s">
        <v>797</v>
      </c>
      <c r="E639" s="20">
        <f t="shared" ref="E639:J639" si="138">E653</f>
        <v>1</v>
      </c>
      <c r="F639" s="20">
        <f t="shared" si="138"/>
        <v>52223.88</v>
      </c>
      <c r="G639" s="20">
        <f t="shared" si="138"/>
        <v>52223.88</v>
      </c>
      <c r="H639" s="20">
        <f t="shared" si="138"/>
        <v>1</v>
      </c>
      <c r="I639" s="20">
        <f t="shared" si="138"/>
        <v>0</v>
      </c>
      <c r="J639" s="20">
        <f t="shared" si="138"/>
        <v>0</v>
      </c>
    </row>
    <row r="640" spans="1:10" x14ac:dyDescent="0.3">
      <c r="A640" s="21" t="s">
        <v>798</v>
      </c>
      <c r="B640" s="21" t="s">
        <v>10</v>
      </c>
      <c r="C640" s="21" t="s">
        <v>11</v>
      </c>
      <c r="D640" s="37" t="s">
        <v>522</v>
      </c>
      <c r="E640" s="22">
        <f t="shared" ref="E640:J640" si="139">E642</f>
        <v>1</v>
      </c>
      <c r="F640" s="22">
        <f t="shared" si="139"/>
        <v>6965.88</v>
      </c>
      <c r="G640" s="22">
        <f t="shared" si="139"/>
        <v>6965.88</v>
      </c>
      <c r="H640" s="22">
        <f t="shared" si="139"/>
        <v>1</v>
      </c>
      <c r="I640" s="22">
        <f t="shared" si="139"/>
        <v>0</v>
      </c>
      <c r="J640" s="22">
        <f t="shared" si="139"/>
        <v>0</v>
      </c>
    </row>
    <row r="641" spans="1:10" x14ac:dyDescent="0.3">
      <c r="A641" s="12" t="s">
        <v>525</v>
      </c>
      <c r="B641" s="13" t="s">
        <v>18</v>
      </c>
      <c r="C641" s="13" t="s">
        <v>268</v>
      </c>
      <c r="D641" s="33" t="s">
        <v>526</v>
      </c>
      <c r="E641" s="14">
        <v>3685.65</v>
      </c>
      <c r="F641" s="14">
        <v>1.89</v>
      </c>
      <c r="G641" s="15">
        <f>ROUND(E641*F641,2)</f>
        <v>6965.88</v>
      </c>
      <c r="H641" s="14">
        <v>3685.65</v>
      </c>
      <c r="I641" s="39"/>
      <c r="J641" s="15">
        <f>ROUND(H641*I641,2)</f>
        <v>0</v>
      </c>
    </row>
    <row r="642" spans="1:10" x14ac:dyDescent="0.3">
      <c r="A642" s="16"/>
      <c r="B642" s="16"/>
      <c r="C642" s="16"/>
      <c r="D642" s="34" t="s">
        <v>799</v>
      </c>
      <c r="E642" s="14">
        <v>1</v>
      </c>
      <c r="F642" s="17">
        <f>G641</f>
        <v>6965.88</v>
      </c>
      <c r="G642" s="17">
        <f>ROUND(E642*F642,2)</f>
        <v>6965.88</v>
      </c>
      <c r="H642" s="14">
        <v>1</v>
      </c>
      <c r="I642" s="17">
        <f>J641</f>
        <v>0</v>
      </c>
      <c r="J642" s="17">
        <f>ROUND(H642*I642,2)</f>
        <v>0</v>
      </c>
    </row>
    <row r="643" spans="1:10" ht="1" customHeight="1" x14ac:dyDescent="0.3">
      <c r="A643" s="18"/>
      <c r="B643" s="18"/>
      <c r="C643" s="18"/>
      <c r="D643" s="35"/>
      <c r="E643" s="18"/>
      <c r="F643" s="18"/>
      <c r="G643" s="18"/>
      <c r="H643" s="18"/>
      <c r="I643" s="18"/>
      <c r="J643" s="18"/>
    </row>
    <row r="644" spans="1:10" x14ac:dyDescent="0.3">
      <c r="A644" s="21" t="s">
        <v>800</v>
      </c>
      <c r="B644" s="21" t="s">
        <v>10</v>
      </c>
      <c r="C644" s="21" t="s">
        <v>11</v>
      </c>
      <c r="D644" s="37" t="s">
        <v>539</v>
      </c>
      <c r="E644" s="22">
        <f t="shared" ref="E644:J644" si="140">E651</f>
        <v>1</v>
      </c>
      <c r="F644" s="22">
        <f t="shared" si="140"/>
        <v>45258</v>
      </c>
      <c r="G644" s="22">
        <f t="shared" si="140"/>
        <v>45258</v>
      </c>
      <c r="H644" s="22">
        <f t="shared" si="140"/>
        <v>1</v>
      </c>
      <c r="I644" s="22">
        <f t="shared" si="140"/>
        <v>0</v>
      </c>
      <c r="J644" s="22">
        <f t="shared" si="140"/>
        <v>0</v>
      </c>
    </row>
    <row r="645" spans="1:10" x14ac:dyDescent="0.3">
      <c r="A645" s="12" t="s">
        <v>558</v>
      </c>
      <c r="B645" s="13" t="s">
        <v>18</v>
      </c>
      <c r="C645" s="13" t="s">
        <v>40</v>
      </c>
      <c r="D645" s="33" t="s">
        <v>286</v>
      </c>
      <c r="E645" s="14">
        <v>24.66</v>
      </c>
      <c r="F645" s="14">
        <v>104.97</v>
      </c>
      <c r="G645" s="15">
        <f t="shared" ref="G645:G651" si="141">ROUND(E645*F645,2)</f>
        <v>2588.56</v>
      </c>
      <c r="H645" s="14">
        <v>24.66</v>
      </c>
      <c r="I645" s="39"/>
      <c r="J645" s="15">
        <f t="shared" ref="J645:J651" si="142">ROUND(H645*I645,2)</f>
        <v>0</v>
      </c>
    </row>
    <row r="646" spans="1:10" x14ac:dyDescent="0.3">
      <c r="A646" s="12" t="s">
        <v>567</v>
      </c>
      <c r="B646" s="13" t="s">
        <v>18</v>
      </c>
      <c r="C646" s="13" t="s">
        <v>40</v>
      </c>
      <c r="D646" s="33" t="s">
        <v>568</v>
      </c>
      <c r="E646" s="14">
        <v>112.15</v>
      </c>
      <c r="F646" s="14">
        <v>233.27</v>
      </c>
      <c r="G646" s="15">
        <f t="shared" si="141"/>
        <v>26161.23</v>
      </c>
      <c r="H646" s="14">
        <v>112.15</v>
      </c>
      <c r="I646" s="39"/>
      <c r="J646" s="15">
        <f t="shared" si="142"/>
        <v>0</v>
      </c>
    </row>
    <row r="647" spans="1:10" x14ac:dyDescent="0.3">
      <c r="A647" s="12" t="s">
        <v>563</v>
      </c>
      <c r="B647" s="13" t="s">
        <v>18</v>
      </c>
      <c r="C647" s="13" t="s">
        <v>40</v>
      </c>
      <c r="D647" s="33" t="s">
        <v>564</v>
      </c>
      <c r="E647" s="14">
        <v>31.54</v>
      </c>
      <c r="F647" s="14">
        <v>148.72</v>
      </c>
      <c r="G647" s="15">
        <f t="shared" si="141"/>
        <v>4690.63</v>
      </c>
      <c r="H647" s="14">
        <v>31.54</v>
      </c>
      <c r="I647" s="39"/>
      <c r="J647" s="15">
        <f t="shared" si="142"/>
        <v>0</v>
      </c>
    </row>
    <row r="648" spans="1:10" ht="20.95" x14ac:dyDescent="0.3">
      <c r="A648" s="12" t="s">
        <v>778</v>
      </c>
      <c r="B648" s="13" t="s">
        <v>18</v>
      </c>
      <c r="C648" s="13" t="s">
        <v>19</v>
      </c>
      <c r="D648" s="33" t="s">
        <v>779</v>
      </c>
      <c r="E648" s="14">
        <v>129.53</v>
      </c>
      <c r="F648" s="14">
        <v>22.11</v>
      </c>
      <c r="G648" s="15">
        <f t="shared" si="141"/>
        <v>2863.91</v>
      </c>
      <c r="H648" s="14">
        <v>129.53</v>
      </c>
      <c r="I648" s="39"/>
      <c r="J648" s="15">
        <f t="shared" si="142"/>
        <v>0</v>
      </c>
    </row>
    <row r="649" spans="1:10" x14ac:dyDescent="0.3">
      <c r="A649" s="12" t="s">
        <v>556</v>
      </c>
      <c r="B649" s="13" t="s">
        <v>18</v>
      </c>
      <c r="C649" s="13" t="s">
        <v>19</v>
      </c>
      <c r="D649" s="33" t="s">
        <v>557</v>
      </c>
      <c r="E649" s="14">
        <v>109.24</v>
      </c>
      <c r="F649" s="14">
        <v>32.32</v>
      </c>
      <c r="G649" s="15">
        <f t="shared" si="141"/>
        <v>3530.64</v>
      </c>
      <c r="H649" s="14">
        <v>109.24</v>
      </c>
      <c r="I649" s="39"/>
      <c r="J649" s="15">
        <f t="shared" si="142"/>
        <v>0</v>
      </c>
    </row>
    <row r="650" spans="1:10" x14ac:dyDescent="0.3">
      <c r="A650" s="12" t="s">
        <v>575</v>
      </c>
      <c r="B650" s="13" t="s">
        <v>18</v>
      </c>
      <c r="C650" s="13" t="s">
        <v>22</v>
      </c>
      <c r="D650" s="33" t="s">
        <v>576</v>
      </c>
      <c r="E650" s="14">
        <v>181.13</v>
      </c>
      <c r="F650" s="14">
        <v>29.94</v>
      </c>
      <c r="G650" s="15">
        <f t="shared" si="141"/>
        <v>5423.03</v>
      </c>
      <c r="H650" s="14">
        <v>181.13</v>
      </c>
      <c r="I650" s="39"/>
      <c r="J650" s="15">
        <f t="shared" si="142"/>
        <v>0</v>
      </c>
    </row>
    <row r="651" spans="1:10" x14ac:dyDescent="0.3">
      <c r="A651" s="16"/>
      <c r="B651" s="16"/>
      <c r="C651" s="16"/>
      <c r="D651" s="34" t="s">
        <v>801</v>
      </c>
      <c r="E651" s="14">
        <v>1</v>
      </c>
      <c r="F651" s="17">
        <f>SUM(G645:G650)</f>
        <v>45258</v>
      </c>
      <c r="G651" s="17">
        <f t="shared" si="141"/>
        <v>45258</v>
      </c>
      <c r="H651" s="14">
        <v>1</v>
      </c>
      <c r="I651" s="17">
        <f>SUM(J645:J650)</f>
        <v>0</v>
      </c>
      <c r="J651" s="17">
        <f t="shared" si="142"/>
        <v>0</v>
      </c>
    </row>
    <row r="652" spans="1:10" ht="1" customHeight="1" x14ac:dyDescent="0.3">
      <c r="A652" s="18"/>
      <c r="B652" s="18"/>
      <c r="C652" s="18"/>
      <c r="D652" s="35"/>
      <c r="E652" s="18"/>
      <c r="F652" s="18"/>
      <c r="G652" s="18"/>
      <c r="H652" s="18"/>
      <c r="I652" s="18"/>
      <c r="J652" s="18"/>
    </row>
    <row r="653" spans="1:10" x14ac:dyDescent="0.3">
      <c r="A653" s="16"/>
      <c r="B653" s="16"/>
      <c r="C653" s="16"/>
      <c r="D653" s="34" t="s">
        <v>802</v>
      </c>
      <c r="E653" s="14">
        <v>1</v>
      </c>
      <c r="F653" s="17">
        <f>G640+G644</f>
        <v>52223.88</v>
      </c>
      <c r="G653" s="17">
        <f>ROUND(E653*F653,2)</f>
        <v>52223.88</v>
      </c>
      <c r="H653" s="14">
        <v>1</v>
      </c>
      <c r="I653" s="17">
        <f>J640+J644</f>
        <v>0</v>
      </c>
      <c r="J653" s="17">
        <f>ROUND(H653*I653,2)</f>
        <v>0</v>
      </c>
    </row>
    <row r="654" spans="1:10" ht="1" customHeight="1" x14ac:dyDescent="0.3">
      <c r="A654" s="18"/>
      <c r="B654" s="18"/>
      <c r="C654" s="18"/>
      <c r="D654" s="35"/>
      <c r="E654" s="18"/>
      <c r="F654" s="18"/>
      <c r="G654" s="18"/>
      <c r="H654" s="18"/>
      <c r="I654" s="18"/>
      <c r="J654" s="18"/>
    </row>
    <row r="655" spans="1:10" x14ac:dyDescent="0.3">
      <c r="A655" s="19" t="s">
        <v>803</v>
      </c>
      <c r="B655" s="19" t="s">
        <v>10</v>
      </c>
      <c r="C655" s="19" t="s">
        <v>11</v>
      </c>
      <c r="D655" s="36" t="s">
        <v>804</v>
      </c>
      <c r="E655" s="20">
        <f t="shared" ref="E655:J655" si="143">E659</f>
        <v>1</v>
      </c>
      <c r="F655" s="20">
        <f t="shared" si="143"/>
        <v>320075.8</v>
      </c>
      <c r="G655" s="20">
        <f t="shared" si="143"/>
        <v>320075.8</v>
      </c>
      <c r="H655" s="20">
        <f t="shared" si="143"/>
        <v>1</v>
      </c>
      <c r="I655" s="20">
        <f t="shared" si="143"/>
        <v>4546.7</v>
      </c>
      <c r="J655" s="20">
        <f t="shared" si="143"/>
        <v>4546.7</v>
      </c>
    </row>
    <row r="656" spans="1:10" ht="20.95" x14ac:dyDescent="0.3">
      <c r="A656" s="12" t="s">
        <v>581</v>
      </c>
      <c r="B656" s="13" t="s">
        <v>18</v>
      </c>
      <c r="C656" s="13" t="s">
        <v>423</v>
      </c>
      <c r="D656" s="33" t="s">
        <v>582</v>
      </c>
      <c r="E656" s="14">
        <v>1</v>
      </c>
      <c r="F656" s="14">
        <v>4546.7</v>
      </c>
      <c r="G656" s="15">
        <f>ROUND(E656*F656,2)</f>
        <v>4546.7</v>
      </c>
      <c r="H656" s="14">
        <v>1</v>
      </c>
      <c r="I656" s="55">
        <v>4546.7</v>
      </c>
      <c r="J656" s="15">
        <f>ROUND(H656*I656,2)</f>
        <v>4546.7</v>
      </c>
    </row>
    <row r="657" spans="1:10" ht="20.95" x14ac:dyDescent="0.3">
      <c r="A657" s="12" t="s">
        <v>583</v>
      </c>
      <c r="B657" s="13" t="s">
        <v>18</v>
      </c>
      <c r="C657" s="13" t="s">
        <v>22</v>
      </c>
      <c r="D657" s="33" t="s">
        <v>584</v>
      </c>
      <c r="E657" s="14">
        <v>1190</v>
      </c>
      <c r="F657" s="14">
        <v>112.69</v>
      </c>
      <c r="G657" s="15">
        <f>ROUND(E657*F657,2)</f>
        <v>134101.1</v>
      </c>
      <c r="H657" s="14">
        <v>1190</v>
      </c>
      <c r="I657" s="39"/>
      <c r="J657" s="15">
        <f>ROUND(H657*I657,2)</f>
        <v>0</v>
      </c>
    </row>
    <row r="658" spans="1:10" x14ac:dyDescent="0.3">
      <c r="A658" s="12" t="s">
        <v>585</v>
      </c>
      <c r="B658" s="13" t="s">
        <v>18</v>
      </c>
      <c r="C658" s="13" t="s">
        <v>586</v>
      </c>
      <c r="D658" s="33" t="s">
        <v>587</v>
      </c>
      <c r="E658" s="14">
        <v>232600</v>
      </c>
      <c r="F658" s="14">
        <v>0.78</v>
      </c>
      <c r="G658" s="15">
        <f>ROUND(E658*F658,2)</f>
        <v>181428</v>
      </c>
      <c r="H658" s="14">
        <v>232600</v>
      </c>
      <c r="I658" s="39"/>
      <c r="J658" s="15">
        <f>ROUND(H658*I658,2)</f>
        <v>0</v>
      </c>
    </row>
    <row r="659" spans="1:10" x14ac:dyDescent="0.3">
      <c r="A659" s="16"/>
      <c r="B659" s="16"/>
      <c r="C659" s="16"/>
      <c r="D659" s="34" t="s">
        <v>805</v>
      </c>
      <c r="E659" s="14">
        <v>1</v>
      </c>
      <c r="F659" s="17">
        <f>SUM(G656:G658)</f>
        <v>320075.8</v>
      </c>
      <c r="G659" s="17">
        <f>ROUND(E659*F659,2)</f>
        <v>320075.8</v>
      </c>
      <c r="H659" s="14">
        <v>1</v>
      </c>
      <c r="I659" s="17">
        <f>SUM(J656:J658)</f>
        <v>4546.7</v>
      </c>
      <c r="J659" s="17">
        <f>ROUND(H659*I659,2)</f>
        <v>4546.7</v>
      </c>
    </row>
    <row r="660" spans="1:10" ht="1" customHeight="1" x14ac:dyDescent="0.3">
      <c r="A660" s="18"/>
      <c r="B660" s="18"/>
      <c r="C660" s="18"/>
      <c r="D660" s="35"/>
      <c r="E660" s="18"/>
      <c r="F660" s="18"/>
      <c r="G660" s="18"/>
      <c r="H660" s="18"/>
      <c r="I660" s="18"/>
      <c r="J660" s="18"/>
    </row>
    <row r="661" spans="1:10" x14ac:dyDescent="0.3">
      <c r="A661" s="16"/>
      <c r="B661" s="16"/>
      <c r="C661" s="16"/>
      <c r="D661" s="34" t="s">
        <v>806</v>
      </c>
      <c r="E661" s="14">
        <v>1</v>
      </c>
      <c r="F661" s="17">
        <f>G631+G635+G639+G655</f>
        <v>410895.37</v>
      </c>
      <c r="G661" s="17">
        <f>ROUND(E661*F661,2)</f>
        <v>410895.37</v>
      </c>
      <c r="H661" s="14">
        <v>1</v>
      </c>
      <c r="I661" s="17">
        <f>J631+J635+J639+J655</f>
        <v>4546.7</v>
      </c>
      <c r="J661" s="17">
        <f>ROUND(H661*I661,2)</f>
        <v>4546.7</v>
      </c>
    </row>
    <row r="662" spans="1:10" ht="1" customHeight="1" x14ac:dyDescent="0.3">
      <c r="A662" s="18"/>
      <c r="B662" s="18"/>
      <c r="C662" s="18"/>
      <c r="D662" s="35"/>
      <c r="E662" s="18"/>
      <c r="F662" s="18"/>
      <c r="G662" s="18"/>
      <c r="H662" s="18"/>
      <c r="I662" s="18"/>
      <c r="J662" s="18"/>
    </row>
    <row r="663" spans="1:10" x14ac:dyDescent="0.3">
      <c r="A663" s="10" t="s">
        <v>807</v>
      </c>
      <c r="B663" s="10" t="s">
        <v>10</v>
      </c>
      <c r="C663" s="10" t="s">
        <v>11</v>
      </c>
      <c r="D663" s="32" t="s">
        <v>808</v>
      </c>
      <c r="E663" s="11">
        <f t="shared" ref="E663:J663" si="144">E665</f>
        <v>1</v>
      </c>
      <c r="F663" s="11">
        <f t="shared" si="144"/>
        <v>63000</v>
      </c>
      <c r="G663" s="11">
        <f t="shared" si="144"/>
        <v>63000</v>
      </c>
      <c r="H663" s="11">
        <f t="shared" si="144"/>
        <v>1</v>
      </c>
      <c r="I663" s="11">
        <f t="shared" si="144"/>
        <v>0</v>
      </c>
      <c r="J663" s="11">
        <f t="shared" si="144"/>
        <v>0</v>
      </c>
    </row>
    <row r="664" spans="1:10" x14ac:dyDescent="0.3">
      <c r="A664" s="12" t="s">
        <v>468</v>
      </c>
      <c r="B664" s="13" t="s">
        <v>18</v>
      </c>
      <c r="C664" s="13" t="s">
        <v>4</v>
      </c>
      <c r="D664" s="33" t="s">
        <v>469</v>
      </c>
      <c r="E664" s="14">
        <v>1</v>
      </c>
      <c r="F664" s="14">
        <v>63000</v>
      </c>
      <c r="G664" s="15">
        <f>ROUND(E664*F664,2)</f>
        <v>63000</v>
      </c>
      <c r="H664" s="14">
        <v>1</v>
      </c>
      <c r="I664" s="39"/>
      <c r="J664" s="15">
        <f>ROUND(H664*I664,2)</f>
        <v>0</v>
      </c>
    </row>
    <row r="665" spans="1:10" x14ac:dyDescent="0.3">
      <c r="A665" s="16"/>
      <c r="B665" s="16"/>
      <c r="C665" s="16"/>
      <c r="D665" s="34" t="s">
        <v>809</v>
      </c>
      <c r="E665" s="14">
        <v>1</v>
      </c>
      <c r="F665" s="17">
        <f>G664</f>
        <v>63000</v>
      </c>
      <c r="G665" s="17">
        <f>ROUND(E665*F665,2)</f>
        <v>63000</v>
      </c>
      <c r="H665" s="14">
        <v>1</v>
      </c>
      <c r="I665" s="17">
        <f>J664</f>
        <v>0</v>
      </c>
      <c r="J665" s="17">
        <f>ROUND(H665*I665,2)</f>
        <v>0</v>
      </c>
    </row>
    <row r="666" spans="1:10" ht="1" customHeight="1" x14ac:dyDescent="0.3">
      <c r="A666" s="18"/>
      <c r="B666" s="18"/>
      <c r="C666" s="18"/>
      <c r="D666" s="35"/>
      <c r="E666" s="18"/>
      <c r="F666" s="18"/>
      <c r="G666" s="18"/>
      <c r="H666" s="18"/>
      <c r="I666" s="18"/>
      <c r="J666" s="18"/>
    </row>
    <row r="667" spans="1:10" x14ac:dyDescent="0.3">
      <c r="A667" s="16"/>
      <c r="B667" s="16"/>
      <c r="C667" s="16"/>
      <c r="D667" s="34" t="s">
        <v>810</v>
      </c>
      <c r="E667" s="14">
        <v>1</v>
      </c>
      <c r="F667" s="17">
        <f>G267+G361+G443+G493+G541+G592+G630+G663</f>
        <v>12420339.689999999</v>
      </c>
      <c r="G667" s="17">
        <f>ROUND(E667*F667,2)</f>
        <v>12420339.689999999</v>
      </c>
      <c r="H667" s="14">
        <v>1</v>
      </c>
      <c r="I667" s="17">
        <f>J267+J361+J443+J493+J541+J592+J630+J663</f>
        <v>135328.67000000001</v>
      </c>
      <c r="J667" s="17">
        <f>ROUND(H667*I667,2)</f>
        <v>135328.67000000001</v>
      </c>
    </row>
    <row r="668" spans="1:10" ht="1" customHeight="1" x14ac:dyDescent="0.3">
      <c r="A668" s="18"/>
      <c r="B668" s="18"/>
      <c r="C668" s="18"/>
      <c r="D668" s="35"/>
      <c r="E668" s="18"/>
      <c r="F668" s="18"/>
      <c r="G668" s="18"/>
      <c r="H668" s="18"/>
      <c r="I668" s="18"/>
      <c r="J668" s="18"/>
    </row>
    <row r="669" spans="1:10" x14ac:dyDescent="0.3">
      <c r="A669" s="8" t="s">
        <v>811</v>
      </c>
      <c r="B669" s="8" t="s">
        <v>10</v>
      </c>
      <c r="C669" s="8" t="s">
        <v>11</v>
      </c>
      <c r="D669" s="31" t="s">
        <v>812</v>
      </c>
      <c r="E669" s="9">
        <f t="shared" ref="E669:J669" si="145">E724</f>
        <v>1</v>
      </c>
      <c r="F669" s="9">
        <f t="shared" si="145"/>
        <v>23819.21</v>
      </c>
      <c r="G669" s="9">
        <f t="shared" si="145"/>
        <v>23819.21</v>
      </c>
      <c r="H669" s="9">
        <f t="shared" si="145"/>
        <v>1</v>
      </c>
      <c r="I669" s="9">
        <f t="shared" si="145"/>
        <v>0</v>
      </c>
      <c r="J669" s="9">
        <f t="shared" si="145"/>
        <v>0</v>
      </c>
    </row>
    <row r="670" spans="1:10" x14ac:dyDescent="0.3">
      <c r="A670" s="10" t="s">
        <v>813</v>
      </c>
      <c r="B670" s="10" t="s">
        <v>10</v>
      </c>
      <c r="C670" s="10" t="s">
        <v>11</v>
      </c>
      <c r="D670" s="32" t="s">
        <v>814</v>
      </c>
      <c r="E670" s="11">
        <f t="shared" ref="E670:J670" si="146">E683</f>
        <v>1</v>
      </c>
      <c r="F670" s="11">
        <f t="shared" si="146"/>
        <v>3356.85</v>
      </c>
      <c r="G670" s="11">
        <f t="shared" si="146"/>
        <v>3356.85</v>
      </c>
      <c r="H670" s="11">
        <f t="shared" si="146"/>
        <v>1</v>
      </c>
      <c r="I670" s="11">
        <f t="shared" si="146"/>
        <v>0</v>
      </c>
      <c r="J670" s="11">
        <f t="shared" si="146"/>
        <v>0</v>
      </c>
    </row>
    <row r="671" spans="1:10" ht="20.95" x14ac:dyDescent="0.3">
      <c r="A671" s="12" t="s">
        <v>815</v>
      </c>
      <c r="B671" s="13" t="s">
        <v>18</v>
      </c>
      <c r="C671" s="13" t="s">
        <v>22</v>
      </c>
      <c r="D671" s="33" t="s">
        <v>816</v>
      </c>
      <c r="E671" s="14">
        <v>75</v>
      </c>
      <c r="F671" s="14">
        <v>23.54</v>
      </c>
      <c r="G671" s="15">
        <f>ROUND(E671*F671,2)</f>
        <v>1765.5</v>
      </c>
      <c r="H671" s="14">
        <v>75</v>
      </c>
      <c r="I671" s="39"/>
      <c r="J671" s="15">
        <f>ROUND(H671*I671,2)</f>
        <v>0</v>
      </c>
    </row>
    <row r="672" spans="1:10" ht="20.95" x14ac:dyDescent="0.3">
      <c r="A672" s="12" t="s">
        <v>817</v>
      </c>
      <c r="B672" s="13" t="s">
        <v>18</v>
      </c>
      <c r="C672" s="13" t="s">
        <v>22</v>
      </c>
      <c r="D672" s="33" t="s">
        <v>818</v>
      </c>
      <c r="E672" s="14">
        <v>15</v>
      </c>
      <c r="F672" s="14">
        <v>2.4700000000000002</v>
      </c>
      <c r="G672" s="15">
        <f>ROUND(E672*F672,2)</f>
        <v>37.049999999999997</v>
      </c>
      <c r="H672" s="14">
        <v>15</v>
      </c>
      <c r="I672" s="39"/>
      <c r="J672" s="15">
        <f>ROUND(H672*I672,2)</f>
        <v>0</v>
      </c>
    </row>
    <row r="673" spans="1:10" x14ac:dyDescent="0.3">
      <c r="A673" s="19" t="s">
        <v>819</v>
      </c>
      <c r="B673" s="19" t="s">
        <v>10</v>
      </c>
      <c r="C673" s="19" t="s">
        <v>11</v>
      </c>
      <c r="D673" s="36" t="s">
        <v>820</v>
      </c>
      <c r="E673" s="20">
        <f t="shared" ref="E673:J673" si="147">E681</f>
        <v>1</v>
      </c>
      <c r="F673" s="20">
        <f t="shared" si="147"/>
        <v>1554.3</v>
      </c>
      <c r="G673" s="20">
        <f t="shared" si="147"/>
        <v>1554.3</v>
      </c>
      <c r="H673" s="20">
        <f t="shared" si="147"/>
        <v>1</v>
      </c>
      <c r="I673" s="20">
        <f t="shared" si="147"/>
        <v>0</v>
      </c>
      <c r="J673" s="20">
        <f t="shared" si="147"/>
        <v>0</v>
      </c>
    </row>
    <row r="674" spans="1:10" x14ac:dyDescent="0.3">
      <c r="A674" s="21" t="s">
        <v>821</v>
      </c>
      <c r="B674" s="21" t="s">
        <v>10</v>
      </c>
      <c r="C674" s="21" t="s">
        <v>11</v>
      </c>
      <c r="D674" s="37" t="s">
        <v>822</v>
      </c>
      <c r="E674" s="22">
        <f t="shared" ref="E674:J674" si="148">E679</f>
        <v>1</v>
      </c>
      <c r="F674" s="22">
        <f t="shared" si="148"/>
        <v>1554.3</v>
      </c>
      <c r="G674" s="22">
        <f t="shared" si="148"/>
        <v>1554.3</v>
      </c>
      <c r="H674" s="22">
        <f t="shared" si="148"/>
        <v>1</v>
      </c>
      <c r="I674" s="22">
        <f t="shared" si="148"/>
        <v>0</v>
      </c>
      <c r="J674" s="22">
        <f t="shared" si="148"/>
        <v>0</v>
      </c>
    </row>
    <row r="675" spans="1:10" ht="20.95" x14ac:dyDescent="0.3">
      <c r="A675" s="12" t="s">
        <v>823</v>
      </c>
      <c r="B675" s="13" t="s">
        <v>18</v>
      </c>
      <c r="C675" s="13" t="s">
        <v>35</v>
      </c>
      <c r="D675" s="33" t="s">
        <v>824</v>
      </c>
      <c r="E675" s="14">
        <v>1</v>
      </c>
      <c r="F675" s="14">
        <v>236.25</v>
      </c>
      <c r="G675" s="15">
        <f>ROUND(E675*F675,2)</f>
        <v>236.25</v>
      </c>
      <c r="H675" s="14">
        <v>1</v>
      </c>
      <c r="I675" s="39"/>
      <c r="J675" s="15">
        <f>ROUND(H675*I675,2)</f>
        <v>0</v>
      </c>
    </row>
    <row r="676" spans="1:10" ht="20.95" x14ac:dyDescent="0.3">
      <c r="A676" s="12" t="s">
        <v>825</v>
      </c>
      <c r="B676" s="13" t="s">
        <v>18</v>
      </c>
      <c r="C676" s="13" t="s">
        <v>35</v>
      </c>
      <c r="D676" s="33" t="s">
        <v>826</v>
      </c>
      <c r="E676" s="14">
        <v>1</v>
      </c>
      <c r="F676" s="14">
        <v>203.18</v>
      </c>
      <c r="G676" s="15">
        <f>ROUND(E676*F676,2)</f>
        <v>203.18</v>
      </c>
      <c r="H676" s="14">
        <v>1</v>
      </c>
      <c r="I676" s="39"/>
      <c r="J676" s="15">
        <f>ROUND(H676*I676,2)</f>
        <v>0</v>
      </c>
    </row>
    <row r="677" spans="1:10" ht="20.95" x14ac:dyDescent="0.3">
      <c r="A677" s="12" t="s">
        <v>827</v>
      </c>
      <c r="B677" s="13" t="s">
        <v>18</v>
      </c>
      <c r="C677" s="13" t="s">
        <v>35</v>
      </c>
      <c r="D677" s="33" t="s">
        <v>828</v>
      </c>
      <c r="E677" s="14">
        <v>1</v>
      </c>
      <c r="F677" s="14">
        <v>878.62</v>
      </c>
      <c r="G677" s="15">
        <f>ROUND(E677*F677,2)</f>
        <v>878.62</v>
      </c>
      <c r="H677" s="14">
        <v>1</v>
      </c>
      <c r="I677" s="39"/>
      <c r="J677" s="15">
        <f>ROUND(H677*I677,2)</f>
        <v>0</v>
      </c>
    </row>
    <row r="678" spans="1:10" ht="31.45" x14ac:dyDescent="0.3">
      <c r="A678" s="12" t="s">
        <v>829</v>
      </c>
      <c r="B678" s="13" t="s">
        <v>18</v>
      </c>
      <c r="C678" s="13" t="s">
        <v>35</v>
      </c>
      <c r="D678" s="33" t="s">
        <v>830</v>
      </c>
      <c r="E678" s="14">
        <v>1</v>
      </c>
      <c r="F678" s="14">
        <v>236.25</v>
      </c>
      <c r="G678" s="15">
        <f>ROUND(E678*F678,2)</f>
        <v>236.25</v>
      </c>
      <c r="H678" s="14">
        <v>1</v>
      </c>
      <c r="I678" s="39"/>
      <c r="J678" s="15">
        <f>ROUND(H678*I678,2)</f>
        <v>0</v>
      </c>
    </row>
    <row r="679" spans="1:10" x14ac:dyDescent="0.3">
      <c r="A679" s="16"/>
      <c r="B679" s="16"/>
      <c r="C679" s="16"/>
      <c r="D679" s="34" t="s">
        <v>831</v>
      </c>
      <c r="E679" s="14">
        <v>1</v>
      </c>
      <c r="F679" s="17">
        <f>SUM(G675:G678)</f>
        <v>1554.3</v>
      </c>
      <c r="G679" s="17">
        <f>ROUND(E679*F679,2)</f>
        <v>1554.3</v>
      </c>
      <c r="H679" s="14">
        <v>1</v>
      </c>
      <c r="I679" s="17">
        <f>SUM(J675:J678)</f>
        <v>0</v>
      </c>
      <c r="J679" s="17">
        <f>ROUND(H679*I679,2)</f>
        <v>0</v>
      </c>
    </row>
    <row r="680" spans="1:10" ht="1" customHeight="1" x14ac:dyDescent="0.3">
      <c r="A680" s="18"/>
      <c r="B680" s="18"/>
      <c r="C680" s="18"/>
      <c r="D680" s="35"/>
      <c r="E680" s="18"/>
      <c r="F680" s="18"/>
      <c r="G680" s="18"/>
      <c r="H680" s="18"/>
      <c r="I680" s="18"/>
      <c r="J680" s="18"/>
    </row>
    <row r="681" spans="1:10" x14ac:dyDescent="0.3">
      <c r="A681" s="16"/>
      <c r="B681" s="16"/>
      <c r="C681" s="16"/>
      <c r="D681" s="34" t="s">
        <v>832</v>
      </c>
      <c r="E681" s="14">
        <v>1</v>
      </c>
      <c r="F681" s="17">
        <f>G674</f>
        <v>1554.3</v>
      </c>
      <c r="G681" s="17">
        <f>ROUND(E681*F681,2)</f>
        <v>1554.3</v>
      </c>
      <c r="H681" s="14">
        <v>1</v>
      </c>
      <c r="I681" s="17">
        <f>J674</f>
        <v>0</v>
      </c>
      <c r="J681" s="17">
        <f>ROUND(H681*I681,2)</f>
        <v>0</v>
      </c>
    </row>
    <row r="682" spans="1:10" ht="1" customHeight="1" x14ac:dyDescent="0.3">
      <c r="A682" s="18"/>
      <c r="B682" s="18"/>
      <c r="C682" s="18"/>
      <c r="D682" s="35"/>
      <c r="E682" s="18"/>
      <c r="F682" s="18"/>
      <c r="G682" s="18"/>
      <c r="H682" s="18"/>
      <c r="I682" s="18"/>
      <c r="J682" s="18"/>
    </row>
    <row r="683" spans="1:10" x14ac:dyDescent="0.3">
      <c r="A683" s="16"/>
      <c r="B683" s="16"/>
      <c r="C683" s="16"/>
      <c r="D683" s="34" t="s">
        <v>833</v>
      </c>
      <c r="E683" s="14">
        <v>1</v>
      </c>
      <c r="F683" s="17">
        <f>SUM(G671:G673)</f>
        <v>3356.85</v>
      </c>
      <c r="G683" s="17">
        <f>ROUND(E683*F683,2)</f>
        <v>3356.85</v>
      </c>
      <c r="H683" s="14">
        <v>1</v>
      </c>
      <c r="I683" s="17">
        <f>SUM(J671:J673)</f>
        <v>0</v>
      </c>
      <c r="J683" s="17">
        <f>ROUND(H683*I683,2)</f>
        <v>0</v>
      </c>
    </row>
    <row r="684" spans="1:10" ht="1" customHeight="1" x14ac:dyDescent="0.3">
      <c r="A684" s="18"/>
      <c r="B684" s="18"/>
      <c r="C684" s="18"/>
      <c r="D684" s="35"/>
      <c r="E684" s="18"/>
      <c r="F684" s="18"/>
      <c r="G684" s="18"/>
      <c r="H684" s="18"/>
      <c r="I684" s="18"/>
      <c r="J684" s="18"/>
    </row>
    <row r="685" spans="1:10" ht="20.95" x14ac:dyDescent="0.3">
      <c r="A685" s="10" t="s">
        <v>834</v>
      </c>
      <c r="B685" s="10" t="s">
        <v>10</v>
      </c>
      <c r="C685" s="10" t="s">
        <v>11</v>
      </c>
      <c r="D685" s="32" t="s">
        <v>835</v>
      </c>
      <c r="E685" s="11">
        <f t="shared" ref="E685:J685" si="149">E693</f>
        <v>1</v>
      </c>
      <c r="F685" s="11">
        <f t="shared" si="149"/>
        <v>7740.54</v>
      </c>
      <c r="G685" s="11">
        <f t="shared" si="149"/>
        <v>7740.54</v>
      </c>
      <c r="H685" s="11">
        <f t="shared" si="149"/>
        <v>1</v>
      </c>
      <c r="I685" s="11">
        <f t="shared" si="149"/>
        <v>0</v>
      </c>
      <c r="J685" s="11">
        <f t="shared" si="149"/>
        <v>0</v>
      </c>
    </row>
    <row r="686" spans="1:10" ht="20.95" x14ac:dyDescent="0.3">
      <c r="A686" s="12" t="s">
        <v>836</v>
      </c>
      <c r="B686" s="13" t="s">
        <v>18</v>
      </c>
      <c r="C686" s="13" t="s">
        <v>35</v>
      </c>
      <c r="D686" s="33" t="s">
        <v>837</v>
      </c>
      <c r="E686" s="14">
        <v>4</v>
      </c>
      <c r="F686" s="14">
        <v>378.43</v>
      </c>
      <c r="G686" s="15">
        <f t="shared" ref="G686:G693" si="150">ROUND(E686*F686,2)</f>
        <v>1513.72</v>
      </c>
      <c r="H686" s="14">
        <v>4</v>
      </c>
      <c r="I686" s="39"/>
      <c r="J686" s="15">
        <f t="shared" ref="J686:J693" si="151">ROUND(H686*I686,2)</f>
        <v>0</v>
      </c>
    </row>
    <row r="687" spans="1:10" ht="20.95" x14ac:dyDescent="0.3">
      <c r="A687" s="12" t="s">
        <v>838</v>
      </c>
      <c r="B687" s="13" t="s">
        <v>18</v>
      </c>
      <c r="C687" s="13" t="s">
        <v>22</v>
      </c>
      <c r="D687" s="33" t="s">
        <v>839</v>
      </c>
      <c r="E687" s="14">
        <v>15</v>
      </c>
      <c r="F687" s="14">
        <v>5.29</v>
      </c>
      <c r="G687" s="15">
        <f t="shared" si="150"/>
        <v>79.349999999999994</v>
      </c>
      <c r="H687" s="14">
        <v>15</v>
      </c>
      <c r="I687" s="39"/>
      <c r="J687" s="15">
        <f t="shared" si="151"/>
        <v>0</v>
      </c>
    </row>
    <row r="688" spans="1:10" x14ac:dyDescent="0.3">
      <c r="A688" s="12" t="s">
        <v>840</v>
      </c>
      <c r="B688" s="13" t="s">
        <v>18</v>
      </c>
      <c r="C688" s="13" t="s">
        <v>35</v>
      </c>
      <c r="D688" s="33" t="s">
        <v>841</v>
      </c>
      <c r="E688" s="14">
        <v>2</v>
      </c>
      <c r="F688" s="14">
        <v>12.24</v>
      </c>
      <c r="G688" s="15">
        <f t="shared" si="150"/>
        <v>24.48</v>
      </c>
      <c r="H688" s="14">
        <v>2</v>
      </c>
      <c r="I688" s="39"/>
      <c r="J688" s="15">
        <f t="shared" si="151"/>
        <v>0</v>
      </c>
    </row>
    <row r="689" spans="1:10" ht="20.95" x14ac:dyDescent="0.3">
      <c r="A689" s="12" t="s">
        <v>842</v>
      </c>
      <c r="B689" s="13" t="s">
        <v>18</v>
      </c>
      <c r="C689" s="13" t="s">
        <v>40</v>
      </c>
      <c r="D689" s="33" t="s">
        <v>843</v>
      </c>
      <c r="E689" s="14">
        <v>53.9</v>
      </c>
      <c r="F689" s="14">
        <v>86.33</v>
      </c>
      <c r="G689" s="15">
        <f t="shared" si="150"/>
        <v>4653.1899999999996</v>
      </c>
      <c r="H689" s="14">
        <v>53.9</v>
      </c>
      <c r="I689" s="39"/>
      <c r="J689" s="15">
        <f t="shared" si="151"/>
        <v>0</v>
      </c>
    </row>
    <row r="690" spans="1:10" ht="20.95" x14ac:dyDescent="0.3">
      <c r="A690" s="12" t="s">
        <v>844</v>
      </c>
      <c r="B690" s="13" t="s">
        <v>18</v>
      </c>
      <c r="C690" s="13" t="s">
        <v>35</v>
      </c>
      <c r="D690" s="33" t="s">
        <v>845</v>
      </c>
      <c r="E690" s="14">
        <v>56</v>
      </c>
      <c r="F690" s="14">
        <v>5.31</v>
      </c>
      <c r="G690" s="15">
        <f t="shared" si="150"/>
        <v>297.36</v>
      </c>
      <c r="H690" s="14">
        <v>56</v>
      </c>
      <c r="I690" s="39"/>
      <c r="J690" s="15">
        <f t="shared" si="151"/>
        <v>0</v>
      </c>
    </row>
    <row r="691" spans="1:10" ht="20.95" x14ac:dyDescent="0.3">
      <c r="A691" s="12" t="s">
        <v>846</v>
      </c>
      <c r="B691" s="13" t="s">
        <v>18</v>
      </c>
      <c r="C691" s="13" t="s">
        <v>40</v>
      </c>
      <c r="D691" s="33" t="s">
        <v>847</v>
      </c>
      <c r="E691" s="14">
        <v>53.9</v>
      </c>
      <c r="F691" s="14">
        <v>20.57</v>
      </c>
      <c r="G691" s="15">
        <f t="shared" si="150"/>
        <v>1108.72</v>
      </c>
      <c r="H691" s="14">
        <v>53.9</v>
      </c>
      <c r="I691" s="39"/>
      <c r="J691" s="15">
        <f t="shared" si="151"/>
        <v>0</v>
      </c>
    </row>
    <row r="692" spans="1:10" x14ac:dyDescent="0.3">
      <c r="A692" s="12" t="s">
        <v>848</v>
      </c>
      <c r="B692" s="13" t="s">
        <v>18</v>
      </c>
      <c r="C692" s="13" t="s">
        <v>22</v>
      </c>
      <c r="D692" s="33" t="s">
        <v>849</v>
      </c>
      <c r="E692" s="14">
        <v>18</v>
      </c>
      <c r="F692" s="14">
        <v>3.54</v>
      </c>
      <c r="G692" s="15">
        <f t="shared" si="150"/>
        <v>63.72</v>
      </c>
      <c r="H692" s="14">
        <v>18</v>
      </c>
      <c r="I692" s="39"/>
      <c r="J692" s="15">
        <f t="shared" si="151"/>
        <v>0</v>
      </c>
    </row>
    <row r="693" spans="1:10" x14ac:dyDescent="0.3">
      <c r="A693" s="16"/>
      <c r="B693" s="16"/>
      <c r="C693" s="16"/>
      <c r="D693" s="34" t="s">
        <v>850</v>
      </c>
      <c r="E693" s="14">
        <v>1</v>
      </c>
      <c r="F693" s="17">
        <f>SUM(G686:G692)</f>
        <v>7740.54</v>
      </c>
      <c r="G693" s="17">
        <f t="shared" si="150"/>
        <v>7740.54</v>
      </c>
      <c r="H693" s="14">
        <v>1</v>
      </c>
      <c r="I693" s="17">
        <f>SUM(J686:J692)</f>
        <v>0</v>
      </c>
      <c r="J693" s="17">
        <f t="shared" si="151"/>
        <v>0</v>
      </c>
    </row>
    <row r="694" spans="1:10" ht="1" customHeight="1" x14ac:dyDescent="0.3">
      <c r="A694" s="18"/>
      <c r="B694" s="18"/>
      <c r="C694" s="18"/>
      <c r="D694" s="35"/>
      <c r="E694" s="18"/>
      <c r="F694" s="18"/>
      <c r="G694" s="18"/>
      <c r="H694" s="18"/>
      <c r="I694" s="18"/>
      <c r="J694" s="18"/>
    </row>
    <row r="695" spans="1:10" x14ac:dyDescent="0.3">
      <c r="A695" s="10" t="s">
        <v>851</v>
      </c>
      <c r="B695" s="10" t="s">
        <v>10</v>
      </c>
      <c r="C695" s="10" t="s">
        <v>11</v>
      </c>
      <c r="D695" s="32" t="s">
        <v>852</v>
      </c>
      <c r="E695" s="11">
        <f t="shared" ref="E695:J695" si="152">E710</f>
        <v>1</v>
      </c>
      <c r="F695" s="11">
        <f t="shared" si="152"/>
        <v>9440.3799999999992</v>
      </c>
      <c r="G695" s="11">
        <f t="shared" si="152"/>
        <v>9440.3799999999992</v>
      </c>
      <c r="H695" s="11">
        <f t="shared" si="152"/>
        <v>1</v>
      </c>
      <c r="I695" s="11">
        <f t="shared" si="152"/>
        <v>0</v>
      </c>
      <c r="J695" s="11">
        <f t="shared" si="152"/>
        <v>0</v>
      </c>
    </row>
    <row r="696" spans="1:10" ht="20.95" x14ac:dyDescent="0.3">
      <c r="A696" s="12" t="s">
        <v>853</v>
      </c>
      <c r="B696" s="13" t="s">
        <v>18</v>
      </c>
      <c r="C696" s="13" t="s">
        <v>35</v>
      </c>
      <c r="D696" s="33" t="s">
        <v>854</v>
      </c>
      <c r="E696" s="14">
        <v>112</v>
      </c>
      <c r="F696" s="14">
        <v>2.68</v>
      </c>
      <c r="G696" s="15">
        <f t="shared" ref="G696:G710" si="153">ROUND(E696*F696,2)</f>
        <v>300.16000000000003</v>
      </c>
      <c r="H696" s="14">
        <v>112</v>
      </c>
      <c r="I696" s="39"/>
      <c r="J696" s="15">
        <f t="shared" ref="J696:J710" si="154">ROUND(H696*I696,2)</f>
        <v>0</v>
      </c>
    </row>
    <row r="697" spans="1:10" ht="31.45" x14ac:dyDescent="0.3">
      <c r="A697" s="12" t="s">
        <v>855</v>
      </c>
      <c r="B697" s="13" t="s">
        <v>18</v>
      </c>
      <c r="C697" s="13" t="s">
        <v>35</v>
      </c>
      <c r="D697" s="33" t="s">
        <v>856</v>
      </c>
      <c r="E697" s="14">
        <v>56</v>
      </c>
      <c r="F697" s="14">
        <v>3.08</v>
      </c>
      <c r="G697" s="15">
        <f t="shared" si="153"/>
        <v>172.48</v>
      </c>
      <c r="H697" s="14">
        <v>56</v>
      </c>
      <c r="I697" s="39"/>
      <c r="J697" s="15">
        <f t="shared" si="154"/>
        <v>0</v>
      </c>
    </row>
    <row r="698" spans="1:10" ht="20.95" x14ac:dyDescent="0.3">
      <c r="A698" s="12" t="s">
        <v>857</v>
      </c>
      <c r="B698" s="13" t="s">
        <v>18</v>
      </c>
      <c r="C698" s="13" t="s">
        <v>22</v>
      </c>
      <c r="D698" s="33" t="s">
        <v>858</v>
      </c>
      <c r="E698" s="14">
        <v>30</v>
      </c>
      <c r="F698" s="14">
        <v>8.34</v>
      </c>
      <c r="G698" s="15">
        <f t="shared" si="153"/>
        <v>250.2</v>
      </c>
      <c r="H698" s="14">
        <v>30</v>
      </c>
      <c r="I698" s="39"/>
      <c r="J698" s="15">
        <f t="shared" si="154"/>
        <v>0</v>
      </c>
    </row>
    <row r="699" spans="1:10" ht="31.45" x14ac:dyDescent="0.3">
      <c r="A699" s="12" t="s">
        <v>859</v>
      </c>
      <c r="B699" s="13" t="s">
        <v>18</v>
      </c>
      <c r="C699" s="13" t="s">
        <v>40</v>
      </c>
      <c r="D699" s="33" t="s">
        <v>860</v>
      </c>
      <c r="E699" s="14">
        <v>53.9</v>
      </c>
      <c r="F699" s="14">
        <v>117.48</v>
      </c>
      <c r="G699" s="15">
        <f t="shared" si="153"/>
        <v>6332.17</v>
      </c>
      <c r="H699" s="14">
        <v>53.9</v>
      </c>
      <c r="I699" s="39"/>
      <c r="J699" s="15">
        <f t="shared" si="154"/>
        <v>0</v>
      </c>
    </row>
    <row r="700" spans="1:10" x14ac:dyDescent="0.3">
      <c r="A700" s="12" t="s">
        <v>861</v>
      </c>
      <c r="B700" s="13" t="s">
        <v>18</v>
      </c>
      <c r="C700" s="13" t="s">
        <v>22</v>
      </c>
      <c r="D700" s="33" t="s">
        <v>862</v>
      </c>
      <c r="E700" s="14">
        <v>18</v>
      </c>
      <c r="F700" s="14">
        <v>44.15</v>
      </c>
      <c r="G700" s="15">
        <f t="shared" si="153"/>
        <v>794.7</v>
      </c>
      <c r="H700" s="14">
        <v>18</v>
      </c>
      <c r="I700" s="39"/>
      <c r="J700" s="15">
        <f t="shared" si="154"/>
        <v>0</v>
      </c>
    </row>
    <row r="701" spans="1:10" x14ac:dyDescent="0.3">
      <c r="A701" s="12" t="s">
        <v>863</v>
      </c>
      <c r="B701" s="13" t="s">
        <v>18</v>
      </c>
      <c r="C701" s="13" t="s">
        <v>35</v>
      </c>
      <c r="D701" s="33" t="s">
        <v>864</v>
      </c>
      <c r="E701" s="14">
        <v>1</v>
      </c>
      <c r="F701" s="14">
        <v>850.5</v>
      </c>
      <c r="G701" s="15">
        <f t="shared" si="153"/>
        <v>850.5</v>
      </c>
      <c r="H701" s="14">
        <v>1</v>
      </c>
      <c r="I701" s="39"/>
      <c r="J701" s="15">
        <f t="shared" si="154"/>
        <v>0</v>
      </c>
    </row>
    <row r="702" spans="1:10" ht="20.95" x14ac:dyDescent="0.3">
      <c r="A702" s="12" t="s">
        <v>865</v>
      </c>
      <c r="B702" s="13" t="s">
        <v>18</v>
      </c>
      <c r="C702" s="13" t="s">
        <v>22</v>
      </c>
      <c r="D702" s="33" t="s">
        <v>866</v>
      </c>
      <c r="E702" s="14">
        <v>18</v>
      </c>
      <c r="F702" s="14">
        <v>1.25</v>
      </c>
      <c r="G702" s="15">
        <f t="shared" si="153"/>
        <v>22.5</v>
      </c>
      <c r="H702" s="14">
        <v>18</v>
      </c>
      <c r="I702" s="39"/>
      <c r="J702" s="15">
        <f t="shared" si="154"/>
        <v>0</v>
      </c>
    </row>
    <row r="703" spans="1:10" ht="20.95" x14ac:dyDescent="0.3">
      <c r="A703" s="12" t="s">
        <v>867</v>
      </c>
      <c r="B703" s="13" t="s">
        <v>18</v>
      </c>
      <c r="C703" s="13" t="s">
        <v>35</v>
      </c>
      <c r="D703" s="33" t="s">
        <v>868</v>
      </c>
      <c r="E703" s="14">
        <v>1</v>
      </c>
      <c r="F703" s="14">
        <v>51.1</v>
      </c>
      <c r="G703" s="15">
        <f t="shared" si="153"/>
        <v>51.1</v>
      </c>
      <c r="H703" s="14">
        <v>1</v>
      </c>
      <c r="I703" s="39"/>
      <c r="J703" s="15">
        <f t="shared" si="154"/>
        <v>0</v>
      </c>
    </row>
    <row r="704" spans="1:10" x14ac:dyDescent="0.3">
      <c r="A704" s="12" t="s">
        <v>869</v>
      </c>
      <c r="B704" s="13" t="s">
        <v>18</v>
      </c>
      <c r="C704" s="13" t="s">
        <v>22</v>
      </c>
      <c r="D704" s="33" t="s">
        <v>870</v>
      </c>
      <c r="E704" s="14">
        <v>18</v>
      </c>
      <c r="F704" s="14">
        <v>3.86</v>
      </c>
      <c r="G704" s="15">
        <f t="shared" si="153"/>
        <v>69.48</v>
      </c>
      <c r="H704" s="14">
        <v>18</v>
      </c>
      <c r="I704" s="39"/>
      <c r="J704" s="15">
        <f t="shared" si="154"/>
        <v>0</v>
      </c>
    </row>
    <row r="705" spans="1:10" x14ac:dyDescent="0.3">
      <c r="A705" s="12" t="s">
        <v>871</v>
      </c>
      <c r="B705" s="13" t="s">
        <v>18</v>
      </c>
      <c r="C705" s="13" t="s">
        <v>35</v>
      </c>
      <c r="D705" s="33" t="s">
        <v>872</v>
      </c>
      <c r="E705" s="14">
        <v>4</v>
      </c>
      <c r="F705" s="14">
        <v>37.97</v>
      </c>
      <c r="G705" s="15">
        <f t="shared" si="153"/>
        <v>151.88</v>
      </c>
      <c r="H705" s="14">
        <v>4</v>
      </c>
      <c r="I705" s="39"/>
      <c r="J705" s="15">
        <f t="shared" si="154"/>
        <v>0</v>
      </c>
    </row>
    <row r="706" spans="1:10" ht="20.95" x14ac:dyDescent="0.3">
      <c r="A706" s="12" t="s">
        <v>873</v>
      </c>
      <c r="B706" s="13" t="s">
        <v>18</v>
      </c>
      <c r="C706" s="13" t="s">
        <v>35</v>
      </c>
      <c r="D706" s="33" t="s">
        <v>874</v>
      </c>
      <c r="E706" s="14">
        <v>2</v>
      </c>
      <c r="F706" s="14">
        <v>126.16</v>
      </c>
      <c r="G706" s="15">
        <f t="shared" si="153"/>
        <v>252.32</v>
      </c>
      <c r="H706" s="14">
        <v>2</v>
      </c>
      <c r="I706" s="39"/>
      <c r="J706" s="15">
        <f t="shared" si="154"/>
        <v>0</v>
      </c>
    </row>
    <row r="707" spans="1:10" ht="20.95" x14ac:dyDescent="0.3">
      <c r="A707" s="12" t="s">
        <v>875</v>
      </c>
      <c r="B707" s="13" t="s">
        <v>18</v>
      </c>
      <c r="C707" s="13" t="s">
        <v>22</v>
      </c>
      <c r="D707" s="33" t="s">
        <v>876</v>
      </c>
      <c r="E707" s="14">
        <v>15</v>
      </c>
      <c r="F707" s="14">
        <v>5.29</v>
      </c>
      <c r="G707" s="15">
        <f t="shared" si="153"/>
        <v>79.349999999999994</v>
      </c>
      <c r="H707" s="14">
        <v>15</v>
      </c>
      <c r="I707" s="39"/>
      <c r="J707" s="15">
        <f t="shared" si="154"/>
        <v>0</v>
      </c>
    </row>
    <row r="708" spans="1:10" x14ac:dyDescent="0.3">
      <c r="A708" s="12" t="s">
        <v>877</v>
      </c>
      <c r="B708" s="13" t="s">
        <v>18</v>
      </c>
      <c r="C708" s="13" t="s">
        <v>35</v>
      </c>
      <c r="D708" s="33" t="s">
        <v>878</v>
      </c>
      <c r="E708" s="14">
        <v>1</v>
      </c>
      <c r="F708" s="14">
        <v>85.5</v>
      </c>
      <c r="G708" s="15">
        <f t="shared" si="153"/>
        <v>85.5</v>
      </c>
      <c r="H708" s="14">
        <v>1</v>
      </c>
      <c r="I708" s="39"/>
      <c r="J708" s="15">
        <f t="shared" si="154"/>
        <v>0</v>
      </c>
    </row>
    <row r="709" spans="1:10" ht="20.95" x14ac:dyDescent="0.3">
      <c r="A709" s="12" t="s">
        <v>879</v>
      </c>
      <c r="B709" s="13" t="s">
        <v>18</v>
      </c>
      <c r="C709" s="13" t="s">
        <v>22</v>
      </c>
      <c r="D709" s="33" t="s">
        <v>880</v>
      </c>
      <c r="E709" s="14">
        <v>4</v>
      </c>
      <c r="F709" s="14">
        <v>7.01</v>
      </c>
      <c r="G709" s="15">
        <f t="shared" si="153"/>
        <v>28.04</v>
      </c>
      <c r="H709" s="14">
        <v>4</v>
      </c>
      <c r="I709" s="39"/>
      <c r="J709" s="15">
        <f t="shared" si="154"/>
        <v>0</v>
      </c>
    </row>
    <row r="710" spans="1:10" x14ac:dyDescent="0.3">
      <c r="A710" s="16"/>
      <c r="B710" s="16"/>
      <c r="C710" s="16"/>
      <c r="D710" s="34" t="s">
        <v>881</v>
      </c>
      <c r="E710" s="14">
        <v>1</v>
      </c>
      <c r="F710" s="17">
        <f>SUM(G696:G709)</f>
        <v>9440.3799999999992</v>
      </c>
      <c r="G710" s="17">
        <f t="shared" si="153"/>
        <v>9440.3799999999992</v>
      </c>
      <c r="H710" s="14">
        <v>1</v>
      </c>
      <c r="I710" s="17">
        <f>SUM(J696:J709)</f>
        <v>0</v>
      </c>
      <c r="J710" s="17">
        <f t="shared" si="154"/>
        <v>0</v>
      </c>
    </row>
    <row r="711" spans="1:10" ht="1" customHeight="1" x14ac:dyDescent="0.3">
      <c r="A711" s="18"/>
      <c r="B711" s="18"/>
      <c r="C711" s="18"/>
      <c r="D711" s="35"/>
      <c r="E711" s="18"/>
      <c r="F711" s="18"/>
      <c r="G711" s="18"/>
      <c r="H711" s="18"/>
      <c r="I711" s="18"/>
      <c r="J711" s="18"/>
    </row>
    <row r="712" spans="1:10" x14ac:dyDescent="0.3">
      <c r="A712" s="10" t="s">
        <v>882</v>
      </c>
      <c r="B712" s="10" t="s">
        <v>10</v>
      </c>
      <c r="C712" s="10" t="s">
        <v>11</v>
      </c>
      <c r="D712" s="32" t="s">
        <v>883</v>
      </c>
      <c r="E712" s="11">
        <f t="shared" ref="E712:J712" si="155">E715</f>
        <v>1</v>
      </c>
      <c r="F712" s="11">
        <f t="shared" si="155"/>
        <v>132.47999999999999</v>
      </c>
      <c r="G712" s="11">
        <f t="shared" si="155"/>
        <v>132.47999999999999</v>
      </c>
      <c r="H712" s="11">
        <f t="shared" si="155"/>
        <v>1</v>
      </c>
      <c r="I712" s="11">
        <f t="shared" si="155"/>
        <v>0</v>
      </c>
      <c r="J712" s="11">
        <f t="shared" si="155"/>
        <v>0</v>
      </c>
    </row>
    <row r="713" spans="1:10" x14ac:dyDescent="0.3">
      <c r="A713" s="12" t="s">
        <v>884</v>
      </c>
      <c r="B713" s="13" t="s">
        <v>18</v>
      </c>
      <c r="C713" s="13" t="s">
        <v>22</v>
      </c>
      <c r="D713" s="33" t="s">
        <v>885</v>
      </c>
      <c r="E713" s="14">
        <v>35</v>
      </c>
      <c r="F713" s="14">
        <v>3.68</v>
      </c>
      <c r="G713" s="15">
        <f>ROUND(E713*F713,2)</f>
        <v>128.80000000000001</v>
      </c>
      <c r="H713" s="14">
        <v>35</v>
      </c>
      <c r="I713" s="39"/>
      <c r="J713" s="15">
        <f>ROUND(H713*I713,2)</f>
        <v>0</v>
      </c>
    </row>
    <row r="714" spans="1:10" ht="20.95" x14ac:dyDescent="0.3">
      <c r="A714" s="12" t="s">
        <v>886</v>
      </c>
      <c r="B714" s="13" t="s">
        <v>18</v>
      </c>
      <c r="C714" s="13" t="s">
        <v>35</v>
      </c>
      <c r="D714" s="33" t="s">
        <v>887</v>
      </c>
      <c r="E714" s="14">
        <v>4</v>
      </c>
      <c r="F714" s="14">
        <v>0.92</v>
      </c>
      <c r="G714" s="15">
        <f>ROUND(E714*F714,2)</f>
        <v>3.68</v>
      </c>
      <c r="H714" s="14">
        <v>4</v>
      </c>
      <c r="I714" s="39"/>
      <c r="J714" s="15">
        <f>ROUND(H714*I714,2)</f>
        <v>0</v>
      </c>
    </row>
    <row r="715" spans="1:10" x14ac:dyDescent="0.3">
      <c r="A715" s="16"/>
      <c r="B715" s="16"/>
      <c r="C715" s="16"/>
      <c r="D715" s="34" t="s">
        <v>888</v>
      </c>
      <c r="E715" s="14">
        <v>1</v>
      </c>
      <c r="F715" s="17">
        <f>SUM(G713:G714)</f>
        <v>132.47999999999999</v>
      </c>
      <c r="G715" s="17">
        <f>ROUND(E715*F715,2)</f>
        <v>132.47999999999999</v>
      </c>
      <c r="H715" s="14">
        <v>1</v>
      </c>
      <c r="I715" s="17">
        <f>SUM(J713:J714)</f>
        <v>0</v>
      </c>
      <c r="J715" s="17">
        <f>ROUND(H715*I715,2)</f>
        <v>0</v>
      </c>
    </row>
    <row r="716" spans="1:10" ht="1" customHeight="1" x14ac:dyDescent="0.3">
      <c r="A716" s="18"/>
      <c r="B716" s="18"/>
      <c r="C716" s="18"/>
      <c r="D716" s="35"/>
      <c r="E716" s="18"/>
      <c r="F716" s="18"/>
      <c r="G716" s="18"/>
      <c r="H716" s="18"/>
      <c r="I716" s="18"/>
      <c r="J716" s="18"/>
    </row>
    <row r="717" spans="1:10" x14ac:dyDescent="0.3">
      <c r="A717" s="10" t="s">
        <v>889</v>
      </c>
      <c r="B717" s="10" t="s">
        <v>10</v>
      </c>
      <c r="C717" s="10" t="s">
        <v>11</v>
      </c>
      <c r="D717" s="32" t="s">
        <v>890</v>
      </c>
      <c r="E717" s="11">
        <f t="shared" ref="E717:J717" si="156">E722</f>
        <v>1</v>
      </c>
      <c r="F717" s="11">
        <f t="shared" si="156"/>
        <v>3148.96</v>
      </c>
      <c r="G717" s="11">
        <f t="shared" si="156"/>
        <v>3148.96</v>
      </c>
      <c r="H717" s="11">
        <f t="shared" si="156"/>
        <v>1</v>
      </c>
      <c r="I717" s="11">
        <f t="shared" si="156"/>
        <v>0</v>
      </c>
      <c r="J717" s="11">
        <f t="shared" si="156"/>
        <v>0</v>
      </c>
    </row>
    <row r="718" spans="1:10" ht="20.95" x14ac:dyDescent="0.3">
      <c r="A718" s="12" t="s">
        <v>891</v>
      </c>
      <c r="B718" s="13" t="s">
        <v>18</v>
      </c>
      <c r="C718" s="13" t="s">
        <v>22</v>
      </c>
      <c r="D718" s="33" t="s">
        <v>892</v>
      </c>
      <c r="E718" s="14">
        <v>18</v>
      </c>
      <c r="F718" s="14">
        <v>2.27</v>
      </c>
      <c r="G718" s="15">
        <f>ROUND(E718*F718,2)</f>
        <v>40.86</v>
      </c>
      <c r="H718" s="14">
        <v>18</v>
      </c>
      <c r="I718" s="39"/>
      <c r="J718" s="15">
        <f>ROUND(H718*I718,2)</f>
        <v>0</v>
      </c>
    </row>
    <row r="719" spans="1:10" x14ac:dyDescent="0.3">
      <c r="A719" s="12" t="s">
        <v>893</v>
      </c>
      <c r="B719" s="13" t="s">
        <v>18</v>
      </c>
      <c r="C719" s="13" t="s">
        <v>894</v>
      </c>
      <c r="D719" s="33" t="s">
        <v>895</v>
      </c>
      <c r="E719" s="14">
        <v>0.97</v>
      </c>
      <c r="F719" s="14">
        <v>-103.34</v>
      </c>
      <c r="G719" s="15">
        <f>ROUND(E719*F719,2)</f>
        <v>-100.24</v>
      </c>
      <c r="H719" s="14">
        <v>0.97</v>
      </c>
      <c r="I719" s="39"/>
      <c r="J719" s="15">
        <f>ROUND(H719*I719,2)</f>
        <v>0</v>
      </c>
    </row>
    <row r="720" spans="1:10" ht="20.95" x14ac:dyDescent="0.3">
      <c r="A720" s="12" t="s">
        <v>896</v>
      </c>
      <c r="B720" s="13" t="s">
        <v>18</v>
      </c>
      <c r="C720" s="13" t="s">
        <v>35</v>
      </c>
      <c r="D720" s="33" t="s">
        <v>897</v>
      </c>
      <c r="E720" s="14">
        <v>16</v>
      </c>
      <c r="F720" s="14">
        <v>89.1</v>
      </c>
      <c r="G720" s="15">
        <f>ROUND(E720*F720,2)</f>
        <v>1425.6</v>
      </c>
      <c r="H720" s="14">
        <v>16</v>
      </c>
      <c r="I720" s="39"/>
      <c r="J720" s="15">
        <f>ROUND(H720*I720,2)</f>
        <v>0</v>
      </c>
    </row>
    <row r="721" spans="1:10" x14ac:dyDescent="0.3">
      <c r="A721" s="12" t="s">
        <v>898</v>
      </c>
      <c r="B721" s="13" t="s">
        <v>18</v>
      </c>
      <c r="C721" s="13" t="s">
        <v>894</v>
      </c>
      <c r="D721" s="33" t="s">
        <v>899</v>
      </c>
      <c r="E721" s="14">
        <v>134.75</v>
      </c>
      <c r="F721" s="14">
        <v>13.23</v>
      </c>
      <c r="G721" s="15">
        <f>ROUND(E721*F721,2)</f>
        <v>1782.74</v>
      </c>
      <c r="H721" s="14">
        <v>134.75</v>
      </c>
      <c r="I721" s="39"/>
      <c r="J721" s="15">
        <f>ROUND(H721*I721,2)</f>
        <v>0</v>
      </c>
    </row>
    <row r="722" spans="1:10" x14ac:dyDescent="0.3">
      <c r="A722" s="16"/>
      <c r="B722" s="16"/>
      <c r="C722" s="16"/>
      <c r="D722" s="34" t="s">
        <v>900</v>
      </c>
      <c r="E722" s="14">
        <v>1</v>
      </c>
      <c r="F722" s="17">
        <f>SUM(G718:G721)</f>
        <v>3148.96</v>
      </c>
      <c r="G722" s="17">
        <f>ROUND(E722*F722,2)</f>
        <v>3148.96</v>
      </c>
      <c r="H722" s="14">
        <v>1</v>
      </c>
      <c r="I722" s="17">
        <f>SUM(J718:J721)</f>
        <v>0</v>
      </c>
      <c r="J722" s="17">
        <f>ROUND(H722*I722,2)</f>
        <v>0</v>
      </c>
    </row>
    <row r="723" spans="1:10" ht="1" customHeight="1" x14ac:dyDescent="0.3">
      <c r="A723" s="18"/>
      <c r="B723" s="18"/>
      <c r="C723" s="18"/>
      <c r="D723" s="35"/>
      <c r="E723" s="18"/>
      <c r="F723" s="18"/>
      <c r="G723" s="18"/>
      <c r="H723" s="18"/>
      <c r="I723" s="18"/>
      <c r="J723" s="18"/>
    </row>
    <row r="724" spans="1:10" x14ac:dyDescent="0.3">
      <c r="A724" s="16"/>
      <c r="B724" s="16"/>
      <c r="C724" s="16"/>
      <c r="D724" s="34" t="s">
        <v>901</v>
      </c>
      <c r="E724" s="14">
        <v>1</v>
      </c>
      <c r="F724" s="17">
        <f>G670+G685+G695+G712+G717</f>
        <v>23819.21</v>
      </c>
      <c r="G724" s="17">
        <f>ROUND(E724*F724,2)</f>
        <v>23819.21</v>
      </c>
      <c r="H724" s="14">
        <v>1</v>
      </c>
      <c r="I724" s="17">
        <f>J670+J685+J695+J712+J717</f>
        <v>0</v>
      </c>
      <c r="J724" s="17">
        <f>ROUND(H724*I724,2)</f>
        <v>0</v>
      </c>
    </row>
    <row r="725" spans="1:10" ht="1" customHeight="1" x14ac:dyDescent="0.3">
      <c r="A725" s="18"/>
      <c r="B725" s="18"/>
      <c r="C725" s="18"/>
      <c r="D725" s="35"/>
      <c r="E725" s="18"/>
      <c r="F725" s="18"/>
      <c r="G725" s="18"/>
      <c r="H725" s="18"/>
      <c r="I725" s="18"/>
      <c r="J725" s="18"/>
    </row>
    <row r="726" spans="1:10" x14ac:dyDescent="0.3">
      <c r="A726" s="8" t="s">
        <v>902</v>
      </c>
      <c r="B726" s="8" t="s">
        <v>10</v>
      </c>
      <c r="C726" s="8" t="s">
        <v>11</v>
      </c>
      <c r="D726" s="31" t="s">
        <v>903</v>
      </c>
      <c r="E726" s="9">
        <f t="shared" ref="E726:J726" si="157">E741</f>
        <v>1</v>
      </c>
      <c r="F726" s="9">
        <f t="shared" si="157"/>
        <v>484271.81</v>
      </c>
      <c r="G726" s="9">
        <f t="shared" si="157"/>
        <v>484271.81</v>
      </c>
      <c r="H726" s="9">
        <f t="shared" si="157"/>
        <v>1</v>
      </c>
      <c r="I726" s="9">
        <f t="shared" si="157"/>
        <v>52500</v>
      </c>
      <c r="J726" s="9">
        <f t="shared" si="157"/>
        <v>52500</v>
      </c>
    </row>
    <row r="727" spans="1:10" x14ac:dyDescent="0.3">
      <c r="A727" s="12" t="s">
        <v>904</v>
      </c>
      <c r="B727" s="13" t="s">
        <v>18</v>
      </c>
      <c r="C727" s="13" t="s">
        <v>35</v>
      </c>
      <c r="D727" s="33" t="s">
        <v>905</v>
      </c>
      <c r="E727" s="14">
        <v>25</v>
      </c>
      <c r="F727" s="14">
        <v>164.25</v>
      </c>
      <c r="G727" s="15">
        <f t="shared" ref="G727:G741" si="158">ROUND(E727*F727,2)</f>
        <v>4106.25</v>
      </c>
      <c r="H727" s="14">
        <v>25</v>
      </c>
      <c r="I727" s="39"/>
      <c r="J727" s="15">
        <f t="shared" ref="J727:J741" si="159">ROUND(H727*I727,2)</f>
        <v>0</v>
      </c>
    </row>
    <row r="728" spans="1:10" x14ac:dyDescent="0.3">
      <c r="A728" s="12" t="s">
        <v>906</v>
      </c>
      <c r="B728" s="13" t="s">
        <v>18</v>
      </c>
      <c r="C728" s="13" t="s">
        <v>35</v>
      </c>
      <c r="D728" s="33" t="s">
        <v>907</v>
      </c>
      <c r="E728" s="14">
        <v>10</v>
      </c>
      <c r="F728" s="14">
        <v>106.45</v>
      </c>
      <c r="G728" s="15">
        <f t="shared" si="158"/>
        <v>1064.5</v>
      </c>
      <c r="H728" s="14">
        <v>10</v>
      </c>
      <c r="I728" s="39"/>
      <c r="J728" s="15">
        <f t="shared" si="159"/>
        <v>0</v>
      </c>
    </row>
    <row r="729" spans="1:10" x14ac:dyDescent="0.3">
      <c r="A729" s="12" t="s">
        <v>908</v>
      </c>
      <c r="B729" s="13" t="s">
        <v>18</v>
      </c>
      <c r="C729" s="13" t="s">
        <v>35</v>
      </c>
      <c r="D729" s="33" t="s">
        <v>909</v>
      </c>
      <c r="E729" s="14">
        <v>10</v>
      </c>
      <c r="F729" s="14">
        <v>148.86000000000001</v>
      </c>
      <c r="G729" s="15">
        <f t="shared" si="158"/>
        <v>1488.6</v>
      </c>
      <c r="H729" s="14">
        <v>10</v>
      </c>
      <c r="I729" s="39"/>
      <c r="J729" s="15">
        <f t="shared" si="159"/>
        <v>0</v>
      </c>
    </row>
    <row r="730" spans="1:10" x14ac:dyDescent="0.3">
      <c r="A730" s="12" t="s">
        <v>910</v>
      </c>
      <c r="B730" s="13" t="s">
        <v>18</v>
      </c>
      <c r="C730" s="13" t="s">
        <v>35</v>
      </c>
      <c r="D730" s="33" t="s">
        <v>911</v>
      </c>
      <c r="E730" s="14">
        <v>4</v>
      </c>
      <c r="F730" s="14">
        <v>3362.49</v>
      </c>
      <c r="G730" s="15">
        <f t="shared" si="158"/>
        <v>13449.96</v>
      </c>
      <c r="H730" s="14">
        <v>4</v>
      </c>
      <c r="I730" s="39"/>
      <c r="J730" s="15">
        <f t="shared" si="159"/>
        <v>0</v>
      </c>
    </row>
    <row r="731" spans="1:10" x14ac:dyDescent="0.3">
      <c r="A731" s="12" t="s">
        <v>912</v>
      </c>
      <c r="B731" s="13" t="s">
        <v>18</v>
      </c>
      <c r="C731" s="13" t="s">
        <v>35</v>
      </c>
      <c r="D731" s="33" t="s">
        <v>913</v>
      </c>
      <c r="E731" s="14">
        <v>10</v>
      </c>
      <c r="F731" s="14">
        <v>1205.49</v>
      </c>
      <c r="G731" s="15">
        <f t="shared" si="158"/>
        <v>12054.9</v>
      </c>
      <c r="H731" s="14">
        <v>10</v>
      </c>
      <c r="I731" s="39"/>
      <c r="J731" s="15">
        <f t="shared" si="159"/>
        <v>0</v>
      </c>
    </row>
    <row r="732" spans="1:10" x14ac:dyDescent="0.3">
      <c r="A732" s="12" t="s">
        <v>914</v>
      </c>
      <c r="B732" s="13" t="s">
        <v>18</v>
      </c>
      <c r="C732" s="13" t="s">
        <v>22</v>
      </c>
      <c r="D732" s="33" t="s">
        <v>915</v>
      </c>
      <c r="E732" s="14">
        <v>1090</v>
      </c>
      <c r="F732" s="14">
        <v>15.25</v>
      </c>
      <c r="G732" s="15">
        <f t="shared" si="158"/>
        <v>16622.5</v>
      </c>
      <c r="H732" s="14">
        <v>1090</v>
      </c>
      <c r="I732" s="39"/>
      <c r="J732" s="15">
        <f t="shared" si="159"/>
        <v>0</v>
      </c>
    </row>
    <row r="733" spans="1:10" x14ac:dyDescent="0.3">
      <c r="A733" s="12" t="s">
        <v>916</v>
      </c>
      <c r="B733" s="13" t="s">
        <v>18</v>
      </c>
      <c r="C733" s="13" t="s">
        <v>22</v>
      </c>
      <c r="D733" s="33" t="s">
        <v>917</v>
      </c>
      <c r="E733" s="14">
        <v>120</v>
      </c>
      <c r="F733" s="14">
        <v>21.62</v>
      </c>
      <c r="G733" s="15">
        <f t="shared" si="158"/>
        <v>2594.4</v>
      </c>
      <c r="H733" s="14">
        <v>120</v>
      </c>
      <c r="I733" s="39"/>
      <c r="J733" s="15">
        <f t="shared" si="159"/>
        <v>0</v>
      </c>
    </row>
    <row r="734" spans="1:10" x14ac:dyDescent="0.3">
      <c r="A734" s="12" t="s">
        <v>918</v>
      </c>
      <c r="B734" s="13" t="s">
        <v>18</v>
      </c>
      <c r="C734" s="13" t="s">
        <v>22</v>
      </c>
      <c r="D734" s="33" t="s">
        <v>919</v>
      </c>
      <c r="E734" s="14">
        <v>500</v>
      </c>
      <c r="F734" s="14">
        <v>43.22</v>
      </c>
      <c r="G734" s="15">
        <f t="shared" si="158"/>
        <v>21610</v>
      </c>
      <c r="H734" s="14">
        <v>500</v>
      </c>
      <c r="I734" s="39"/>
      <c r="J734" s="15">
        <f t="shared" si="159"/>
        <v>0</v>
      </c>
    </row>
    <row r="735" spans="1:10" x14ac:dyDescent="0.3">
      <c r="A735" s="12" t="s">
        <v>920</v>
      </c>
      <c r="B735" s="13" t="s">
        <v>18</v>
      </c>
      <c r="C735" s="13" t="s">
        <v>22</v>
      </c>
      <c r="D735" s="33" t="s">
        <v>921</v>
      </c>
      <c r="E735" s="14">
        <v>130</v>
      </c>
      <c r="F735" s="14">
        <v>66.569999999999993</v>
      </c>
      <c r="G735" s="15">
        <f t="shared" si="158"/>
        <v>8654.1</v>
      </c>
      <c r="H735" s="14">
        <v>130</v>
      </c>
      <c r="I735" s="39"/>
      <c r="J735" s="15">
        <f t="shared" si="159"/>
        <v>0</v>
      </c>
    </row>
    <row r="736" spans="1:10" ht="20.95" x14ac:dyDescent="0.3">
      <c r="A736" s="12" t="s">
        <v>367</v>
      </c>
      <c r="B736" s="13" t="s">
        <v>18</v>
      </c>
      <c r="C736" s="13" t="s">
        <v>19</v>
      </c>
      <c r="D736" s="33" t="s">
        <v>368</v>
      </c>
      <c r="E736" s="14">
        <v>5570</v>
      </c>
      <c r="F736" s="14">
        <v>31.62</v>
      </c>
      <c r="G736" s="15">
        <f t="shared" si="158"/>
        <v>176123.4</v>
      </c>
      <c r="H736" s="14">
        <v>5570</v>
      </c>
      <c r="I736" s="39"/>
      <c r="J736" s="15">
        <f t="shared" si="159"/>
        <v>0</v>
      </c>
    </row>
    <row r="737" spans="1:10" ht="20.95" x14ac:dyDescent="0.3">
      <c r="A737" s="12" t="s">
        <v>922</v>
      </c>
      <c r="B737" s="13" t="s">
        <v>18</v>
      </c>
      <c r="C737" s="13" t="s">
        <v>19</v>
      </c>
      <c r="D737" s="33" t="s">
        <v>923</v>
      </c>
      <c r="E737" s="14">
        <v>1200</v>
      </c>
      <c r="F737" s="14">
        <v>46.61</v>
      </c>
      <c r="G737" s="15">
        <f t="shared" si="158"/>
        <v>55932</v>
      </c>
      <c r="H737" s="14">
        <v>1200</v>
      </c>
      <c r="I737" s="39"/>
      <c r="J737" s="15">
        <f t="shared" si="159"/>
        <v>0</v>
      </c>
    </row>
    <row r="738" spans="1:10" ht="20.95" x14ac:dyDescent="0.3">
      <c r="A738" s="12" t="s">
        <v>924</v>
      </c>
      <c r="B738" s="13" t="s">
        <v>18</v>
      </c>
      <c r="C738" s="13" t="s">
        <v>19</v>
      </c>
      <c r="D738" s="33" t="s">
        <v>925</v>
      </c>
      <c r="E738" s="14">
        <v>1780</v>
      </c>
      <c r="F738" s="14">
        <v>36.6</v>
      </c>
      <c r="G738" s="15">
        <f t="shared" si="158"/>
        <v>65148</v>
      </c>
      <c r="H738" s="14">
        <v>1780</v>
      </c>
      <c r="I738" s="39"/>
      <c r="J738" s="15">
        <f t="shared" si="159"/>
        <v>0</v>
      </c>
    </row>
    <row r="739" spans="1:10" ht="20.95" x14ac:dyDescent="0.3">
      <c r="A739" s="12" t="s">
        <v>926</v>
      </c>
      <c r="B739" s="13" t="s">
        <v>18</v>
      </c>
      <c r="C739" s="13" t="s">
        <v>19</v>
      </c>
      <c r="D739" s="33" t="s">
        <v>927</v>
      </c>
      <c r="E739" s="14">
        <v>880</v>
      </c>
      <c r="F739" s="14">
        <v>60.14</v>
      </c>
      <c r="G739" s="15">
        <f t="shared" si="158"/>
        <v>52923.199999999997</v>
      </c>
      <c r="H739" s="14">
        <v>880</v>
      </c>
      <c r="I739" s="39"/>
      <c r="J739" s="15">
        <f t="shared" si="159"/>
        <v>0</v>
      </c>
    </row>
    <row r="740" spans="1:10" x14ac:dyDescent="0.3">
      <c r="A740" s="12" t="s">
        <v>928</v>
      </c>
      <c r="B740" s="13" t="s">
        <v>18</v>
      </c>
      <c r="C740" s="13" t="s">
        <v>423</v>
      </c>
      <c r="D740" s="33" t="s">
        <v>929</v>
      </c>
      <c r="E740" s="14">
        <v>1</v>
      </c>
      <c r="F740" s="14">
        <v>52500</v>
      </c>
      <c r="G740" s="15">
        <f t="shared" si="158"/>
        <v>52500</v>
      </c>
      <c r="H740" s="14">
        <v>1</v>
      </c>
      <c r="I740" s="55">
        <v>52500</v>
      </c>
      <c r="J740" s="15">
        <f t="shared" si="159"/>
        <v>52500</v>
      </c>
    </row>
    <row r="741" spans="1:10" x14ac:dyDescent="0.3">
      <c r="A741" s="16"/>
      <c r="B741" s="16"/>
      <c r="C741" s="16"/>
      <c r="D741" s="34" t="s">
        <v>930</v>
      </c>
      <c r="E741" s="14">
        <v>1</v>
      </c>
      <c r="F741" s="17">
        <f>SUM(G727:G740)</f>
        <v>484271.81</v>
      </c>
      <c r="G741" s="17">
        <f t="shared" si="158"/>
        <v>484271.81</v>
      </c>
      <c r="H741" s="14">
        <v>1</v>
      </c>
      <c r="I741" s="17">
        <f>SUM(J727:J740)</f>
        <v>52500</v>
      </c>
      <c r="J741" s="17">
        <f t="shared" si="159"/>
        <v>52500</v>
      </c>
    </row>
    <row r="742" spans="1:10" ht="1" customHeight="1" x14ac:dyDescent="0.3">
      <c r="A742" s="18"/>
      <c r="B742" s="18"/>
      <c r="C742" s="18"/>
      <c r="D742" s="35"/>
      <c r="E742" s="18"/>
      <c r="F742" s="18"/>
      <c r="G742" s="18"/>
      <c r="H742" s="18"/>
      <c r="I742" s="18"/>
      <c r="J742" s="18"/>
    </row>
    <row r="743" spans="1:10" x14ac:dyDescent="0.3">
      <c r="A743" s="8" t="s">
        <v>931</v>
      </c>
      <c r="B743" s="8" t="s">
        <v>10</v>
      </c>
      <c r="C743" s="8" t="s">
        <v>11</v>
      </c>
      <c r="D743" s="31" t="s">
        <v>932</v>
      </c>
      <c r="E743" s="9">
        <f t="shared" ref="E743:J743" si="160">E1343</f>
        <v>1</v>
      </c>
      <c r="F743" s="9">
        <f t="shared" si="160"/>
        <v>3569295.85</v>
      </c>
      <c r="G743" s="9">
        <f t="shared" si="160"/>
        <v>3569295.85</v>
      </c>
      <c r="H743" s="9">
        <f t="shared" si="160"/>
        <v>1</v>
      </c>
      <c r="I743" s="9">
        <f t="shared" si="160"/>
        <v>0</v>
      </c>
      <c r="J743" s="9">
        <f t="shared" si="160"/>
        <v>0</v>
      </c>
    </row>
    <row r="744" spans="1:10" x14ac:dyDescent="0.3">
      <c r="A744" s="10" t="s">
        <v>933</v>
      </c>
      <c r="B744" s="10" t="s">
        <v>10</v>
      </c>
      <c r="C744" s="10" t="s">
        <v>11</v>
      </c>
      <c r="D744" s="32" t="s">
        <v>934</v>
      </c>
      <c r="E744" s="11">
        <f t="shared" ref="E744:J744" si="161">E809</f>
        <v>1</v>
      </c>
      <c r="F744" s="11">
        <f t="shared" si="161"/>
        <v>1095653.98</v>
      </c>
      <c r="G744" s="11">
        <f t="shared" si="161"/>
        <v>1095653.98</v>
      </c>
      <c r="H744" s="11">
        <f t="shared" si="161"/>
        <v>1</v>
      </c>
      <c r="I744" s="11">
        <f t="shared" si="161"/>
        <v>0</v>
      </c>
      <c r="J744" s="11">
        <f t="shared" si="161"/>
        <v>0</v>
      </c>
    </row>
    <row r="745" spans="1:10" x14ac:dyDescent="0.3">
      <c r="A745" s="19" t="s">
        <v>935</v>
      </c>
      <c r="B745" s="19" t="s">
        <v>10</v>
      </c>
      <c r="C745" s="19" t="s">
        <v>35</v>
      </c>
      <c r="D745" s="36" t="s">
        <v>936</v>
      </c>
      <c r="E745" s="20">
        <f t="shared" ref="E745:J745" si="162">E755</f>
        <v>1</v>
      </c>
      <c r="F745" s="20">
        <f t="shared" si="162"/>
        <v>208764.52</v>
      </c>
      <c r="G745" s="20">
        <f t="shared" si="162"/>
        <v>208764.52</v>
      </c>
      <c r="H745" s="20">
        <f t="shared" si="162"/>
        <v>1</v>
      </c>
      <c r="I745" s="20">
        <f t="shared" si="162"/>
        <v>0</v>
      </c>
      <c r="J745" s="20">
        <f t="shared" si="162"/>
        <v>0</v>
      </c>
    </row>
    <row r="746" spans="1:10" ht="20.95" x14ac:dyDescent="0.3">
      <c r="A746" s="12" t="s">
        <v>937</v>
      </c>
      <c r="B746" s="13" t="s">
        <v>18</v>
      </c>
      <c r="C746" s="13" t="s">
        <v>35</v>
      </c>
      <c r="D746" s="33" t="s">
        <v>938</v>
      </c>
      <c r="E746" s="14">
        <v>2</v>
      </c>
      <c r="F746" s="14">
        <v>87725.89</v>
      </c>
      <c r="G746" s="15">
        <f t="shared" ref="G746:G755" si="163">ROUND(E746*F746,2)</f>
        <v>175451.78</v>
      </c>
      <c r="H746" s="14">
        <v>2</v>
      </c>
      <c r="I746" s="39"/>
      <c r="J746" s="15">
        <f t="shared" ref="J746:J755" si="164">ROUND(H746*I746,2)</f>
        <v>0</v>
      </c>
    </row>
    <row r="747" spans="1:10" x14ac:dyDescent="0.3">
      <c r="A747" s="12" t="s">
        <v>939</v>
      </c>
      <c r="B747" s="13" t="s">
        <v>18</v>
      </c>
      <c r="C747" s="13" t="s">
        <v>35</v>
      </c>
      <c r="D747" s="33" t="s">
        <v>940</v>
      </c>
      <c r="E747" s="14">
        <v>2</v>
      </c>
      <c r="F747" s="14">
        <v>3997.72</v>
      </c>
      <c r="G747" s="15">
        <f t="shared" si="163"/>
        <v>7995.44</v>
      </c>
      <c r="H747" s="14">
        <v>2</v>
      </c>
      <c r="I747" s="39"/>
      <c r="J747" s="15">
        <f t="shared" si="164"/>
        <v>0</v>
      </c>
    </row>
    <row r="748" spans="1:10" x14ac:dyDescent="0.3">
      <c r="A748" s="12" t="s">
        <v>941</v>
      </c>
      <c r="B748" s="13" t="s">
        <v>18</v>
      </c>
      <c r="C748" s="13" t="s">
        <v>35</v>
      </c>
      <c r="D748" s="33" t="s">
        <v>942</v>
      </c>
      <c r="E748" s="14">
        <v>2</v>
      </c>
      <c r="F748" s="14">
        <v>1355.46</v>
      </c>
      <c r="G748" s="15">
        <f t="shared" si="163"/>
        <v>2710.92</v>
      </c>
      <c r="H748" s="14">
        <v>2</v>
      </c>
      <c r="I748" s="39"/>
      <c r="J748" s="15">
        <f t="shared" si="164"/>
        <v>0</v>
      </c>
    </row>
    <row r="749" spans="1:10" x14ac:dyDescent="0.3">
      <c r="A749" s="12" t="s">
        <v>943</v>
      </c>
      <c r="B749" s="13" t="s">
        <v>18</v>
      </c>
      <c r="C749" s="13" t="s">
        <v>35</v>
      </c>
      <c r="D749" s="33" t="s">
        <v>944</v>
      </c>
      <c r="E749" s="14">
        <v>18</v>
      </c>
      <c r="F749" s="14">
        <v>406.51</v>
      </c>
      <c r="G749" s="15">
        <f t="shared" si="163"/>
        <v>7317.18</v>
      </c>
      <c r="H749" s="14">
        <v>18</v>
      </c>
      <c r="I749" s="39"/>
      <c r="J749" s="15">
        <f t="shared" si="164"/>
        <v>0</v>
      </c>
    </row>
    <row r="750" spans="1:10" x14ac:dyDescent="0.3">
      <c r="A750" s="12" t="s">
        <v>945</v>
      </c>
      <c r="B750" s="13" t="s">
        <v>18</v>
      </c>
      <c r="C750" s="13" t="s">
        <v>35</v>
      </c>
      <c r="D750" s="33" t="s">
        <v>946</v>
      </c>
      <c r="E750" s="14">
        <v>2</v>
      </c>
      <c r="F750" s="14">
        <v>2664.39</v>
      </c>
      <c r="G750" s="15">
        <f t="shared" si="163"/>
        <v>5328.78</v>
      </c>
      <c r="H750" s="14">
        <v>2</v>
      </c>
      <c r="I750" s="39"/>
      <c r="J750" s="15">
        <f t="shared" si="164"/>
        <v>0</v>
      </c>
    </row>
    <row r="751" spans="1:10" x14ac:dyDescent="0.3">
      <c r="A751" s="12" t="s">
        <v>947</v>
      </c>
      <c r="B751" s="13" t="s">
        <v>18</v>
      </c>
      <c r="C751" s="13" t="s">
        <v>35</v>
      </c>
      <c r="D751" s="33" t="s">
        <v>948</v>
      </c>
      <c r="E751" s="14">
        <v>2</v>
      </c>
      <c r="F751" s="14">
        <v>1572.06</v>
      </c>
      <c r="G751" s="15">
        <f t="shared" si="163"/>
        <v>3144.12</v>
      </c>
      <c r="H751" s="14">
        <v>2</v>
      </c>
      <c r="I751" s="39"/>
      <c r="J751" s="15">
        <f t="shared" si="164"/>
        <v>0</v>
      </c>
    </row>
    <row r="752" spans="1:10" x14ac:dyDescent="0.3">
      <c r="A752" s="12" t="s">
        <v>949</v>
      </c>
      <c r="B752" s="13" t="s">
        <v>18</v>
      </c>
      <c r="C752" s="13" t="s">
        <v>35</v>
      </c>
      <c r="D752" s="33" t="s">
        <v>950</v>
      </c>
      <c r="E752" s="14">
        <v>2</v>
      </c>
      <c r="F752" s="14">
        <v>1264.1099999999999</v>
      </c>
      <c r="G752" s="15">
        <f t="shared" si="163"/>
        <v>2528.2199999999998</v>
      </c>
      <c r="H752" s="14">
        <v>2</v>
      </c>
      <c r="I752" s="39"/>
      <c r="J752" s="15">
        <f t="shared" si="164"/>
        <v>0</v>
      </c>
    </row>
    <row r="753" spans="1:10" x14ac:dyDescent="0.3">
      <c r="A753" s="12" t="s">
        <v>951</v>
      </c>
      <c r="B753" s="13" t="s">
        <v>18</v>
      </c>
      <c r="C753" s="13" t="s">
        <v>35</v>
      </c>
      <c r="D753" s="33" t="s">
        <v>952</v>
      </c>
      <c r="E753" s="14">
        <v>2</v>
      </c>
      <c r="F753" s="14">
        <v>1304.04</v>
      </c>
      <c r="G753" s="15">
        <f t="shared" si="163"/>
        <v>2608.08</v>
      </c>
      <c r="H753" s="14">
        <v>2</v>
      </c>
      <c r="I753" s="39"/>
      <c r="J753" s="15">
        <f t="shared" si="164"/>
        <v>0</v>
      </c>
    </row>
    <row r="754" spans="1:10" x14ac:dyDescent="0.3">
      <c r="A754" s="12" t="s">
        <v>953</v>
      </c>
      <c r="B754" s="13" t="s">
        <v>18</v>
      </c>
      <c r="C754" s="13" t="s">
        <v>35</v>
      </c>
      <c r="D754" s="33" t="s">
        <v>954</v>
      </c>
      <c r="E754" s="14">
        <v>2</v>
      </c>
      <c r="F754" s="14">
        <v>840</v>
      </c>
      <c r="G754" s="15">
        <f t="shared" si="163"/>
        <v>1680</v>
      </c>
      <c r="H754" s="14">
        <v>2</v>
      </c>
      <c r="I754" s="39"/>
      <c r="J754" s="15">
        <f t="shared" si="164"/>
        <v>0</v>
      </c>
    </row>
    <row r="755" spans="1:10" x14ac:dyDescent="0.3">
      <c r="A755" s="16"/>
      <c r="B755" s="16"/>
      <c r="C755" s="16"/>
      <c r="D755" s="34" t="s">
        <v>955</v>
      </c>
      <c r="E755" s="14">
        <v>1</v>
      </c>
      <c r="F755" s="17">
        <f>SUM(G746:G754)</f>
        <v>208764.52</v>
      </c>
      <c r="G755" s="17">
        <f t="shared" si="163"/>
        <v>208764.52</v>
      </c>
      <c r="H755" s="14">
        <v>1</v>
      </c>
      <c r="I755" s="17">
        <f>SUM(J746:J754)</f>
        <v>0</v>
      </c>
      <c r="J755" s="17">
        <f t="shared" si="164"/>
        <v>0</v>
      </c>
    </row>
    <row r="756" spans="1:10" ht="1" customHeight="1" x14ac:dyDescent="0.3">
      <c r="A756" s="18"/>
      <c r="B756" s="18"/>
      <c r="C756" s="18"/>
      <c r="D756" s="35"/>
      <c r="E756" s="18"/>
      <c r="F756" s="18"/>
      <c r="G756" s="18"/>
      <c r="H756" s="18"/>
      <c r="I756" s="18"/>
      <c r="J756" s="18"/>
    </row>
    <row r="757" spans="1:10" x14ac:dyDescent="0.3">
      <c r="A757" s="19" t="s">
        <v>956</v>
      </c>
      <c r="B757" s="19" t="s">
        <v>10</v>
      </c>
      <c r="C757" s="19" t="s">
        <v>35</v>
      </c>
      <c r="D757" s="36" t="s">
        <v>957</v>
      </c>
      <c r="E757" s="20">
        <f t="shared" ref="E757:J757" si="165">E766</f>
        <v>1</v>
      </c>
      <c r="F757" s="20">
        <f t="shared" si="165"/>
        <v>200362.46</v>
      </c>
      <c r="G757" s="20">
        <f t="shared" si="165"/>
        <v>200362.46</v>
      </c>
      <c r="H757" s="20">
        <f t="shared" si="165"/>
        <v>1</v>
      </c>
      <c r="I757" s="20">
        <f t="shared" si="165"/>
        <v>0</v>
      </c>
      <c r="J757" s="20">
        <f t="shared" si="165"/>
        <v>0</v>
      </c>
    </row>
    <row r="758" spans="1:10" ht="20.95" x14ac:dyDescent="0.3">
      <c r="A758" s="12" t="s">
        <v>937</v>
      </c>
      <c r="B758" s="13" t="s">
        <v>18</v>
      </c>
      <c r="C758" s="13" t="s">
        <v>35</v>
      </c>
      <c r="D758" s="33" t="s">
        <v>938</v>
      </c>
      <c r="E758" s="14">
        <v>2</v>
      </c>
      <c r="F758" s="14">
        <v>87725.89</v>
      </c>
      <c r="G758" s="15">
        <f t="shared" ref="G758:G766" si="166">ROUND(E758*F758,2)</f>
        <v>175451.78</v>
      </c>
      <c r="H758" s="14">
        <v>2</v>
      </c>
      <c r="I758" s="39"/>
      <c r="J758" s="15">
        <f t="shared" ref="J758:J766" si="167">ROUND(H758*I758,2)</f>
        <v>0</v>
      </c>
    </row>
    <row r="759" spans="1:10" x14ac:dyDescent="0.3">
      <c r="A759" s="12" t="s">
        <v>939</v>
      </c>
      <c r="B759" s="13" t="s">
        <v>18</v>
      </c>
      <c r="C759" s="13" t="s">
        <v>35</v>
      </c>
      <c r="D759" s="33" t="s">
        <v>940</v>
      </c>
      <c r="E759" s="14">
        <v>2</v>
      </c>
      <c r="F759" s="14">
        <v>3997.72</v>
      </c>
      <c r="G759" s="15">
        <f t="shared" si="166"/>
        <v>7995.44</v>
      </c>
      <c r="H759" s="14">
        <v>2</v>
      </c>
      <c r="I759" s="39"/>
      <c r="J759" s="15">
        <f t="shared" si="167"/>
        <v>0</v>
      </c>
    </row>
    <row r="760" spans="1:10" x14ac:dyDescent="0.3">
      <c r="A760" s="12" t="s">
        <v>943</v>
      </c>
      <c r="B760" s="13" t="s">
        <v>18</v>
      </c>
      <c r="C760" s="13" t="s">
        <v>35</v>
      </c>
      <c r="D760" s="33" t="s">
        <v>944</v>
      </c>
      <c r="E760" s="14">
        <v>4</v>
      </c>
      <c r="F760" s="14">
        <v>406.51</v>
      </c>
      <c r="G760" s="15">
        <f t="shared" si="166"/>
        <v>1626.04</v>
      </c>
      <c r="H760" s="14">
        <v>4</v>
      </c>
      <c r="I760" s="39"/>
      <c r="J760" s="15">
        <f t="shared" si="167"/>
        <v>0</v>
      </c>
    </row>
    <row r="761" spans="1:10" x14ac:dyDescent="0.3">
      <c r="A761" s="12" t="s">
        <v>945</v>
      </c>
      <c r="B761" s="13" t="s">
        <v>18</v>
      </c>
      <c r="C761" s="13" t="s">
        <v>35</v>
      </c>
      <c r="D761" s="33" t="s">
        <v>946</v>
      </c>
      <c r="E761" s="14">
        <v>2</v>
      </c>
      <c r="F761" s="14">
        <v>2664.39</v>
      </c>
      <c r="G761" s="15">
        <f t="shared" si="166"/>
        <v>5328.78</v>
      </c>
      <c r="H761" s="14">
        <v>2</v>
      </c>
      <c r="I761" s="39"/>
      <c r="J761" s="15">
        <f t="shared" si="167"/>
        <v>0</v>
      </c>
    </row>
    <row r="762" spans="1:10" x14ac:dyDescent="0.3">
      <c r="A762" s="12" t="s">
        <v>947</v>
      </c>
      <c r="B762" s="13" t="s">
        <v>18</v>
      </c>
      <c r="C762" s="13" t="s">
        <v>35</v>
      </c>
      <c r="D762" s="33" t="s">
        <v>948</v>
      </c>
      <c r="E762" s="14">
        <v>2</v>
      </c>
      <c r="F762" s="14">
        <v>1572.06</v>
      </c>
      <c r="G762" s="15">
        <f t="shared" si="166"/>
        <v>3144.12</v>
      </c>
      <c r="H762" s="14">
        <v>2</v>
      </c>
      <c r="I762" s="39"/>
      <c r="J762" s="15">
        <f t="shared" si="167"/>
        <v>0</v>
      </c>
    </row>
    <row r="763" spans="1:10" x14ac:dyDescent="0.3">
      <c r="A763" s="12" t="s">
        <v>949</v>
      </c>
      <c r="B763" s="13" t="s">
        <v>18</v>
      </c>
      <c r="C763" s="13" t="s">
        <v>35</v>
      </c>
      <c r="D763" s="33" t="s">
        <v>950</v>
      </c>
      <c r="E763" s="14">
        <v>2</v>
      </c>
      <c r="F763" s="14">
        <v>1264.1099999999999</v>
      </c>
      <c r="G763" s="15">
        <f t="shared" si="166"/>
        <v>2528.2199999999998</v>
      </c>
      <c r="H763" s="14">
        <v>2</v>
      </c>
      <c r="I763" s="39"/>
      <c r="J763" s="15">
        <f t="shared" si="167"/>
        <v>0</v>
      </c>
    </row>
    <row r="764" spans="1:10" x14ac:dyDescent="0.3">
      <c r="A764" s="12" t="s">
        <v>951</v>
      </c>
      <c r="B764" s="13" t="s">
        <v>18</v>
      </c>
      <c r="C764" s="13" t="s">
        <v>35</v>
      </c>
      <c r="D764" s="33" t="s">
        <v>952</v>
      </c>
      <c r="E764" s="14">
        <v>2</v>
      </c>
      <c r="F764" s="14">
        <v>1304.04</v>
      </c>
      <c r="G764" s="15">
        <f t="shared" si="166"/>
        <v>2608.08</v>
      </c>
      <c r="H764" s="14">
        <v>2</v>
      </c>
      <c r="I764" s="39"/>
      <c r="J764" s="15">
        <f t="shared" si="167"/>
        <v>0</v>
      </c>
    </row>
    <row r="765" spans="1:10" x14ac:dyDescent="0.3">
      <c r="A765" s="12" t="s">
        <v>953</v>
      </c>
      <c r="B765" s="13" t="s">
        <v>18</v>
      </c>
      <c r="C765" s="13" t="s">
        <v>35</v>
      </c>
      <c r="D765" s="33" t="s">
        <v>954</v>
      </c>
      <c r="E765" s="14">
        <v>2</v>
      </c>
      <c r="F765" s="14">
        <v>840</v>
      </c>
      <c r="G765" s="15">
        <f t="shared" si="166"/>
        <v>1680</v>
      </c>
      <c r="H765" s="14">
        <v>2</v>
      </c>
      <c r="I765" s="39"/>
      <c r="J765" s="15">
        <f t="shared" si="167"/>
        <v>0</v>
      </c>
    </row>
    <row r="766" spans="1:10" x14ac:dyDescent="0.3">
      <c r="A766" s="16"/>
      <c r="B766" s="16"/>
      <c r="C766" s="16"/>
      <c r="D766" s="34" t="s">
        <v>958</v>
      </c>
      <c r="E766" s="14">
        <v>1</v>
      </c>
      <c r="F766" s="17">
        <f>SUM(G758:G765)</f>
        <v>200362.46</v>
      </c>
      <c r="G766" s="17">
        <f t="shared" si="166"/>
        <v>200362.46</v>
      </c>
      <c r="H766" s="14">
        <v>1</v>
      </c>
      <c r="I766" s="17">
        <f>SUM(J758:J765)</f>
        <v>0</v>
      </c>
      <c r="J766" s="17">
        <f t="shared" si="167"/>
        <v>0</v>
      </c>
    </row>
    <row r="767" spans="1:10" ht="1" customHeight="1" x14ac:dyDescent="0.3">
      <c r="A767" s="18"/>
      <c r="B767" s="18"/>
      <c r="C767" s="18"/>
      <c r="D767" s="35"/>
      <c r="E767" s="18"/>
      <c r="F767" s="18"/>
      <c r="G767" s="18"/>
      <c r="H767" s="18"/>
      <c r="I767" s="18"/>
      <c r="J767" s="18"/>
    </row>
    <row r="768" spans="1:10" x14ac:dyDescent="0.3">
      <c r="A768" s="19" t="s">
        <v>959</v>
      </c>
      <c r="B768" s="19" t="s">
        <v>10</v>
      </c>
      <c r="C768" s="19" t="s">
        <v>35</v>
      </c>
      <c r="D768" s="36" t="s">
        <v>960</v>
      </c>
      <c r="E768" s="20">
        <f t="shared" ref="E768:J768" si="168">E778</f>
        <v>1</v>
      </c>
      <c r="F768" s="20">
        <f t="shared" si="168"/>
        <v>206215.08</v>
      </c>
      <c r="G768" s="20">
        <f t="shared" si="168"/>
        <v>206215.08</v>
      </c>
      <c r="H768" s="20">
        <f t="shared" si="168"/>
        <v>1</v>
      </c>
      <c r="I768" s="20">
        <f t="shared" si="168"/>
        <v>0</v>
      </c>
      <c r="J768" s="20">
        <f t="shared" si="168"/>
        <v>0</v>
      </c>
    </row>
    <row r="769" spans="1:10" ht="20.95" x14ac:dyDescent="0.3">
      <c r="A769" s="12" t="s">
        <v>937</v>
      </c>
      <c r="B769" s="13" t="s">
        <v>18</v>
      </c>
      <c r="C769" s="13" t="s">
        <v>35</v>
      </c>
      <c r="D769" s="33" t="s">
        <v>938</v>
      </c>
      <c r="E769" s="14">
        <v>2</v>
      </c>
      <c r="F769" s="14">
        <v>87725.89</v>
      </c>
      <c r="G769" s="15">
        <f t="shared" ref="G769:G778" si="169">ROUND(E769*F769,2)</f>
        <v>175451.78</v>
      </c>
      <c r="H769" s="14">
        <v>2</v>
      </c>
      <c r="I769" s="39"/>
      <c r="J769" s="15">
        <f t="shared" ref="J769:J778" si="170">ROUND(H769*I769,2)</f>
        <v>0</v>
      </c>
    </row>
    <row r="770" spans="1:10" x14ac:dyDescent="0.3">
      <c r="A770" s="12" t="s">
        <v>941</v>
      </c>
      <c r="B770" s="13" t="s">
        <v>18</v>
      </c>
      <c r="C770" s="13" t="s">
        <v>35</v>
      </c>
      <c r="D770" s="33" t="s">
        <v>942</v>
      </c>
      <c r="E770" s="14">
        <v>2</v>
      </c>
      <c r="F770" s="14">
        <v>1355.46</v>
      </c>
      <c r="G770" s="15">
        <f t="shared" si="169"/>
        <v>2710.92</v>
      </c>
      <c r="H770" s="14">
        <v>2</v>
      </c>
      <c r="I770" s="39"/>
      <c r="J770" s="15">
        <f t="shared" si="170"/>
        <v>0</v>
      </c>
    </row>
    <row r="771" spans="1:10" x14ac:dyDescent="0.3">
      <c r="A771" s="12" t="s">
        <v>943</v>
      </c>
      <c r="B771" s="13" t="s">
        <v>18</v>
      </c>
      <c r="C771" s="13" t="s">
        <v>35</v>
      </c>
      <c r="D771" s="33" t="s">
        <v>944</v>
      </c>
      <c r="E771" s="14">
        <v>26</v>
      </c>
      <c r="F771" s="14">
        <v>406.51</v>
      </c>
      <c r="G771" s="15">
        <f t="shared" si="169"/>
        <v>10569.26</v>
      </c>
      <c r="H771" s="14">
        <v>26</v>
      </c>
      <c r="I771" s="39"/>
      <c r="J771" s="15">
        <f t="shared" si="170"/>
        <v>0</v>
      </c>
    </row>
    <row r="772" spans="1:10" x14ac:dyDescent="0.3">
      <c r="A772" s="12" t="s">
        <v>945</v>
      </c>
      <c r="B772" s="13" t="s">
        <v>18</v>
      </c>
      <c r="C772" s="13" t="s">
        <v>35</v>
      </c>
      <c r="D772" s="33" t="s">
        <v>946</v>
      </c>
      <c r="E772" s="14">
        <v>2</v>
      </c>
      <c r="F772" s="14">
        <v>2664.39</v>
      </c>
      <c r="G772" s="15">
        <f t="shared" si="169"/>
        <v>5328.78</v>
      </c>
      <c r="H772" s="14">
        <v>2</v>
      </c>
      <c r="I772" s="39"/>
      <c r="J772" s="15">
        <f t="shared" si="170"/>
        <v>0</v>
      </c>
    </row>
    <row r="773" spans="1:10" x14ac:dyDescent="0.3">
      <c r="A773" s="12" t="s">
        <v>947</v>
      </c>
      <c r="B773" s="13" t="s">
        <v>18</v>
      </c>
      <c r="C773" s="13" t="s">
        <v>35</v>
      </c>
      <c r="D773" s="33" t="s">
        <v>948</v>
      </c>
      <c r="E773" s="14">
        <v>2</v>
      </c>
      <c r="F773" s="14">
        <v>1572.06</v>
      </c>
      <c r="G773" s="15">
        <f t="shared" si="169"/>
        <v>3144.12</v>
      </c>
      <c r="H773" s="14">
        <v>2</v>
      </c>
      <c r="I773" s="39"/>
      <c r="J773" s="15">
        <f t="shared" si="170"/>
        <v>0</v>
      </c>
    </row>
    <row r="774" spans="1:10" x14ac:dyDescent="0.3">
      <c r="A774" s="12" t="s">
        <v>949</v>
      </c>
      <c r="B774" s="13" t="s">
        <v>18</v>
      </c>
      <c r="C774" s="13" t="s">
        <v>35</v>
      </c>
      <c r="D774" s="33" t="s">
        <v>950</v>
      </c>
      <c r="E774" s="14">
        <v>2</v>
      </c>
      <c r="F774" s="14">
        <v>1264.1099999999999</v>
      </c>
      <c r="G774" s="15">
        <f t="shared" si="169"/>
        <v>2528.2199999999998</v>
      </c>
      <c r="H774" s="14">
        <v>2</v>
      </c>
      <c r="I774" s="39"/>
      <c r="J774" s="15">
        <f t="shared" si="170"/>
        <v>0</v>
      </c>
    </row>
    <row r="775" spans="1:10" x14ac:dyDescent="0.3">
      <c r="A775" s="12" t="s">
        <v>951</v>
      </c>
      <c r="B775" s="13" t="s">
        <v>18</v>
      </c>
      <c r="C775" s="13" t="s">
        <v>35</v>
      </c>
      <c r="D775" s="33" t="s">
        <v>952</v>
      </c>
      <c r="E775" s="14">
        <v>2</v>
      </c>
      <c r="F775" s="14">
        <v>1304.04</v>
      </c>
      <c r="G775" s="15">
        <f t="shared" si="169"/>
        <v>2608.08</v>
      </c>
      <c r="H775" s="14">
        <v>2</v>
      </c>
      <c r="I775" s="39"/>
      <c r="J775" s="15">
        <f t="shared" si="170"/>
        <v>0</v>
      </c>
    </row>
    <row r="776" spans="1:10" x14ac:dyDescent="0.3">
      <c r="A776" s="12" t="s">
        <v>953</v>
      </c>
      <c r="B776" s="13" t="s">
        <v>18</v>
      </c>
      <c r="C776" s="13" t="s">
        <v>35</v>
      </c>
      <c r="D776" s="33" t="s">
        <v>954</v>
      </c>
      <c r="E776" s="14">
        <v>2</v>
      </c>
      <c r="F776" s="14">
        <v>840</v>
      </c>
      <c r="G776" s="15">
        <f t="shared" si="169"/>
        <v>1680</v>
      </c>
      <c r="H776" s="14">
        <v>2</v>
      </c>
      <c r="I776" s="39"/>
      <c r="J776" s="15">
        <f t="shared" si="170"/>
        <v>0</v>
      </c>
    </row>
    <row r="777" spans="1:10" x14ac:dyDescent="0.3">
      <c r="A777" s="12" t="s">
        <v>961</v>
      </c>
      <c r="B777" s="13" t="s">
        <v>18</v>
      </c>
      <c r="C777" s="13" t="s">
        <v>35</v>
      </c>
      <c r="D777" s="33" t="s">
        <v>962</v>
      </c>
      <c r="E777" s="14">
        <v>2</v>
      </c>
      <c r="F777" s="14">
        <v>1096.96</v>
      </c>
      <c r="G777" s="15">
        <f t="shared" si="169"/>
        <v>2193.92</v>
      </c>
      <c r="H777" s="14">
        <v>2</v>
      </c>
      <c r="I777" s="39"/>
      <c r="J777" s="15">
        <f t="shared" si="170"/>
        <v>0</v>
      </c>
    </row>
    <row r="778" spans="1:10" x14ac:dyDescent="0.3">
      <c r="A778" s="16"/>
      <c r="B778" s="16"/>
      <c r="C778" s="16"/>
      <c r="D778" s="34" t="s">
        <v>963</v>
      </c>
      <c r="E778" s="14">
        <v>1</v>
      </c>
      <c r="F778" s="17">
        <f>SUM(G769:G777)</f>
        <v>206215.08</v>
      </c>
      <c r="G778" s="17">
        <f t="shared" si="169"/>
        <v>206215.08</v>
      </c>
      <c r="H778" s="14">
        <v>1</v>
      </c>
      <c r="I778" s="17">
        <f>SUM(J769:J777)</f>
        <v>0</v>
      </c>
      <c r="J778" s="17">
        <f t="shared" si="170"/>
        <v>0</v>
      </c>
    </row>
    <row r="779" spans="1:10" ht="1" customHeight="1" x14ac:dyDescent="0.3">
      <c r="A779" s="18"/>
      <c r="B779" s="18"/>
      <c r="C779" s="18"/>
      <c r="D779" s="35"/>
      <c r="E779" s="18"/>
      <c r="F779" s="18"/>
      <c r="G779" s="18"/>
      <c r="H779" s="18"/>
      <c r="I779" s="18"/>
      <c r="J779" s="18"/>
    </row>
    <row r="780" spans="1:10" x14ac:dyDescent="0.3">
      <c r="A780" s="19" t="s">
        <v>964</v>
      </c>
      <c r="B780" s="19" t="s">
        <v>10</v>
      </c>
      <c r="C780" s="19" t="s">
        <v>35</v>
      </c>
      <c r="D780" s="36" t="s">
        <v>965</v>
      </c>
      <c r="E780" s="20">
        <f t="shared" ref="E780:J780" si="171">E790</f>
        <v>1</v>
      </c>
      <c r="F780" s="20">
        <f t="shared" si="171"/>
        <v>209577.54</v>
      </c>
      <c r="G780" s="20">
        <f t="shared" si="171"/>
        <v>209577.54</v>
      </c>
      <c r="H780" s="20">
        <f t="shared" si="171"/>
        <v>1</v>
      </c>
      <c r="I780" s="20">
        <f t="shared" si="171"/>
        <v>0</v>
      </c>
      <c r="J780" s="20">
        <f t="shared" si="171"/>
        <v>0</v>
      </c>
    </row>
    <row r="781" spans="1:10" ht="20.95" x14ac:dyDescent="0.3">
      <c r="A781" s="12" t="s">
        <v>937</v>
      </c>
      <c r="B781" s="13" t="s">
        <v>18</v>
      </c>
      <c r="C781" s="13" t="s">
        <v>35</v>
      </c>
      <c r="D781" s="33" t="s">
        <v>938</v>
      </c>
      <c r="E781" s="14">
        <v>2</v>
      </c>
      <c r="F781" s="14">
        <v>87725.89</v>
      </c>
      <c r="G781" s="15">
        <f t="shared" ref="G781:G790" si="172">ROUND(E781*F781,2)</f>
        <v>175451.78</v>
      </c>
      <c r="H781" s="14">
        <v>2</v>
      </c>
      <c r="I781" s="39"/>
      <c r="J781" s="15">
        <f t="shared" ref="J781:J790" si="173">ROUND(H781*I781,2)</f>
        <v>0</v>
      </c>
    </row>
    <row r="782" spans="1:10" x14ac:dyDescent="0.3">
      <c r="A782" s="12" t="s">
        <v>939</v>
      </c>
      <c r="B782" s="13" t="s">
        <v>18</v>
      </c>
      <c r="C782" s="13" t="s">
        <v>35</v>
      </c>
      <c r="D782" s="33" t="s">
        <v>940</v>
      </c>
      <c r="E782" s="14">
        <v>2</v>
      </c>
      <c r="F782" s="14">
        <v>3997.72</v>
      </c>
      <c r="G782" s="15">
        <f t="shared" si="172"/>
        <v>7995.44</v>
      </c>
      <c r="H782" s="14">
        <v>2</v>
      </c>
      <c r="I782" s="39"/>
      <c r="J782" s="15">
        <f t="shared" si="173"/>
        <v>0</v>
      </c>
    </row>
    <row r="783" spans="1:10" x14ac:dyDescent="0.3">
      <c r="A783" s="12" t="s">
        <v>941</v>
      </c>
      <c r="B783" s="13" t="s">
        <v>18</v>
      </c>
      <c r="C783" s="13" t="s">
        <v>35</v>
      </c>
      <c r="D783" s="33" t="s">
        <v>942</v>
      </c>
      <c r="E783" s="14">
        <v>2</v>
      </c>
      <c r="F783" s="14">
        <v>1355.46</v>
      </c>
      <c r="G783" s="15">
        <f t="shared" si="172"/>
        <v>2710.92</v>
      </c>
      <c r="H783" s="14">
        <v>2</v>
      </c>
      <c r="I783" s="39"/>
      <c r="J783" s="15">
        <f t="shared" si="173"/>
        <v>0</v>
      </c>
    </row>
    <row r="784" spans="1:10" x14ac:dyDescent="0.3">
      <c r="A784" s="12" t="s">
        <v>943</v>
      </c>
      <c r="B784" s="13" t="s">
        <v>18</v>
      </c>
      <c r="C784" s="13" t="s">
        <v>35</v>
      </c>
      <c r="D784" s="33" t="s">
        <v>944</v>
      </c>
      <c r="E784" s="14">
        <v>20</v>
      </c>
      <c r="F784" s="14">
        <v>406.51</v>
      </c>
      <c r="G784" s="15">
        <f t="shared" si="172"/>
        <v>8130.2</v>
      </c>
      <c r="H784" s="14">
        <v>20</v>
      </c>
      <c r="I784" s="39"/>
      <c r="J784" s="15">
        <f t="shared" si="173"/>
        <v>0</v>
      </c>
    </row>
    <row r="785" spans="1:10" x14ac:dyDescent="0.3">
      <c r="A785" s="12" t="s">
        <v>945</v>
      </c>
      <c r="B785" s="13" t="s">
        <v>18</v>
      </c>
      <c r="C785" s="13" t="s">
        <v>35</v>
      </c>
      <c r="D785" s="33" t="s">
        <v>946</v>
      </c>
      <c r="E785" s="14">
        <v>2</v>
      </c>
      <c r="F785" s="14">
        <v>2664.39</v>
      </c>
      <c r="G785" s="15">
        <f t="shared" si="172"/>
        <v>5328.78</v>
      </c>
      <c r="H785" s="14">
        <v>2</v>
      </c>
      <c r="I785" s="39"/>
      <c r="J785" s="15">
        <f t="shared" si="173"/>
        <v>0</v>
      </c>
    </row>
    <row r="786" spans="1:10" x14ac:dyDescent="0.3">
      <c r="A786" s="12" t="s">
        <v>947</v>
      </c>
      <c r="B786" s="13" t="s">
        <v>18</v>
      </c>
      <c r="C786" s="13" t="s">
        <v>35</v>
      </c>
      <c r="D786" s="33" t="s">
        <v>948</v>
      </c>
      <c r="E786" s="14">
        <v>2</v>
      </c>
      <c r="F786" s="14">
        <v>1572.06</v>
      </c>
      <c r="G786" s="15">
        <f t="shared" si="172"/>
        <v>3144.12</v>
      </c>
      <c r="H786" s="14">
        <v>2</v>
      </c>
      <c r="I786" s="39"/>
      <c r="J786" s="15">
        <f t="shared" si="173"/>
        <v>0</v>
      </c>
    </row>
    <row r="787" spans="1:10" x14ac:dyDescent="0.3">
      <c r="A787" s="12" t="s">
        <v>949</v>
      </c>
      <c r="B787" s="13" t="s">
        <v>18</v>
      </c>
      <c r="C787" s="13" t="s">
        <v>35</v>
      </c>
      <c r="D787" s="33" t="s">
        <v>950</v>
      </c>
      <c r="E787" s="14">
        <v>2</v>
      </c>
      <c r="F787" s="14">
        <v>1264.1099999999999</v>
      </c>
      <c r="G787" s="15">
        <f t="shared" si="172"/>
        <v>2528.2199999999998</v>
      </c>
      <c r="H787" s="14">
        <v>2</v>
      </c>
      <c r="I787" s="39"/>
      <c r="J787" s="15">
        <f t="shared" si="173"/>
        <v>0</v>
      </c>
    </row>
    <row r="788" spans="1:10" x14ac:dyDescent="0.3">
      <c r="A788" s="12" t="s">
        <v>951</v>
      </c>
      <c r="B788" s="13" t="s">
        <v>18</v>
      </c>
      <c r="C788" s="13" t="s">
        <v>35</v>
      </c>
      <c r="D788" s="33" t="s">
        <v>952</v>
      </c>
      <c r="E788" s="14">
        <v>2</v>
      </c>
      <c r="F788" s="14">
        <v>1304.04</v>
      </c>
      <c r="G788" s="15">
        <f t="shared" si="172"/>
        <v>2608.08</v>
      </c>
      <c r="H788" s="14">
        <v>2</v>
      </c>
      <c r="I788" s="39"/>
      <c r="J788" s="15">
        <f t="shared" si="173"/>
        <v>0</v>
      </c>
    </row>
    <row r="789" spans="1:10" x14ac:dyDescent="0.3">
      <c r="A789" s="12" t="s">
        <v>953</v>
      </c>
      <c r="B789" s="13" t="s">
        <v>18</v>
      </c>
      <c r="C789" s="13" t="s">
        <v>35</v>
      </c>
      <c r="D789" s="33" t="s">
        <v>954</v>
      </c>
      <c r="E789" s="14">
        <v>2</v>
      </c>
      <c r="F789" s="14">
        <v>840</v>
      </c>
      <c r="G789" s="15">
        <f t="shared" si="172"/>
        <v>1680</v>
      </c>
      <c r="H789" s="14">
        <v>2</v>
      </c>
      <c r="I789" s="39"/>
      <c r="J789" s="15">
        <f t="shared" si="173"/>
        <v>0</v>
      </c>
    </row>
    <row r="790" spans="1:10" x14ac:dyDescent="0.3">
      <c r="A790" s="16"/>
      <c r="B790" s="16"/>
      <c r="C790" s="16"/>
      <c r="D790" s="34" t="s">
        <v>966</v>
      </c>
      <c r="E790" s="14">
        <v>1</v>
      </c>
      <c r="F790" s="17">
        <f>SUM(G781:G789)</f>
        <v>209577.54</v>
      </c>
      <c r="G790" s="17">
        <f t="shared" si="172"/>
        <v>209577.54</v>
      </c>
      <c r="H790" s="14">
        <v>1</v>
      </c>
      <c r="I790" s="17">
        <f>SUM(J781:J789)</f>
        <v>0</v>
      </c>
      <c r="J790" s="17">
        <f t="shared" si="173"/>
        <v>0</v>
      </c>
    </row>
    <row r="791" spans="1:10" ht="1" customHeight="1" x14ac:dyDescent="0.3">
      <c r="A791" s="18"/>
      <c r="B791" s="18"/>
      <c r="C791" s="18"/>
      <c r="D791" s="35"/>
      <c r="E791" s="18"/>
      <c r="F791" s="18"/>
      <c r="G791" s="18"/>
      <c r="H791" s="18"/>
      <c r="I791" s="18"/>
      <c r="J791" s="18"/>
    </row>
    <row r="792" spans="1:10" x14ac:dyDescent="0.3">
      <c r="A792" s="19" t="s">
        <v>967</v>
      </c>
      <c r="B792" s="19" t="s">
        <v>10</v>
      </c>
      <c r="C792" s="19" t="s">
        <v>35</v>
      </c>
      <c r="D792" s="36" t="s">
        <v>968</v>
      </c>
      <c r="E792" s="20">
        <f t="shared" ref="E792:J792" si="174">E803</f>
        <v>1</v>
      </c>
      <c r="F792" s="20">
        <f t="shared" si="174"/>
        <v>256307.38</v>
      </c>
      <c r="G792" s="20">
        <f t="shared" si="174"/>
        <v>256307.38</v>
      </c>
      <c r="H792" s="20">
        <f t="shared" si="174"/>
        <v>1</v>
      </c>
      <c r="I792" s="20">
        <f t="shared" si="174"/>
        <v>0</v>
      </c>
      <c r="J792" s="20">
        <f t="shared" si="174"/>
        <v>0</v>
      </c>
    </row>
    <row r="793" spans="1:10" ht="20.95" x14ac:dyDescent="0.3">
      <c r="A793" s="12" t="s">
        <v>937</v>
      </c>
      <c r="B793" s="13" t="s">
        <v>18</v>
      </c>
      <c r="C793" s="13" t="s">
        <v>35</v>
      </c>
      <c r="D793" s="33" t="s">
        <v>938</v>
      </c>
      <c r="E793" s="14">
        <v>2</v>
      </c>
      <c r="F793" s="14">
        <v>87725.89</v>
      </c>
      <c r="G793" s="15">
        <f t="shared" ref="G793:G803" si="175">ROUND(E793*F793,2)</f>
        <v>175451.78</v>
      </c>
      <c r="H793" s="14">
        <v>2</v>
      </c>
      <c r="I793" s="39"/>
      <c r="J793" s="15">
        <f t="shared" ref="J793:J803" si="176">ROUND(H793*I793,2)</f>
        <v>0</v>
      </c>
    </row>
    <row r="794" spans="1:10" x14ac:dyDescent="0.3">
      <c r="A794" s="12" t="s">
        <v>969</v>
      </c>
      <c r="B794" s="13" t="s">
        <v>18</v>
      </c>
      <c r="C794" s="13" t="s">
        <v>35</v>
      </c>
      <c r="D794" s="33" t="s">
        <v>970</v>
      </c>
      <c r="E794" s="14">
        <v>2</v>
      </c>
      <c r="F794" s="14">
        <v>11545.34</v>
      </c>
      <c r="G794" s="15">
        <f t="shared" si="175"/>
        <v>23090.68</v>
      </c>
      <c r="H794" s="14">
        <v>2</v>
      </c>
      <c r="I794" s="39"/>
      <c r="J794" s="15">
        <f t="shared" si="176"/>
        <v>0</v>
      </c>
    </row>
    <row r="795" spans="1:10" x14ac:dyDescent="0.3">
      <c r="A795" s="12" t="s">
        <v>943</v>
      </c>
      <c r="B795" s="13" t="s">
        <v>18</v>
      </c>
      <c r="C795" s="13" t="s">
        <v>35</v>
      </c>
      <c r="D795" s="33" t="s">
        <v>944</v>
      </c>
      <c r="E795" s="14">
        <v>48</v>
      </c>
      <c r="F795" s="14">
        <v>406.51</v>
      </c>
      <c r="G795" s="15">
        <f t="shared" si="175"/>
        <v>19512.48</v>
      </c>
      <c r="H795" s="14">
        <v>48</v>
      </c>
      <c r="I795" s="39"/>
      <c r="J795" s="15">
        <f t="shared" si="176"/>
        <v>0</v>
      </c>
    </row>
    <row r="796" spans="1:10" x14ac:dyDescent="0.3">
      <c r="A796" s="12" t="s">
        <v>945</v>
      </c>
      <c r="B796" s="13" t="s">
        <v>18</v>
      </c>
      <c r="C796" s="13" t="s">
        <v>35</v>
      </c>
      <c r="D796" s="33" t="s">
        <v>946</v>
      </c>
      <c r="E796" s="14">
        <v>2</v>
      </c>
      <c r="F796" s="14">
        <v>2664.39</v>
      </c>
      <c r="G796" s="15">
        <f t="shared" si="175"/>
        <v>5328.78</v>
      </c>
      <c r="H796" s="14">
        <v>2</v>
      </c>
      <c r="I796" s="39"/>
      <c r="J796" s="15">
        <f t="shared" si="176"/>
        <v>0</v>
      </c>
    </row>
    <row r="797" spans="1:10" x14ac:dyDescent="0.3">
      <c r="A797" s="12" t="s">
        <v>947</v>
      </c>
      <c r="B797" s="13" t="s">
        <v>18</v>
      </c>
      <c r="C797" s="13" t="s">
        <v>35</v>
      </c>
      <c r="D797" s="33" t="s">
        <v>948</v>
      </c>
      <c r="E797" s="14">
        <v>2</v>
      </c>
      <c r="F797" s="14">
        <v>1572.06</v>
      </c>
      <c r="G797" s="15">
        <f t="shared" si="175"/>
        <v>3144.12</v>
      </c>
      <c r="H797" s="14">
        <v>2</v>
      </c>
      <c r="I797" s="39"/>
      <c r="J797" s="15">
        <f t="shared" si="176"/>
        <v>0</v>
      </c>
    </row>
    <row r="798" spans="1:10" x14ac:dyDescent="0.3">
      <c r="A798" s="12" t="s">
        <v>949</v>
      </c>
      <c r="B798" s="13" t="s">
        <v>18</v>
      </c>
      <c r="C798" s="13" t="s">
        <v>35</v>
      </c>
      <c r="D798" s="33" t="s">
        <v>950</v>
      </c>
      <c r="E798" s="14">
        <v>2</v>
      </c>
      <c r="F798" s="14">
        <v>1264.1099999999999</v>
      </c>
      <c r="G798" s="15">
        <f t="shared" si="175"/>
        <v>2528.2199999999998</v>
      </c>
      <c r="H798" s="14">
        <v>2</v>
      </c>
      <c r="I798" s="39"/>
      <c r="J798" s="15">
        <f t="shared" si="176"/>
        <v>0</v>
      </c>
    </row>
    <row r="799" spans="1:10" x14ac:dyDescent="0.3">
      <c r="A799" s="12" t="s">
        <v>951</v>
      </c>
      <c r="B799" s="13" t="s">
        <v>18</v>
      </c>
      <c r="C799" s="13" t="s">
        <v>35</v>
      </c>
      <c r="D799" s="33" t="s">
        <v>952</v>
      </c>
      <c r="E799" s="14">
        <v>2</v>
      </c>
      <c r="F799" s="14">
        <v>1304.04</v>
      </c>
      <c r="G799" s="15">
        <f t="shared" si="175"/>
        <v>2608.08</v>
      </c>
      <c r="H799" s="14">
        <v>2</v>
      </c>
      <c r="I799" s="39"/>
      <c r="J799" s="15">
        <f t="shared" si="176"/>
        <v>0</v>
      </c>
    </row>
    <row r="800" spans="1:10" x14ac:dyDescent="0.3">
      <c r="A800" s="12" t="s">
        <v>953</v>
      </c>
      <c r="B800" s="13" t="s">
        <v>18</v>
      </c>
      <c r="C800" s="13" t="s">
        <v>35</v>
      </c>
      <c r="D800" s="33" t="s">
        <v>954</v>
      </c>
      <c r="E800" s="14">
        <v>2</v>
      </c>
      <c r="F800" s="14">
        <v>840</v>
      </c>
      <c r="G800" s="15">
        <f t="shared" si="175"/>
        <v>1680</v>
      </c>
      <c r="H800" s="14">
        <v>2</v>
      </c>
      <c r="I800" s="39"/>
      <c r="J800" s="15">
        <f t="shared" si="176"/>
        <v>0</v>
      </c>
    </row>
    <row r="801" spans="1:10" x14ac:dyDescent="0.3">
      <c r="A801" s="12" t="s">
        <v>971</v>
      </c>
      <c r="B801" s="13" t="s">
        <v>18</v>
      </c>
      <c r="C801" s="13" t="s">
        <v>35</v>
      </c>
      <c r="D801" s="33" t="s">
        <v>972</v>
      </c>
      <c r="E801" s="14">
        <v>2</v>
      </c>
      <c r="F801" s="14">
        <v>8190.74</v>
      </c>
      <c r="G801" s="15">
        <f t="shared" si="175"/>
        <v>16381.48</v>
      </c>
      <c r="H801" s="14">
        <v>2</v>
      </c>
      <c r="I801" s="39"/>
      <c r="J801" s="15">
        <f t="shared" si="176"/>
        <v>0</v>
      </c>
    </row>
    <row r="802" spans="1:10" x14ac:dyDescent="0.3">
      <c r="A802" s="12" t="s">
        <v>961</v>
      </c>
      <c r="B802" s="13" t="s">
        <v>18</v>
      </c>
      <c r="C802" s="13" t="s">
        <v>35</v>
      </c>
      <c r="D802" s="33" t="s">
        <v>962</v>
      </c>
      <c r="E802" s="14">
        <v>6</v>
      </c>
      <c r="F802" s="14">
        <v>1096.96</v>
      </c>
      <c r="G802" s="15">
        <f t="shared" si="175"/>
        <v>6581.76</v>
      </c>
      <c r="H802" s="14">
        <v>6</v>
      </c>
      <c r="I802" s="39"/>
      <c r="J802" s="15">
        <f t="shared" si="176"/>
        <v>0</v>
      </c>
    </row>
    <row r="803" spans="1:10" x14ac:dyDescent="0.3">
      <c r="A803" s="16"/>
      <c r="B803" s="16"/>
      <c r="C803" s="16"/>
      <c r="D803" s="34" t="s">
        <v>973</v>
      </c>
      <c r="E803" s="14">
        <v>1</v>
      </c>
      <c r="F803" s="17">
        <f>SUM(G793:G802)</f>
        <v>256307.38</v>
      </c>
      <c r="G803" s="17">
        <f t="shared" si="175"/>
        <v>256307.38</v>
      </c>
      <c r="H803" s="14">
        <v>1</v>
      </c>
      <c r="I803" s="17">
        <f>SUM(J793:J802)</f>
        <v>0</v>
      </c>
      <c r="J803" s="17">
        <f t="shared" si="176"/>
        <v>0</v>
      </c>
    </row>
    <row r="804" spans="1:10" ht="1" customHeight="1" x14ac:dyDescent="0.3">
      <c r="A804" s="18"/>
      <c r="B804" s="18"/>
      <c r="C804" s="18"/>
      <c r="D804" s="35"/>
      <c r="E804" s="18"/>
      <c r="F804" s="18"/>
      <c r="G804" s="18"/>
      <c r="H804" s="18"/>
      <c r="I804" s="18"/>
      <c r="J804" s="18"/>
    </row>
    <row r="805" spans="1:10" ht="20.95" x14ac:dyDescent="0.3">
      <c r="A805" s="19" t="s">
        <v>974</v>
      </c>
      <c r="B805" s="19" t="s">
        <v>10</v>
      </c>
      <c r="C805" s="19" t="s">
        <v>35</v>
      </c>
      <c r="D805" s="36" t="s">
        <v>975</v>
      </c>
      <c r="E805" s="20">
        <f t="shared" ref="E805:J805" si="177">E807</f>
        <v>1</v>
      </c>
      <c r="F805" s="20">
        <f t="shared" si="177"/>
        <v>14427</v>
      </c>
      <c r="G805" s="20">
        <f t="shared" si="177"/>
        <v>14427</v>
      </c>
      <c r="H805" s="20">
        <f t="shared" si="177"/>
        <v>1</v>
      </c>
      <c r="I805" s="20">
        <f t="shared" si="177"/>
        <v>0</v>
      </c>
      <c r="J805" s="20">
        <f t="shared" si="177"/>
        <v>0</v>
      </c>
    </row>
    <row r="806" spans="1:10" ht="20.95" x14ac:dyDescent="0.3">
      <c r="A806" s="12" t="s">
        <v>976</v>
      </c>
      <c r="B806" s="13" t="s">
        <v>18</v>
      </c>
      <c r="C806" s="13" t="s">
        <v>35</v>
      </c>
      <c r="D806" s="33" t="s">
        <v>977</v>
      </c>
      <c r="E806" s="14">
        <v>2</v>
      </c>
      <c r="F806" s="14">
        <v>7213.5</v>
      </c>
      <c r="G806" s="15">
        <f>ROUND(E806*F806,2)</f>
        <v>14427</v>
      </c>
      <c r="H806" s="14">
        <v>2</v>
      </c>
      <c r="I806" s="39"/>
      <c r="J806" s="15">
        <f>ROUND(H806*I806,2)</f>
        <v>0</v>
      </c>
    </row>
    <row r="807" spans="1:10" x14ac:dyDescent="0.3">
      <c r="A807" s="16"/>
      <c r="B807" s="16"/>
      <c r="C807" s="16"/>
      <c r="D807" s="34" t="s">
        <v>978</v>
      </c>
      <c r="E807" s="14">
        <v>1</v>
      </c>
      <c r="F807" s="17">
        <f>G806</f>
        <v>14427</v>
      </c>
      <c r="G807" s="17">
        <f>ROUND(E807*F807,2)</f>
        <v>14427</v>
      </c>
      <c r="H807" s="14">
        <v>1</v>
      </c>
      <c r="I807" s="17">
        <f>J806</f>
        <v>0</v>
      </c>
      <c r="J807" s="17">
        <f>ROUND(H807*I807,2)</f>
        <v>0</v>
      </c>
    </row>
    <row r="808" spans="1:10" ht="1" customHeight="1" x14ac:dyDescent="0.3">
      <c r="A808" s="18"/>
      <c r="B808" s="18"/>
      <c r="C808" s="18"/>
      <c r="D808" s="35"/>
      <c r="E808" s="18"/>
      <c r="F808" s="18"/>
      <c r="G808" s="18"/>
      <c r="H808" s="18"/>
      <c r="I808" s="18"/>
      <c r="J808" s="18"/>
    </row>
    <row r="809" spans="1:10" x14ac:dyDescent="0.3">
      <c r="A809" s="16"/>
      <c r="B809" s="16"/>
      <c r="C809" s="16"/>
      <c r="D809" s="34" t="s">
        <v>979</v>
      </c>
      <c r="E809" s="14">
        <v>1</v>
      </c>
      <c r="F809" s="17">
        <f>G745+G757+G768+G780+G792+G805</f>
        <v>1095653.98</v>
      </c>
      <c r="G809" s="17">
        <f>ROUND(E809*F809,2)</f>
        <v>1095653.98</v>
      </c>
      <c r="H809" s="14">
        <v>1</v>
      </c>
      <c r="I809" s="17">
        <f>J745+J757+J768+J780+J792+J805</f>
        <v>0</v>
      </c>
      <c r="J809" s="17">
        <f>ROUND(H809*I809,2)</f>
        <v>0</v>
      </c>
    </row>
    <row r="810" spans="1:10" ht="1" customHeight="1" x14ac:dyDescent="0.3">
      <c r="A810" s="18"/>
      <c r="B810" s="18"/>
      <c r="C810" s="18"/>
      <c r="D810" s="35"/>
      <c r="E810" s="18"/>
      <c r="F810" s="18"/>
      <c r="G810" s="18"/>
      <c r="H810" s="18"/>
      <c r="I810" s="18"/>
      <c r="J810" s="18"/>
    </row>
    <row r="811" spans="1:10" x14ac:dyDescent="0.3">
      <c r="A811" s="10" t="s">
        <v>980</v>
      </c>
      <c r="B811" s="10" t="s">
        <v>10</v>
      </c>
      <c r="C811" s="10" t="s">
        <v>11</v>
      </c>
      <c r="D811" s="32" t="s">
        <v>981</v>
      </c>
      <c r="E811" s="11">
        <f t="shared" ref="E811:J811" si="178">E878</f>
        <v>1</v>
      </c>
      <c r="F811" s="11">
        <f t="shared" si="178"/>
        <v>160661.10999999999</v>
      </c>
      <c r="G811" s="11">
        <f t="shared" si="178"/>
        <v>160661.10999999999</v>
      </c>
      <c r="H811" s="11">
        <f t="shared" si="178"/>
        <v>1</v>
      </c>
      <c r="I811" s="11">
        <f t="shared" si="178"/>
        <v>0</v>
      </c>
      <c r="J811" s="11">
        <f t="shared" si="178"/>
        <v>0</v>
      </c>
    </row>
    <row r="812" spans="1:10" x14ac:dyDescent="0.3">
      <c r="A812" s="19" t="s">
        <v>982</v>
      </c>
      <c r="B812" s="19" t="s">
        <v>10</v>
      </c>
      <c r="C812" s="19" t="s">
        <v>11</v>
      </c>
      <c r="D812" s="36" t="s">
        <v>983</v>
      </c>
      <c r="E812" s="20">
        <f t="shared" ref="E812:J812" si="179">E823</f>
        <v>1</v>
      </c>
      <c r="F812" s="20">
        <f t="shared" si="179"/>
        <v>71315.520000000004</v>
      </c>
      <c r="G812" s="20">
        <f t="shared" si="179"/>
        <v>71315.520000000004</v>
      </c>
      <c r="H812" s="20">
        <f t="shared" si="179"/>
        <v>1</v>
      </c>
      <c r="I812" s="20">
        <f t="shared" si="179"/>
        <v>0</v>
      </c>
      <c r="J812" s="20">
        <f t="shared" si="179"/>
        <v>0</v>
      </c>
    </row>
    <row r="813" spans="1:10" x14ac:dyDescent="0.3">
      <c r="A813" s="12" t="s">
        <v>984</v>
      </c>
      <c r="B813" s="13" t="s">
        <v>18</v>
      </c>
      <c r="C813" s="13" t="s">
        <v>35</v>
      </c>
      <c r="D813" s="33" t="s">
        <v>985</v>
      </c>
      <c r="E813" s="14">
        <v>8</v>
      </c>
      <c r="F813" s="14">
        <v>2618.27</v>
      </c>
      <c r="G813" s="15">
        <f t="shared" ref="G813:G823" si="180">ROUND(E813*F813,2)</f>
        <v>20946.16</v>
      </c>
      <c r="H813" s="14">
        <v>8</v>
      </c>
      <c r="I813" s="39"/>
      <c r="J813" s="15">
        <f t="shared" ref="J813:J823" si="181">ROUND(H813*I813,2)</f>
        <v>0</v>
      </c>
    </row>
    <row r="814" spans="1:10" x14ac:dyDescent="0.3">
      <c r="A814" s="12" t="s">
        <v>986</v>
      </c>
      <c r="B814" s="13" t="s">
        <v>18</v>
      </c>
      <c r="C814" s="13" t="s">
        <v>35</v>
      </c>
      <c r="D814" s="33" t="s">
        <v>987</v>
      </c>
      <c r="E814" s="14">
        <v>8</v>
      </c>
      <c r="F814" s="14">
        <v>304.33</v>
      </c>
      <c r="G814" s="15">
        <f t="shared" si="180"/>
        <v>2434.64</v>
      </c>
      <c r="H814" s="14">
        <v>8</v>
      </c>
      <c r="I814" s="39"/>
      <c r="J814" s="15">
        <f t="shared" si="181"/>
        <v>0</v>
      </c>
    </row>
    <row r="815" spans="1:10" ht="20.95" x14ac:dyDescent="0.3">
      <c r="A815" s="12" t="s">
        <v>988</v>
      </c>
      <c r="B815" s="13" t="s">
        <v>18</v>
      </c>
      <c r="C815" s="13" t="s">
        <v>22</v>
      </c>
      <c r="D815" s="33" t="s">
        <v>989</v>
      </c>
      <c r="E815" s="14">
        <v>400</v>
      </c>
      <c r="F815" s="14">
        <v>11.57</v>
      </c>
      <c r="G815" s="15">
        <f t="shared" si="180"/>
        <v>4628</v>
      </c>
      <c r="H815" s="14">
        <v>400</v>
      </c>
      <c r="I815" s="39"/>
      <c r="J815" s="15">
        <f t="shared" si="181"/>
        <v>0</v>
      </c>
    </row>
    <row r="816" spans="1:10" x14ac:dyDescent="0.3">
      <c r="A816" s="12" t="s">
        <v>990</v>
      </c>
      <c r="B816" s="13" t="s">
        <v>18</v>
      </c>
      <c r="C816" s="13" t="s">
        <v>22</v>
      </c>
      <c r="D816" s="33" t="s">
        <v>991</v>
      </c>
      <c r="E816" s="14">
        <v>850</v>
      </c>
      <c r="F816" s="14">
        <v>9.5399999999999991</v>
      </c>
      <c r="G816" s="15">
        <f t="shared" si="180"/>
        <v>8109</v>
      </c>
      <c r="H816" s="14">
        <v>850</v>
      </c>
      <c r="I816" s="39"/>
      <c r="J816" s="15">
        <f t="shared" si="181"/>
        <v>0</v>
      </c>
    </row>
    <row r="817" spans="1:10" x14ac:dyDescent="0.3">
      <c r="A817" s="12" t="s">
        <v>992</v>
      </c>
      <c r="B817" s="13" t="s">
        <v>18</v>
      </c>
      <c r="C817" s="13" t="s">
        <v>22</v>
      </c>
      <c r="D817" s="33" t="s">
        <v>993</v>
      </c>
      <c r="E817" s="14">
        <v>425</v>
      </c>
      <c r="F817" s="14">
        <v>7.49</v>
      </c>
      <c r="G817" s="15">
        <f t="shared" si="180"/>
        <v>3183.25</v>
      </c>
      <c r="H817" s="14">
        <v>425</v>
      </c>
      <c r="I817" s="39"/>
      <c r="J817" s="15">
        <f t="shared" si="181"/>
        <v>0</v>
      </c>
    </row>
    <row r="818" spans="1:10" x14ac:dyDescent="0.3">
      <c r="A818" s="12" t="s">
        <v>994</v>
      </c>
      <c r="B818" s="13" t="s">
        <v>18</v>
      </c>
      <c r="C818" s="13" t="s">
        <v>35</v>
      </c>
      <c r="D818" s="33" t="s">
        <v>995</v>
      </c>
      <c r="E818" s="14">
        <v>5</v>
      </c>
      <c r="F818" s="14">
        <v>923.75</v>
      </c>
      <c r="G818" s="15">
        <f t="shared" si="180"/>
        <v>4618.75</v>
      </c>
      <c r="H818" s="14">
        <v>5</v>
      </c>
      <c r="I818" s="39"/>
      <c r="J818" s="15">
        <f t="shared" si="181"/>
        <v>0</v>
      </c>
    </row>
    <row r="819" spans="1:10" x14ac:dyDescent="0.3">
      <c r="A819" s="12" t="s">
        <v>996</v>
      </c>
      <c r="B819" s="13" t="s">
        <v>18</v>
      </c>
      <c r="C819" s="13" t="s">
        <v>22</v>
      </c>
      <c r="D819" s="33" t="s">
        <v>997</v>
      </c>
      <c r="E819" s="14">
        <v>850</v>
      </c>
      <c r="F819" s="14">
        <v>17.82</v>
      </c>
      <c r="G819" s="15">
        <f t="shared" si="180"/>
        <v>15147</v>
      </c>
      <c r="H819" s="14">
        <v>850</v>
      </c>
      <c r="I819" s="39"/>
      <c r="J819" s="15">
        <f t="shared" si="181"/>
        <v>0</v>
      </c>
    </row>
    <row r="820" spans="1:10" x14ac:dyDescent="0.3">
      <c r="A820" s="12" t="s">
        <v>998</v>
      </c>
      <c r="B820" s="13" t="s">
        <v>18</v>
      </c>
      <c r="C820" s="13" t="s">
        <v>22</v>
      </c>
      <c r="D820" s="33" t="s">
        <v>999</v>
      </c>
      <c r="E820" s="14">
        <v>825</v>
      </c>
      <c r="F820" s="14">
        <v>11.42</v>
      </c>
      <c r="G820" s="15">
        <f t="shared" si="180"/>
        <v>9421.5</v>
      </c>
      <c r="H820" s="14">
        <v>825</v>
      </c>
      <c r="I820" s="39"/>
      <c r="J820" s="15">
        <f t="shared" si="181"/>
        <v>0</v>
      </c>
    </row>
    <row r="821" spans="1:10" x14ac:dyDescent="0.3">
      <c r="A821" s="12" t="s">
        <v>1000</v>
      </c>
      <c r="B821" s="13" t="s">
        <v>18</v>
      </c>
      <c r="C821" s="13" t="s">
        <v>35</v>
      </c>
      <c r="D821" s="33" t="s">
        <v>1001</v>
      </c>
      <c r="E821" s="14">
        <v>0.5</v>
      </c>
      <c r="F821" s="14">
        <v>1117.3699999999999</v>
      </c>
      <c r="G821" s="15">
        <f t="shared" si="180"/>
        <v>558.69000000000005</v>
      </c>
      <c r="H821" s="14">
        <v>0.5</v>
      </c>
      <c r="I821" s="39"/>
      <c r="J821" s="15">
        <f t="shared" si="181"/>
        <v>0</v>
      </c>
    </row>
    <row r="822" spans="1:10" x14ac:dyDescent="0.3">
      <c r="A822" s="12" t="s">
        <v>1002</v>
      </c>
      <c r="B822" s="13" t="s">
        <v>18</v>
      </c>
      <c r="C822" s="13" t="s">
        <v>35</v>
      </c>
      <c r="D822" s="33" t="s">
        <v>1003</v>
      </c>
      <c r="E822" s="14">
        <v>0.5</v>
      </c>
      <c r="F822" s="14">
        <v>4537.05</v>
      </c>
      <c r="G822" s="15">
        <f t="shared" si="180"/>
        <v>2268.5300000000002</v>
      </c>
      <c r="H822" s="14">
        <v>0.5</v>
      </c>
      <c r="I822" s="39"/>
      <c r="J822" s="15">
        <f t="shared" si="181"/>
        <v>0</v>
      </c>
    </row>
    <row r="823" spans="1:10" x14ac:dyDescent="0.3">
      <c r="A823" s="16"/>
      <c r="B823" s="16"/>
      <c r="C823" s="16"/>
      <c r="D823" s="34" t="s">
        <v>1004</v>
      </c>
      <c r="E823" s="14">
        <v>1</v>
      </c>
      <c r="F823" s="17">
        <f>SUM(G813:G822)</f>
        <v>71315.520000000004</v>
      </c>
      <c r="G823" s="17">
        <f t="shared" si="180"/>
        <v>71315.520000000004</v>
      </c>
      <c r="H823" s="14">
        <v>1</v>
      </c>
      <c r="I823" s="17">
        <f>SUM(J813:J822)</f>
        <v>0</v>
      </c>
      <c r="J823" s="17">
        <f t="shared" si="181"/>
        <v>0</v>
      </c>
    </row>
    <row r="824" spans="1:10" ht="1" customHeight="1" x14ac:dyDescent="0.3">
      <c r="A824" s="18"/>
      <c r="B824" s="18"/>
      <c r="C824" s="18"/>
      <c r="D824" s="35"/>
      <c r="E824" s="18"/>
      <c r="F824" s="18"/>
      <c r="G824" s="18"/>
      <c r="H824" s="18"/>
      <c r="I824" s="18"/>
      <c r="J824" s="18"/>
    </row>
    <row r="825" spans="1:10" x14ac:dyDescent="0.3">
      <c r="A825" s="19" t="s">
        <v>1005</v>
      </c>
      <c r="B825" s="19" t="s">
        <v>10</v>
      </c>
      <c r="C825" s="19" t="s">
        <v>11</v>
      </c>
      <c r="D825" s="36" t="s">
        <v>1006</v>
      </c>
      <c r="E825" s="20">
        <f t="shared" ref="E825:J825" si="182">E831</f>
        <v>1</v>
      </c>
      <c r="F825" s="20">
        <f t="shared" si="182"/>
        <v>17305.04</v>
      </c>
      <c r="G825" s="20">
        <f t="shared" si="182"/>
        <v>17305.04</v>
      </c>
      <c r="H825" s="20">
        <f t="shared" si="182"/>
        <v>1</v>
      </c>
      <c r="I825" s="20">
        <f t="shared" si="182"/>
        <v>0</v>
      </c>
      <c r="J825" s="20">
        <f t="shared" si="182"/>
        <v>0</v>
      </c>
    </row>
    <row r="826" spans="1:10" x14ac:dyDescent="0.3">
      <c r="A826" s="12" t="s">
        <v>1007</v>
      </c>
      <c r="B826" s="13" t="s">
        <v>18</v>
      </c>
      <c r="C826" s="13" t="s">
        <v>22</v>
      </c>
      <c r="D826" s="33" t="s">
        <v>1008</v>
      </c>
      <c r="E826" s="14">
        <v>780</v>
      </c>
      <c r="F826" s="14">
        <v>10.220000000000001</v>
      </c>
      <c r="G826" s="15">
        <f t="shared" ref="G826:G831" si="183">ROUND(E826*F826,2)</f>
        <v>7971.6</v>
      </c>
      <c r="H826" s="14">
        <v>780</v>
      </c>
      <c r="I826" s="39"/>
      <c r="J826" s="15">
        <f t="shared" ref="J826:J831" si="184">ROUND(H826*I826,2)</f>
        <v>0</v>
      </c>
    </row>
    <row r="827" spans="1:10" x14ac:dyDescent="0.3">
      <c r="A827" s="12" t="s">
        <v>992</v>
      </c>
      <c r="B827" s="13" t="s">
        <v>18</v>
      </c>
      <c r="C827" s="13" t="s">
        <v>22</v>
      </c>
      <c r="D827" s="33" t="s">
        <v>993</v>
      </c>
      <c r="E827" s="14">
        <v>550</v>
      </c>
      <c r="F827" s="14">
        <v>7.49</v>
      </c>
      <c r="G827" s="15">
        <f t="shared" si="183"/>
        <v>4119.5</v>
      </c>
      <c r="H827" s="14">
        <v>550</v>
      </c>
      <c r="I827" s="39"/>
      <c r="J827" s="15">
        <f t="shared" si="184"/>
        <v>0</v>
      </c>
    </row>
    <row r="828" spans="1:10" x14ac:dyDescent="0.3">
      <c r="A828" s="12" t="s">
        <v>1009</v>
      </c>
      <c r="B828" s="13" t="s">
        <v>18</v>
      </c>
      <c r="C828" s="13" t="s">
        <v>35</v>
      </c>
      <c r="D828" s="33" t="s">
        <v>1010</v>
      </c>
      <c r="E828" s="14">
        <v>14</v>
      </c>
      <c r="F828" s="14">
        <v>170.48</v>
      </c>
      <c r="G828" s="15">
        <f t="shared" si="183"/>
        <v>2386.7199999999998</v>
      </c>
      <c r="H828" s="14">
        <v>14</v>
      </c>
      <c r="I828" s="39"/>
      <c r="J828" s="15">
        <f t="shared" si="184"/>
        <v>0</v>
      </c>
    </row>
    <row r="829" spans="1:10" x14ac:dyDescent="0.3">
      <c r="A829" s="12" t="s">
        <v>1000</v>
      </c>
      <c r="B829" s="13" t="s">
        <v>18</v>
      </c>
      <c r="C829" s="13" t="s">
        <v>35</v>
      </c>
      <c r="D829" s="33" t="s">
        <v>1001</v>
      </c>
      <c r="E829" s="14">
        <v>0.5</v>
      </c>
      <c r="F829" s="14">
        <v>1117.3699999999999</v>
      </c>
      <c r="G829" s="15">
        <f t="shared" si="183"/>
        <v>558.69000000000005</v>
      </c>
      <c r="H829" s="14">
        <v>0.5</v>
      </c>
      <c r="I829" s="39"/>
      <c r="J829" s="15">
        <f t="shared" si="184"/>
        <v>0</v>
      </c>
    </row>
    <row r="830" spans="1:10" x14ac:dyDescent="0.3">
      <c r="A830" s="12" t="s">
        <v>1002</v>
      </c>
      <c r="B830" s="13" t="s">
        <v>18</v>
      </c>
      <c r="C830" s="13" t="s">
        <v>35</v>
      </c>
      <c r="D830" s="33" t="s">
        <v>1003</v>
      </c>
      <c r="E830" s="14">
        <v>0.5</v>
      </c>
      <c r="F830" s="14">
        <v>4537.05</v>
      </c>
      <c r="G830" s="15">
        <f t="shared" si="183"/>
        <v>2268.5300000000002</v>
      </c>
      <c r="H830" s="14">
        <v>0.5</v>
      </c>
      <c r="I830" s="39"/>
      <c r="J830" s="15">
        <f t="shared" si="184"/>
        <v>0</v>
      </c>
    </row>
    <row r="831" spans="1:10" x14ac:dyDescent="0.3">
      <c r="A831" s="16"/>
      <c r="B831" s="16"/>
      <c r="C831" s="16"/>
      <c r="D831" s="34" t="s">
        <v>1011</v>
      </c>
      <c r="E831" s="14">
        <v>1</v>
      </c>
      <c r="F831" s="17">
        <f>SUM(G826:G830)</f>
        <v>17305.04</v>
      </c>
      <c r="G831" s="17">
        <f t="shared" si="183"/>
        <v>17305.04</v>
      </c>
      <c r="H831" s="14">
        <v>1</v>
      </c>
      <c r="I831" s="17">
        <f>SUM(J826:J830)</f>
        <v>0</v>
      </c>
      <c r="J831" s="17">
        <f t="shared" si="184"/>
        <v>0</v>
      </c>
    </row>
    <row r="832" spans="1:10" ht="1" customHeight="1" x14ac:dyDescent="0.3">
      <c r="A832" s="18"/>
      <c r="B832" s="18"/>
      <c r="C832" s="18"/>
      <c r="D832" s="35"/>
      <c r="E832" s="18"/>
      <c r="F832" s="18"/>
      <c r="G832" s="18"/>
      <c r="H832" s="18"/>
      <c r="I832" s="18"/>
      <c r="J832" s="18"/>
    </row>
    <row r="833" spans="1:10" x14ac:dyDescent="0.3">
      <c r="A833" s="19" t="s">
        <v>1012</v>
      </c>
      <c r="B833" s="19" t="s">
        <v>10</v>
      </c>
      <c r="C833" s="19" t="s">
        <v>11</v>
      </c>
      <c r="D833" s="36" t="s">
        <v>1013</v>
      </c>
      <c r="E833" s="20">
        <f t="shared" ref="E833:J833" si="185">E843</f>
        <v>1</v>
      </c>
      <c r="F833" s="20">
        <f t="shared" si="185"/>
        <v>31339.55</v>
      </c>
      <c r="G833" s="20">
        <f t="shared" si="185"/>
        <v>31339.55</v>
      </c>
      <c r="H833" s="20">
        <f t="shared" si="185"/>
        <v>1</v>
      </c>
      <c r="I833" s="20">
        <f t="shared" si="185"/>
        <v>0</v>
      </c>
      <c r="J833" s="20">
        <f t="shared" si="185"/>
        <v>0</v>
      </c>
    </row>
    <row r="834" spans="1:10" x14ac:dyDescent="0.3">
      <c r="A834" s="12" t="s">
        <v>1014</v>
      </c>
      <c r="B834" s="13" t="s">
        <v>18</v>
      </c>
      <c r="C834" s="13" t="s">
        <v>22</v>
      </c>
      <c r="D834" s="33" t="s">
        <v>1015</v>
      </c>
      <c r="E834" s="14">
        <v>300</v>
      </c>
      <c r="F834" s="14">
        <v>2.33</v>
      </c>
      <c r="G834" s="15">
        <f t="shared" ref="G834:G843" si="186">ROUND(E834*F834,2)</f>
        <v>699</v>
      </c>
      <c r="H834" s="14">
        <v>300</v>
      </c>
      <c r="I834" s="39"/>
      <c r="J834" s="15">
        <f t="shared" ref="J834:J843" si="187">ROUND(H834*I834,2)</f>
        <v>0</v>
      </c>
    </row>
    <row r="835" spans="1:10" x14ac:dyDescent="0.3">
      <c r="A835" s="12" t="s">
        <v>1016</v>
      </c>
      <c r="B835" s="13" t="s">
        <v>18</v>
      </c>
      <c r="C835" s="13" t="s">
        <v>35</v>
      </c>
      <c r="D835" s="33" t="s">
        <v>1017</v>
      </c>
      <c r="E835" s="14">
        <v>1</v>
      </c>
      <c r="F835" s="14">
        <v>1117.3699999999999</v>
      </c>
      <c r="G835" s="15">
        <f t="shared" si="186"/>
        <v>1117.3699999999999</v>
      </c>
      <c r="H835" s="14">
        <v>1</v>
      </c>
      <c r="I835" s="39"/>
      <c r="J835" s="15">
        <f t="shared" si="187"/>
        <v>0</v>
      </c>
    </row>
    <row r="836" spans="1:10" x14ac:dyDescent="0.3">
      <c r="A836" s="12" t="s">
        <v>1018</v>
      </c>
      <c r="B836" s="13" t="s">
        <v>18</v>
      </c>
      <c r="C836" s="13" t="s">
        <v>35</v>
      </c>
      <c r="D836" s="33" t="s">
        <v>1019</v>
      </c>
      <c r="E836" s="14">
        <v>1</v>
      </c>
      <c r="F836" s="14">
        <v>2991.9</v>
      </c>
      <c r="G836" s="15">
        <f t="shared" si="186"/>
        <v>2991.9</v>
      </c>
      <c r="H836" s="14">
        <v>1</v>
      </c>
      <c r="I836" s="39"/>
      <c r="J836" s="15">
        <f t="shared" si="187"/>
        <v>0</v>
      </c>
    </row>
    <row r="837" spans="1:10" x14ac:dyDescent="0.3">
      <c r="A837" s="12" t="s">
        <v>992</v>
      </c>
      <c r="B837" s="13" t="s">
        <v>18</v>
      </c>
      <c r="C837" s="13" t="s">
        <v>22</v>
      </c>
      <c r="D837" s="33" t="s">
        <v>993</v>
      </c>
      <c r="E837" s="14">
        <v>300</v>
      </c>
      <c r="F837" s="14">
        <v>7.49</v>
      </c>
      <c r="G837" s="15">
        <f t="shared" si="186"/>
        <v>2247</v>
      </c>
      <c r="H837" s="14">
        <v>300</v>
      </c>
      <c r="I837" s="39"/>
      <c r="J837" s="15">
        <f t="shared" si="187"/>
        <v>0</v>
      </c>
    </row>
    <row r="838" spans="1:10" x14ac:dyDescent="0.3">
      <c r="A838" s="12" t="s">
        <v>1020</v>
      </c>
      <c r="B838" s="13" t="s">
        <v>18</v>
      </c>
      <c r="C838" s="13" t="s">
        <v>22</v>
      </c>
      <c r="D838" s="33" t="s">
        <v>1021</v>
      </c>
      <c r="E838" s="14">
        <v>200</v>
      </c>
      <c r="F838" s="14">
        <v>79.37</v>
      </c>
      <c r="G838" s="15">
        <f t="shared" si="186"/>
        <v>15874</v>
      </c>
      <c r="H838" s="14">
        <v>200</v>
      </c>
      <c r="I838" s="39"/>
      <c r="J838" s="15">
        <f t="shared" si="187"/>
        <v>0</v>
      </c>
    </row>
    <row r="839" spans="1:10" x14ac:dyDescent="0.3">
      <c r="A839" s="12" t="s">
        <v>1022</v>
      </c>
      <c r="B839" s="13" t="s">
        <v>18</v>
      </c>
      <c r="C839" s="13" t="s">
        <v>22</v>
      </c>
      <c r="D839" s="33" t="s">
        <v>1023</v>
      </c>
      <c r="E839" s="14">
        <v>180</v>
      </c>
      <c r="F839" s="14">
        <v>14.11</v>
      </c>
      <c r="G839" s="15">
        <f t="shared" si="186"/>
        <v>2539.8000000000002</v>
      </c>
      <c r="H839" s="14">
        <v>180</v>
      </c>
      <c r="I839" s="39"/>
      <c r="J839" s="15">
        <f t="shared" si="187"/>
        <v>0</v>
      </c>
    </row>
    <row r="840" spans="1:10" x14ac:dyDescent="0.3">
      <c r="A840" s="12" t="s">
        <v>1024</v>
      </c>
      <c r="B840" s="13" t="s">
        <v>18</v>
      </c>
      <c r="C840" s="13" t="s">
        <v>22</v>
      </c>
      <c r="D840" s="33" t="s">
        <v>1025</v>
      </c>
      <c r="E840" s="14">
        <v>180</v>
      </c>
      <c r="F840" s="14">
        <v>24.2</v>
      </c>
      <c r="G840" s="15">
        <f t="shared" si="186"/>
        <v>4356</v>
      </c>
      <c r="H840" s="14">
        <v>180</v>
      </c>
      <c r="I840" s="39"/>
      <c r="J840" s="15">
        <f t="shared" si="187"/>
        <v>0</v>
      </c>
    </row>
    <row r="841" spans="1:10" x14ac:dyDescent="0.3">
      <c r="A841" s="12" t="s">
        <v>1026</v>
      </c>
      <c r="B841" s="13" t="s">
        <v>18</v>
      </c>
      <c r="C841" s="13" t="s">
        <v>35</v>
      </c>
      <c r="D841" s="33" t="s">
        <v>1027</v>
      </c>
      <c r="E841" s="14">
        <v>0.5</v>
      </c>
      <c r="F841" s="14">
        <v>372.46</v>
      </c>
      <c r="G841" s="15">
        <f t="shared" si="186"/>
        <v>186.23</v>
      </c>
      <c r="H841" s="14">
        <v>0.5</v>
      </c>
      <c r="I841" s="39"/>
      <c r="J841" s="15">
        <f t="shared" si="187"/>
        <v>0</v>
      </c>
    </row>
    <row r="842" spans="1:10" x14ac:dyDescent="0.3">
      <c r="A842" s="12" t="s">
        <v>1028</v>
      </c>
      <c r="B842" s="13" t="s">
        <v>18</v>
      </c>
      <c r="C842" s="13" t="s">
        <v>35</v>
      </c>
      <c r="D842" s="33" t="s">
        <v>1029</v>
      </c>
      <c r="E842" s="14">
        <v>0.5</v>
      </c>
      <c r="F842" s="14">
        <v>2656.5</v>
      </c>
      <c r="G842" s="15">
        <f t="shared" si="186"/>
        <v>1328.25</v>
      </c>
      <c r="H842" s="14">
        <v>0.5</v>
      </c>
      <c r="I842" s="39"/>
      <c r="J842" s="15">
        <f t="shared" si="187"/>
        <v>0</v>
      </c>
    </row>
    <row r="843" spans="1:10" x14ac:dyDescent="0.3">
      <c r="A843" s="16"/>
      <c r="B843" s="16"/>
      <c r="C843" s="16"/>
      <c r="D843" s="34" t="s">
        <v>1030</v>
      </c>
      <c r="E843" s="14">
        <v>1</v>
      </c>
      <c r="F843" s="17">
        <f>SUM(G834:G842)</f>
        <v>31339.55</v>
      </c>
      <c r="G843" s="17">
        <f t="shared" si="186"/>
        <v>31339.55</v>
      </c>
      <c r="H843" s="14">
        <v>1</v>
      </c>
      <c r="I843" s="17">
        <f>SUM(J834:J842)</f>
        <v>0</v>
      </c>
      <c r="J843" s="17">
        <f t="shared" si="187"/>
        <v>0</v>
      </c>
    </row>
    <row r="844" spans="1:10" ht="1" customHeight="1" x14ac:dyDescent="0.3">
      <c r="A844" s="18"/>
      <c r="B844" s="18"/>
      <c r="C844" s="18"/>
      <c r="D844" s="35"/>
      <c r="E844" s="18"/>
      <c r="F844" s="18"/>
      <c r="G844" s="18"/>
      <c r="H844" s="18"/>
      <c r="I844" s="18"/>
      <c r="J844" s="18"/>
    </row>
    <row r="845" spans="1:10" x14ac:dyDescent="0.3">
      <c r="A845" s="19" t="s">
        <v>1031</v>
      </c>
      <c r="B845" s="19" t="s">
        <v>10</v>
      </c>
      <c r="C845" s="19" t="s">
        <v>11</v>
      </c>
      <c r="D845" s="36" t="s">
        <v>1032</v>
      </c>
      <c r="E845" s="20">
        <f t="shared" ref="E845:J845" si="188">E858</f>
        <v>1</v>
      </c>
      <c r="F845" s="20">
        <f t="shared" si="188"/>
        <v>11484.34</v>
      </c>
      <c r="G845" s="20">
        <f t="shared" si="188"/>
        <v>11484.34</v>
      </c>
      <c r="H845" s="20">
        <f t="shared" si="188"/>
        <v>1</v>
      </c>
      <c r="I845" s="20">
        <f t="shared" si="188"/>
        <v>0</v>
      </c>
      <c r="J845" s="20">
        <f t="shared" si="188"/>
        <v>0</v>
      </c>
    </row>
    <row r="846" spans="1:10" x14ac:dyDescent="0.3">
      <c r="A846" s="12" t="s">
        <v>1033</v>
      </c>
      <c r="B846" s="13" t="s">
        <v>18</v>
      </c>
      <c r="C846" s="13" t="s">
        <v>22</v>
      </c>
      <c r="D846" s="33" t="s">
        <v>1034</v>
      </c>
      <c r="E846" s="14">
        <v>80</v>
      </c>
      <c r="F846" s="14">
        <v>33.61</v>
      </c>
      <c r="G846" s="15">
        <f t="shared" ref="G846:G858" si="189">ROUND(E846*F846,2)</f>
        <v>2688.8</v>
      </c>
      <c r="H846" s="14">
        <v>80</v>
      </c>
      <c r="I846" s="39"/>
      <c r="J846" s="15">
        <f t="shared" ref="J846:J858" si="190">ROUND(H846*I846,2)</f>
        <v>0</v>
      </c>
    </row>
    <row r="847" spans="1:10" x14ac:dyDescent="0.3">
      <c r="A847" s="12" t="s">
        <v>1035</v>
      </c>
      <c r="B847" s="13" t="s">
        <v>18</v>
      </c>
      <c r="C847" s="13" t="s">
        <v>22</v>
      </c>
      <c r="D847" s="33" t="s">
        <v>1036</v>
      </c>
      <c r="E847" s="14">
        <v>80</v>
      </c>
      <c r="F847" s="14">
        <v>35.85</v>
      </c>
      <c r="G847" s="15">
        <f t="shared" si="189"/>
        <v>2868</v>
      </c>
      <c r="H847" s="14">
        <v>80</v>
      </c>
      <c r="I847" s="39"/>
      <c r="J847" s="15">
        <f t="shared" si="190"/>
        <v>0</v>
      </c>
    </row>
    <row r="848" spans="1:10" ht="20.95" x14ac:dyDescent="0.3">
      <c r="A848" s="12" t="s">
        <v>1037</v>
      </c>
      <c r="B848" s="13" t="s">
        <v>18</v>
      </c>
      <c r="C848" s="13" t="s">
        <v>35</v>
      </c>
      <c r="D848" s="33" t="s">
        <v>1038</v>
      </c>
      <c r="E848" s="14">
        <v>25</v>
      </c>
      <c r="F848" s="14">
        <v>17.66</v>
      </c>
      <c r="G848" s="15">
        <f t="shared" si="189"/>
        <v>441.5</v>
      </c>
      <c r="H848" s="14">
        <v>25</v>
      </c>
      <c r="I848" s="39"/>
      <c r="J848" s="15">
        <f t="shared" si="190"/>
        <v>0</v>
      </c>
    </row>
    <row r="849" spans="1:10" ht="20.95" x14ac:dyDescent="0.3">
      <c r="A849" s="12" t="s">
        <v>1039</v>
      </c>
      <c r="B849" s="13" t="s">
        <v>18</v>
      </c>
      <c r="C849" s="13" t="s">
        <v>35</v>
      </c>
      <c r="D849" s="33" t="s">
        <v>1040</v>
      </c>
      <c r="E849" s="14">
        <v>25</v>
      </c>
      <c r="F849" s="14">
        <v>44.88</v>
      </c>
      <c r="G849" s="15">
        <f t="shared" si="189"/>
        <v>1122</v>
      </c>
      <c r="H849" s="14">
        <v>25</v>
      </c>
      <c r="I849" s="39"/>
      <c r="J849" s="15">
        <f t="shared" si="190"/>
        <v>0</v>
      </c>
    </row>
    <row r="850" spans="1:10" ht="20.95" x14ac:dyDescent="0.3">
      <c r="A850" s="12" t="s">
        <v>1041</v>
      </c>
      <c r="B850" s="13" t="s">
        <v>18</v>
      </c>
      <c r="C850" s="13" t="s">
        <v>35</v>
      </c>
      <c r="D850" s="33" t="s">
        <v>1042</v>
      </c>
      <c r="E850" s="14">
        <v>25</v>
      </c>
      <c r="F850" s="14">
        <v>76.930000000000007</v>
      </c>
      <c r="G850" s="15">
        <f t="shared" si="189"/>
        <v>1923.25</v>
      </c>
      <c r="H850" s="14">
        <v>25</v>
      </c>
      <c r="I850" s="39"/>
      <c r="J850" s="15">
        <f t="shared" si="190"/>
        <v>0</v>
      </c>
    </row>
    <row r="851" spans="1:10" x14ac:dyDescent="0.3">
      <c r="A851" s="12" t="s">
        <v>1043</v>
      </c>
      <c r="B851" s="13" t="s">
        <v>18</v>
      </c>
      <c r="C851" s="13" t="s">
        <v>35</v>
      </c>
      <c r="D851" s="33" t="s">
        <v>1044</v>
      </c>
      <c r="E851" s="14">
        <v>8</v>
      </c>
      <c r="F851" s="14">
        <v>22.66</v>
      </c>
      <c r="G851" s="15">
        <f t="shared" si="189"/>
        <v>181.28</v>
      </c>
      <c r="H851" s="14">
        <v>8</v>
      </c>
      <c r="I851" s="39"/>
      <c r="J851" s="15">
        <f t="shared" si="190"/>
        <v>0</v>
      </c>
    </row>
    <row r="852" spans="1:10" ht="20.95" x14ac:dyDescent="0.3">
      <c r="A852" s="12" t="s">
        <v>1045</v>
      </c>
      <c r="B852" s="13" t="s">
        <v>18</v>
      </c>
      <c r="C852" s="13" t="s">
        <v>35</v>
      </c>
      <c r="D852" s="33" t="s">
        <v>1046</v>
      </c>
      <c r="E852" s="14">
        <v>4</v>
      </c>
      <c r="F852" s="14">
        <v>98.51</v>
      </c>
      <c r="G852" s="15">
        <f t="shared" si="189"/>
        <v>394.04</v>
      </c>
      <c r="H852" s="14">
        <v>4</v>
      </c>
      <c r="I852" s="39"/>
      <c r="J852" s="15">
        <f t="shared" si="190"/>
        <v>0</v>
      </c>
    </row>
    <row r="853" spans="1:10" ht="20.95" x14ac:dyDescent="0.3">
      <c r="A853" s="12" t="s">
        <v>1047</v>
      </c>
      <c r="B853" s="13" t="s">
        <v>18</v>
      </c>
      <c r="C853" s="13" t="s">
        <v>35</v>
      </c>
      <c r="D853" s="33" t="s">
        <v>1048</v>
      </c>
      <c r="E853" s="14">
        <v>4</v>
      </c>
      <c r="F853" s="14">
        <v>50.13</v>
      </c>
      <c r="G853" s="15">
        <f t="shared" si="189"/>
        <v>200.52</v>
      </c>
      <c r="H853" s="14">
        <v>4</v>
      </c>
      <c r="I853" s="39"/>
      <c r="J853" s="15">
        <f t="shared" si="190"/>
        <v>0</v>
      </c>
    </row>
    <row r="854" spans="1:10" x14ac:dyDescent="0.3">
      <c r="A854" s="12" t="s">
        <v>1049</v>
      </c>
      <c r="B854" s="13" t="s">
        <v>18</v>
      </c>
      <c r="C854" s="13" t="s">
        <v>35</v>
      </c>
      <c r="D854" s="33" t="s">
        <v>1050</v>
      </c>
      <c r="E854" s="14">
        <v>0.5</v>
      </c>
      <c r="F854" s="14">
        <v>1517.25</v>
      </c>
      <c r="G854" s="15">
        <f t="shared" si="189"/>
        <v>758.63</v>
      </c>
      <c r="H854" s="14">
        <v>0.5</v>
      </c>
      <c r="I854" s="39"/>
      <c r="J854" s="15">
        <f t="shared" si="190"/>
        <v>0</v>
      </c>
    </row>
    <row r="855" spans="1:10" ht="20.95" x14ac:dyDescent="0.3">
      <c r="A855" s="12" t="s">
        <v>1051</v>
      </c>
      <c r="B855" s="13" t="s">
        <v>18</v>
      </c>
      <c r="C855" s="13" t="s">
        <v>35</v>
      </c>
      <c r="D855" s="33" t="s">
        <v>1052</v>
      </c>
      <c r="E855" s="14">
        <v>8</v>
      </c>
      <c r="F855" s="14">
        <v>40.54</v>
      </c>
      <c r="G855" s="15">
        <f t="shared" si="189"/>
        <v>324.32</v>
      </c>
      <c r="H855" s="14">
        <v>8</v>
      </c>
      <c r="I855" s="39"/>
      <c r="J855" s="15">
        <f t="shared" si="190"/>
        <v>0</v>
      </c>
    </row>
    <row r="856" spans="1:10" x14ac:dyDescent="0.3">
      <c r="A856" s="12" t="s">
        <v>1053</v>
      </c>
      <c r="B856" s="13" t="s">
        <v>18</v>
      </c>
      <c r="C856" s="13" t="s">
        <v>35</v>
      </c>
      <c r="D856" s="33" t="s">
        <v>1054</v>
      </c>
      <c r="E856" s="14">
        <v>12</v>
      </c>
      <c r="F856" s="14">
        <v>31.2</v>
      </c>
      <c r="G856" s="15">
        <f t="shared" si="189"/>
        <v>374.4</v>
      </c>
      <c r="H856" s="14">
        <v>12</v>
      </c>
      <c r="I856" s="39"/>
      <c r="J856" s="15">
        <f t="shared" si="190"/>
        <v>0</v>
      </c>
    </row>
    <row r="857" spans="1:10" x14ac:dyDescent="0.3">
      <c r="A857" s="12" t="s">
        <v>1055</v>
      </c>
      <c r="B857" s="13" t="s">
        <v>18</v>
      </c>
      <c r="C857" s="13" t="s">
        <v>35</v>
      </c>
      <c r="D857" s="33" t="s">
        <v>1056</v>
      </c>
      <c r="E857" s="14">
        <v>8</v>
      </c>
      <c r="F857" s="14">
        <v>25.95</v>
      </c>
      <c r="G857" s="15">
        <f t="shared" si="189"/>
        <v>207.6</v>
      </c>
      <c r="H857" s="14">
        <v>8</v>
      </c>
      <c r="I857" s="39"/>
      <c r="J857" s="15">
        <f t="shared" si="190"/>
        <v>0</v>
      </c>
    </row>
    <row r="858" spans="1:10" x14ac:dyDescent="0.3">
      <c r="A858" s="16"/>
      <c r="B858" s="16"/>
      <c r="C858" s="16"/>
      <c r="D858" s="34" t="s">
        <v>1057</v>
      </c>
      <c r="E858" s="14">
        <v>1</v>
      </c>
      <c r="F858" s="17">
        <f>SUM(G846:G857)</f>
        <v>11484.34</v>
      </c>
      <c r="G858" s="17">
        <f t="shared" si="189"/>
        <v>11484.34</v>
      </c>
      <c r="H858" s="14">
        <v>1</v>
      </c>
      <c r="I858" s="17">
        <f>SUM(J846:J857)</f>
        <v>0</v>
      </c>
      <c r="J858" s="17">
        <f t="shared" si="190"/>
        <v>0</v>
      </c>
    </row>
    <row r="859" spans="1:10" ht="1" customHeight="1" x14ac:dyDescent="0.3">
      <c r="A859" s="18"/>
      <c r="B859" s="18"/>
      <c r="C859" s="18"/>
      <c r="D859" s="35"/>
      <c r="E859" s="18"/>
      <c r="F859" s="18"/>
      <c r="G859" s="18"/>
      <c r="H859" s="18"/>
      <c r="I859" s="18"/>
      <c r="J859" s="18"/>
    </row>
    <row r="860" spans="1:10" x14ac:dyDescent="0.3">
      <c r="A860" s="19" t="s">
        <v>1058</v>
      </c>
      <c r="B860" s="19" t="s">
        <v>10</v>
      </c>
      <c r="C860" s="19" t="s">
        <v>11</v>
      </c>
      <c r="D860" s="36" t="s">
        <v>1059</v>
      </c>
      <c r="E860" s="20">
        <f t="shared" ref="E860:J860" si="191">E872</f>
        <v>1</v>
      </c>
      <c r="F860" s="20">
        <f t="shared" si="191"/>
        <v>27285.71</v>
      </c>
      <c r="G860" s="20">
        <f t="shared" si="191"/>
        <v>27285.71</v>
      </c>
      <c r="H860" s="20">
        <f t="shared" si="191"/>
        <v>1</v>
      </c>
      <c r="I860" s="20">
        <f t="shared" si="191"/>
        <v>0</v>
      </c>
      <c r="J860" s="20">
        <f t="shared" si="191"/>
        <v>0</v>
      </c>
    </row>
    <row r="861" spans="1:10" x14ac:dyDescent="0.3">
      <c r="A861" s="12" t="s">
        <v>1060</v>
      </c>
      <c r="B861" s="13" t="s">
        <v>18</v>
      </c>
      <c r="C861" s="13" t="s">
        <v>35</v>
      </c>
      <c r="D861" s="33" t="s">
        <v>1061</v>
      </c>
      <c r="E861" s="14">
        <v>0.5</v>
      </c>
      <c r="F861" s="14">
        <v>1501.5</v>
      </c>
      <c r="G861" s="15">
        <f t="shared" ref="G861:G872" si="192">ROUND(E861*F861,2)</f>
        <v>750.75</v>
      </c>
      <c r="H861" s="14">
        <v>0.5</v>
      </c>
      <c r="I861" s="39"/>
      <c r="J861" s="15">
        <f t="shared" ref="J861:J872" si="193">ROUND(H861*I861,2)</f>
        <v>0</v>
      </c>
    </row>
    <row r="862" spans="1:10" ht="20.95" x14ac:dyDescent="0.3">
      <c r="A862" s="12" t="s">
        <v>1062</v>
      </c>
      <c r="B862" s="13" t="s">
        <v>18</v>
      </c>
      <c r="C862" s="13" t="s">
        <v>35</v>
      </c>
      <c r="D862" s="33" t="s">
        <v>1063</v>
      </c>
      <c r="E862" s="14">
        <v>0.5</v>
      </c>
      <c r="F862" s="14">
        <v>5649</v>
      </c>
      <c r="G862" s="15">
        <f t="shared" si="192"/>
        <v>2824.5</v>
      </c>
      <c r="H862" s="14">
        <v>0.5</v>
      </c>
      <c r="I862" s="39"/>
      <c r="J862" s="15">
        <f t="shared" si="193"/>
        <v>0</v>
      </c>
    </row>
    <row r="863" spans="1:10" x14ac:dyDescent="0.3">
      <c r="A863" s="12" t="s">
        <v>1064</v>
      </c>
      <c r="B863" s="13" t="s">
        <v>18</v>
      </c>
      <c r="C863" s="13" t="s">
        <v>35</v>
      </c>
      <c r="D863" s="33" t="s">
        <v>1065</v>
      </c>
      <c r="E863" s="14">
        <v>0.5</v>
      </c>
      <c r="F863" s="14">
        <v>4830</v>
      </c>
      <c r="G863" s="15">
        <f t="shared" si="192"/>
        <v>2415</v>
      </c>
      <c r="H863" s="14">
        <v>0.5</v>
      </c>
      <c r="I863" s="39"/>
      <c r="J863" s="15">
        <f t="shared" si="193"/>
        <v>0</v>
      </c>
    </row>
    <row r="864" spans="1:10" x14ac:dyDescent="0.3">
      <c r="A864" s="12" t="s">
        <v>1066</v>
      </c>
      <c r="B864" s="13" t="s">
        <v>18</v>
      </c>
      <c r="C864" s="13" t="s">
        <v>35</v>
      </c>
      <c r="D864" s="33" t="s">
        <v>1067</v>
      </c>
      <c r="E864" s="14">
        <v>1</v>
      </c>
      <c r="F864" s="14">
        <v>6134.97</v>
      </c>
      <c r="G864" s="15">
        <f t="shared" si="192"/>
        <v>6134.97</v>
      </c>
      <c r="H864" s="14">
        <v>1</v>
      </c>
      <c r="I864" s="39"/>
      <c r="J864" s="15">
        <f t="shared" si="193"/>
        <v>0</v>
      </c>
    </row>
    <row r="865" spans="1:10" x14ac:dyDescent="0.3">
      <c r="A865" s="12" t="s">
        <v>1068</v>
      </c>
      <c r="B865" s="13" t="s">
        <v>18</v>
      </c>
      <c r="C865" s="13" t="s">
        <v>35</v>
      </c>
      <c r="D865" s="33" t="s">
        <v>1069</v>
      </c>
      <c r="E865" s="14">
        <v>1</v>
      </c>
      <c r="F865" s="14">
        <v>2552.42</v>
      </c>
      <c r="G865" s="15">
        <f t="shared" si="192"/>
        <v>2552.42</v>
      </c>
      <c r="H865" s="14">
        <v>1</v>
      </c>
      <c r="I865" s="39"/>
      <c r="J865" s="15">
        <f t="shared" si="193"/>
        <v>0</v>
      </c>
    </row>
    <row r="866" spans="1:10" x14ac:dyDescent="0.3">
      <c r="A866" s="12" t="s">
        <v>1070</v>
      </c>
      <c r="B866" s="13" t="s">
        <v>18</v>
      </c>
      <c r="C866" s="13" t="s">
        <v>35</v>
      </c>
      <c r="D866" s="33" t="s">
        <v>1071</v>
      </c>
      <c r="E866" s="14">
        <v>1</v>
      </c>
      <c r="F866" s="14">
        <v>2164.34</v>
      </c>
      <c r="G866" s="15">
        <f t="shared" si="192"/>
        <v>2164.34</v>
      </c>
      <c r="H866" s="14">
        <v>1</v>
      </c>
      <c r="I866" s="39"/>
      <c r="J866" s="15">
        <f t="shared" si="193"/>
        <v>0</v>
      </c>
    </row>
    <row r="867" spans="1:10" x14ac:dyDescent="0.3">
      <c r="A867" s="12" t="s">
        <v>1072</v>
      </c>
      <c r="B867" s="13" t="s">
        <v>18</v>
      </c>
      <c r="C867" s="13" t="s">
        <v>35</v>
      </c>
      <c r="D867" s="33" t="s">
        <v>1073</v>
      </c>
      <c r="E867" s="14">
        <v>1</v>
      </c>
      <c r="F867" s="14">
        <v>2119.13</v>
      </c>
      <c r="G867" s="15">
        <f t="shared" si="192"/>
        <v>2119.13</v>
      </c>
      <c r="H867" s="14">
        <v>1</v>
      </c>
      <c r="I867" s="39"/>
      <c r="J867" s="15">
        <f t="shared" si="193"/>
        <v>0</v>
      </c>
    </row>
    <row r="868" spans="1:10" ht="20.95" x14ac:dyDescent="0.3">
      <c r="A868" s="12" t="s">
        <v>1074</v>
      </c>
      <c r="B868" s="13" t="s">
        <v>18</v>
      </c>
      <c r="C868" s="13" t="s">
        <v>35</v>
      </c>
      <c r="D868" s="33" t="s">
        <v>1075</v>
      </c>
      <c r="E868" s="14">
        <v>1</v>
      </c>
      <c r="F868" s="14">
        <v>1731.23</v>
      </c>
      <c r="G868" s="15">
        <f t="shared" si="192"/>
        <v>1731.23</v>
      </c>
      <c r="H868" s="14">
        <v>1</v>
      </c>
      <c r="I868" s="39"/>
      <c r="J868" s="15">
        <f t="shared" si="193"/>
        <v>0</v>
      </c>
    </row>
    <row r="869" spans="1:10" x14ac:dyDescent="0.3">
      <c r="A869" s="12" t="s">
        <v>1076</v>
      </c>
      <c r="B869" s="13" t="s">
        <v>18</v>
      </c>
      <c r="C869" s="13" t="s">
        <v>35</v>
      </c>
      <c r="D869" s="33" t="s">
        <v>1077</v>
      </c>
      <c r="E869" s="14">
        <v>1</v>
      </c>
      <c r="F869" s="14">
        <v>3059.66</v>
      </c>
      <c r="G869" s="15">
        <f t="shared" si="192"/>
        <v>3059.66</v>
      </c>
      <c r="H869" s="14">
        <v>1</v>
      </c>
      <c r="I869" s="39"/>
      <c r="J869" s="15">
        <f t="shared" si="193"/>
        <v>0</v>
      </c>
    </row>
    <row r="870" spans="1:10" x14ac:dyDescent="0.3">
      <c r="A870" s="12" t="s">
        <v>1078</v>
      </c>
      <c r="B870" s="13" t="s">
        <v>18</v>
      </c>
      <c r="C870" s="13" t="s">
        <v>35</v>
      </c>
      <c r="D870" s="33" t="s">
        <v>1079</v>
      </c>
      <c r="E870" s="14">
        <v>1</v>
      </c>
      <c r="F870" s="14">
        <v>923.55</v>
      </c>
      <c r="G870" s="15">
        <f t="shared" si="192"/>
        <v>923.55</v>
      </c>
      <c r="H870" s="14">
        <v>1</v>
      </c>
      <c r="I870" s="39"/>
      <c r="J870" s="15">
        <f t="shared" si="193"/>
        <v>0</v>
      </c>
    </row>
    <row r="871" spans="1:10" ht="20.95" x14ac:dyDescent="0.3">
      <c r="A871" s="12" t="s">
        <v>1080</v>
      </c>
      <c r="B871" s="13" t="s">
        <v>18</v>
      </c>
      <c r="C871" s="13" t="s">
        <v>35</v>
      </c>
      <c r="D871" s="33" t="s">
        <v>1081</v>
      </c>
      <c r="E871" s="14">
        <v>4</v>
      </c>
      <c r="F871" s="14">
        <v>652.54</v>
      </c>
      <c r="G871" s="15">
        <f t="shared" si="192"/>
        <v>2610.16</v>
      </c>
      <c r="H871" s="14">
        <v>4</v>
      </c>
      <c r="I871" s="39"/>
      <c r="J871" s="15">
        <f t="shared" si="193"/>
        <v>0</v>
      </c>
    </row>
    <row r="872" spans="1:10" x14ac:dyDescent="0.3">
      <c r="A872" s="16"/>
      <c r="B872" s="16"/>
      <c r="C872" s="16"/>
      <c r="D872" s="34" t="s">
        <v>1082</v>
      </c>
      <c r="E872" s="14">
        <v>1</v>
      </c>
      <c r="F872" s="17">
        <f>SUM(G861:G871)</f>
        <v>27285.71</v>
      </c>
      <c r="G872" s="17">
        <f t="shared" si="192"/>
        <v>27285.71</v>
      </c>
      <c r="H872" s="14">
        <v>1</v>
      </c>
      <c r="I872" s="17">
        <f>SUM(J861:J871)</f>
        <v>0</v>
      </c>
      <c r="J872" s="17">
        <f t="shared" si="193"/>
        <v>0</v>
      </c>
    </row>
    <row r="873" spans="1:10" ht="1" customHeight="1" x14ac:dyDescent="0.3">
      <c r="A873" s="18"/>
      <c r="B873" s="18"/>
      <c r="C873" s="18"/>
      <c r="D873" s="35"/>
      <c r="E873" s="18"/>
      <c r="F873" s="18"/>
      <c r="G873" s="18"/>
      <c r="H873" s="18"/>
      <c r="I873" s="18"/>
      <c r="J873" s="18"/>
    </row>
    <row r="874" spans="1:10" x14ac:dyDescent="0.3">
      <c r="A874" s="19" t="s">
        <v>1083</v>
      </c>
      <c r="B874" s="19" t="s">
        <v>10</v>
      </c>
      <c r="C874" s="19" t="s">
        <v>11</v>
      </c>
      <c r="D874" s="36" t="s">
        <v>1084</v>
      </c>
      <c r="E874" s="20">
        <f t="shared" ref="E874:J874" si="194">E876</f>
        <v>1</v>
      </c>
      <c r="F874" s="20">
        <f t="shared" si="194"/>
        <v>1930.95</v>
      </c>
      <c r="G874" s="20">
        <f t="shared" si="194"/>
        <v>1930.95</v>
      </c>
      <c r="H874" s="20">
        <f t="shared" si="194"/>
        <v>1</v>
      </c>
      <c r="I874" s="20">
        <f t="shared" si="194"/>
        <v>0</v>
      </c>
      <c r="J874" s="20">
        <f t="shared" si="194"/>
        <v>0</v>
      </c>
    </row>
    <row r="875" spans="1:10" ht="20.95" x14ac:dyDescent="0.3">
      <c r="A875" s="12" t="s">
        <v>1085</v>
      </c>
      <c r="B875" s="13" t="s">
        <v>18</v>
      </c>
      <c r="C875" s="13" t="s">
        <v>35</v>
      </c>
      <c r="D875" s="33" t="s">
        <v>1086</v>
      </c>
      <c r="E875" s="14">
        <v>0.5</v>
      </c>
      <c r="F875" s="14">
        <v>3861.9</v>
      </c>
      <c r="G875" s="15">
        <f>ROUND(E875*F875,2)</f>
        <v>1930.95</v>
      </c>
      <c r="H875" s="14">
        <v>0.5</v>
      </c>
      <c r="I875" s="39"/>
      <c r="J875" s="15">
        <f>ROUND(H875*I875,2)</f>
        <v>0</v>
      </c>
    </row>
    <row r="876" spans="1:10" x14ac:dyDescent="0.3">
      <c r="A876" s="16"/>
      <c r="B876" s="16"/>
      <c r="C876" s="16"/>
      <c r="D876" s="34" t="s">
        <v>1087</v>
      </c>
      <c r="E876" s="14">
        <v>1</v>
      </c>
      <c r="F876" s="17">
        <f>G875</f>
        <v>1930.95</v>
      </c>
      <c r="G876" s="17">
        <f>ROUND(E876*F876,2)</f>
        <v>1930.95</v>
      </c>
      <c r="H876" s="14">
        <v>1</v>
      </c>
      <c r="I876" s="17">
        <f>J875</f>
        <v>0</v>
      </c>
      <c r="J876" s="17">
        <f>ROUND(H876*I876,2)</f>
        <v>0</v>
      </c>
    </row>
    <row r="877" spans="1:10" ht="1" customHeight="1" x14ac:dyDescent="0.3">
      <c r="A877" s="18"/>
      <c r="B877" s="18"/>
      <c r="C877" s="18"/>
      <c r="D877" s="35"/>
      <c r="E877" s="18"/>
      <c r="F877" s="18"/>
      <c r="G877" s="18"/>
      <c r="H877" s="18"/>
      <c r="I877" s="18"/>
      <c r="J877" s="18"/>
    </row>
    <row r="878" spans="1:10" x14ac:dyDescent="0.3">
      <c r="A878" s="16"/>
      <c r="B878" s="16"/>
      <c r="C878" s="16"/>
      <c r="D878" s="34" t="s">
        <v>1088</v>
      </c>
      <c r="E878" s="14">
        <v>1</v>
      </c>
      <c r="F878" s="17">
        <f>G812+G825+G833+G845+G860+G874</f>
        <v>160661.10999999999</v>
      </c>
      <c r="G878" s="17">
        <f>ROUND(E878*F878,2)</f>
        <v>160661.10999999999</v>
      </c>
      <c r="H878" s="14">
        <v>1</v>
      </c>
      <c r="I878" s="17">
        <f>J812+J825+J833+J845+J860+J874</f>
        <v>0</v>
      </c>
      <c r="J878" s="17">
        <f>ROUND(H878*I878,2)</f>
        <v>0</v>
      </c>
    </row>
    <row r="879" spans="1:10" ht="1" customHeight="1" x14ac:dyDescent="0.3">
      <c r="A879" s="18"/>
      <c r="B879" s="18"/>
      <c r="C879" s="18"/>
      <c r="D879" s="35"/>
      <c r="E879" s="18"/>
      <c r="F879" s="18"/>
      <c r="G879" s="18"/>
      <c r="H879" s="18"/>
      <c r="I879" s="18"/>
      <c r="J879" s="18"/>
    </row>
    <row r="880" spans="1:10" x14ac:dyDescent="0.3">
      <c r="A880" s="10" t="s">
        <v>1089</v>
      </c>
      <c r="B880" s="10" t="s">
        <v>10</v>
      </c>
      <c r="C880" s="10" t="s">
        <v>11</v>
      </c>
      <c r="D880" s="32" t="s">
        <v>1090</v>
      </c>
      <c r="E880" s="11">
        <f t="shared" ref="E880:J880" si="195">E919</f>
        <v>1</v>
      </c>
      <c r="F880" s="11">
        <f t="shared" si="195"/>
        <v>177329.56</v>
      </c>
      <c r="G880" s="11">
        <f t="shared" si="195"/>
        <v>177329.56</v>
      </c>
      <c r="H880" s="11">
        <f t="shared" si="195"/>
        <v>1</v>
      </c>
      <c r="I880" s="11">
        <f t="shared" si="195"/>
        <v>0</v>
      </c>
      <c r="J880" s="11">
        <f t="shared" si="195"/>
        <v>0</v>
      </c>
    </row>
    <row r="881" spans="1:10" x14ac:dyDescent="0.3">
      <c r="A881" s="19" t="s">
        <v>1091</v>
      </c>
      <c r="B881" s="19" t="s">
        <v>10</v>
      </c>
      <c r="C881" s="19" t="s">
        <v>11</v>
      </c>
      <c r="D881" s="36" t="s">
        <v>1092</v>
      </c>
      <c r="E881" s="20">
        <f t="shared" ref="E881:J881" si="196">E895</f>
        <v>1</v>
      </c>
      <c r="F881" s="20">
        <f t="shared" si="196"/>
        <v>104531.41</v>
      </c>
      <c r="G881" s="20">
        <f t="shared" si="196"/>
        <v>104531.41</v>
      </c>
      <c r="H881" s="20">
        <f t="shared" si="196"/>
        <v>1</v>
      </c>
      <c r="I881" s="20">
        <f t="shared" si="196"/>
        <v>0</v>
      </c>
      <c r="J881" s="20">
        <f t="shared" si="196"/>
        <v>0</v>
      </c>
    </row>
    <row r="882" spans="1:10" ht="20.95" x14ac:dyDescent="0.3">
      <c r="A882" s="12" t="s">
        <v>1093</v>
      </c>
      <c r="B882" s="13" t="s">
        <v>18</v>
      </c>
      <c r="C882" s="13" t="s">
        <v>35</v>
      </c>
      <c r="D882" s="33" t="s">
        <v>1094</v>
      </c>
      <c r="E882" s="14">
        <v>1</v>
      </c>
      <c r="F882" s="14">
        <v>2672.65</v>
      </c>
      <c r="G882" s="15">
        <f t="shared" ref="G882:G895" si="197">ROUND(E882*F882,2)</f>
        <v>2672.65</v>
      </c>
      <c r="H882" s="14">
        <v>1</v>
      </c>
      <c r="I882" s="39"/>
      <c r="J882" s="15">
        <f t="shared" ref="J882:J895" si="198">ROUND(H882*I882,2)</f>
        <v>0</v>
      </c>
    </row>
    <row r="883" spans="1:10" ht="20.95" x14ac:dyDescent="0.3">
      <c r="A883" s="12" t="s">
        <v>1095</v>
      </c>
      <c r="B883" s="13" t="s">
        <v>18</v>
      </c>
      <c r="C883" s="13" t="s">
        <v>35</v>
      </c>
      <c r="D883" s="33" t="s">
        <v>1096</v>
      </c>
      <c r="E883" s="14">
        <v>3</v>
      </c>
      <c r="F883" s="14">
        <v>3109.45</v>
      </c>
      <c r="G883" s="15">
        <f t="shared" si="197"/>
        <v>9328.35</v>
      </c>
      <c r="H883" s="14">
        <v>3</v>
      </c>
      <c r="I883" s="39"/>
      <c r="J883" s="15">
        <f t="shared" si="198"/>
        <v>0</v>
      </c>
    </row>
    <row r="884" spans="1:10" ht="20.95" x14ac:dyDescent="0.3">
      <c r="A884" s="12" t="s">
        <v>1097</v>
      </c>
      <c r="B884" s="13" t="s">
        <v>18</v>
      </c>
      <c r="C884" s="13" t="s">
        <v>35</v>
      </c>
      <c r="D884" s="33" t="s">
        <v>1098</v>
      </c>
      <c r="E884" s="14">
        <v>4</v>
      </c>
      <c r="F884" s="14">
        <v>5558.55</v>
      </c>
      <c r="G884" s="15">
        <f t="shared" si="197"/>
        <v>22234.2</v>
      </c>
      <c r="H884" s="14">
        <v>4</v>
      </c>
      <c r="I884" s="39"/>
      <c r="J884" s="15">
        <f t="shared" si="198"/>
        <v>0</v>
      </c>
    </row>
    <row r="885" spans="1:10" x14ac:dyDescent="0.3">
      <c r="A885" s="12" t="s">
        <v>1099</v>
      </c>
      <c r="B885" s="13" t="s">
        <v>18</v>
      </c>
      <c r="C885" s="13" t="s">
        <v>35</v>
      </c>
      <c r="D885" s="33" t="s">
        <v>1100</v>
      </c>
      <c r="E885" s="14">
        <v>8</v>
      </c>
      <c r="F885" s="14">
        <v>600.88</v>
      </c>
      <c r="G885" s="15">
        <f t="shared" si="197"/>
        <v>4807.04</v>
      </c>
      <c r="H885" s="14">
        <v>8</v>
      </c>
      <c r="I885" s="39"/>
      <c r="J885" s="15">
        <f t="shared" si="198"/>
        <v>0</v>
      </c>
    </row>
    <row r="886" spans="1:10" ht="20.95" x14ac:dyDescent="0.3">
      <c r="A886" s="12" t="s">
        <v>1101</v>
      </c>
      <c r="B886" s="13" t="s">
        <v>18</v>
      </c>
      <c r="C886" s="13" t="s">
        <v>35</v>
      </c>
      <c r="D886" s="33" t="s">
        <v>1102</v>
      </c>
      <c r="E886" s="14">
        <v>8</v>
      </c>
      <c r="F886" s="14">
        <v>140.01</v>
      </c>
      <c r="G886" s="15">
        <f t="shared" si="197"/>
        <v>1120.08</v>
      </c>
      <c r="H886" s="14">
        <v>8</v>
      </c>
      <c r="I886" s="39"/>
      <c r="J886" s="15">
        <f t="shared" si="198"/>
        <v>0</v>
      </c>
    </row>
    <row r="887" spans="1:10" x14ac:dyDescent="0.3">
      <c r="A887" s="12" t="s">
        <v>1103</v>
      </c>
      <c r="B887" s="13" t="s">
        <v>18</v>
      </c>
      <c r="C887" s="13" t="s">
        <v>35</v>
      </c>
      <c r="D887" s="33" t="s">
        <v>1104</v>
      </c>
      <c r="E887" s="14">
        <v>16</v>
      </c>
      <c r="F887" s="14">
        <v>573.49</v>
      </c>
      <c r="G887" s="15">
        <f t="shared" si="197"/>
        <v>9175.84</v>
      </c>
      <c r="H887" s="14">
        <v>16</v>
      </c>
      <c r="I887" s="39"/>
      <c r="J887" s="15">
        <f t="shared" si="198"/>
        <v>0</v>
      </c>
    </row>
    <row r="888" spans="1:10" ht="20.95" x14ac:dyDescent="0.3">
      <c r="A888" s="12" t="s">
        <v>1105</v>
      </c>
      <c r="B888" s="13" t="s">
        <v>18</v>
      </c>
      <c r="C888" s="13" t="s">
        <v>1106</v>
      </c>
      <c r="D888" s="33" t="s">
        <v>1107</v>
      </c>
      <c r="E888" s="14">
        <v>1108</v>
      </c>
      <c r="F888" s="14">
        <v>41.86</v>
      </c>
      <c r="G888" s="15">
        <f t="shared" si="197"/>
        <v>46380.88</v>
      </c>
      <c r="H888" s="14">
        <v>1108</v>
      </c>
      <c r="I888" s="39"/>
      <c r="J888" s="15">
        <f t="shared" si="198"/>
        <v>0</v>
      </c>
    </row>
    <row r="889" spans="1:10" x14ac:dyDescent="0.3">
      <c r="A889" s="12" t="s">
        <v>1108</v>
      </c>
      <c r="B889" s="13" t="s">
        <v>18</v>
      </c>
      <c r="C889" s="13" t="s">
        <v>35</v>
      </c>
      <c r="D889" s="33" t="s">
        <v>1109</v>
      </c>
      <c r="E889" s="14">
        <v>7</v>
      </c>
      <c r="F889" s="14">
        <v>193.28</v>
      </c>
      <c r="G889" s="15">
        <f t="shared" si="197"/>
        <v>1352.96</v>
      </c>
      <c r="H889" s="14">
        <v>7</v>
      </c>
      <c r="I889" s="39"/>
      <c r="J889" s="15">
        <f t="shared" si="198"/>
        <v>0</v>
      </c>
    </row>
    <row r="890" spans="1:10" x14ac:dyDescent="0.3">
      <c r="A890" s="12" t="s">
        <v>1110</v>
      </c>
      <c r="B890" s="13" t="s">
        <v>18</v>
      </c>
      <c r="C890" s="13" t="s">
        <v>35</v>
      </c>
      <c r="D890" s="33" t="s">
        <v>1111</v>
      </c>
      <c r="E890" s="14">
        <v>7</v>
      </c>
      <c r="F890" s="14">
        <v>193.28</v>
      </c>
      <c r="G890" s="15">
        <f t="shared" si="197"/>
        <v>1352.96</v>
      </c>
      <c r="H890" s="14">
        <v>7</v>
      </c>
      <c r="I890" s="39"/>
      <c r="J890" s="15">
        <f t="shared" si="198"/>
        <v>0</v>
      </c>
    </row>
    <row r="891" spans="1:10" x14ac:dyDescent="0.3">
      <c r="A891" s="12" t="s">
        <v>1112</v>
      </c>
      <c r="B891" s="13" t="s">
        <v>18</v>
      </c>
      <c r="C891" s="13" t="s">
        <v>35</v>
      </c>
      <c r="D891" s="33" t="s">
        <v>1113</v>
      </c>
      <c r="E891" s="14">
        <v>7</v>
      </c>
      <c r="F891" s="14">
        <v>44.18</v>
      </c>
      <c r="G891" s="15">
        <f t="shared" si="197"/>
        <v>309.26</v>
      </c>
      <c r="H891" s="14">
        <v>7</v>
      </c>
      <c r="I891" s="39"/>
      <c r="J891" s="15">
        <f t="shared" si="198"/>
        <v>0</v>
      </c>
    </row>
    <row r="892" spans="1:10" x14ac:dyDescent="0.3">
      <c r="A892" s="12" t="s">
        <v>1114</v>
      </c>
      <c r="B892" s="13" t="s">
        <v>18</v>
      </c>
      <c r="C892" s="13" t="s">
        <v>35</v>
      </c>
      <c r="D892" s="33" t="s">
        <v>1115</v>
      </c>
      <c r="E892" s="14">
        <v>7</v>
      </c>
      <c r="F892" s="14">
        <v>168.88</v>
      </c>
      <c r="G892" s="15">
        <f t="shared" si="197"/>
        <v>1182.1600000000001</v>
      </c>
      <c r="H892" s="14">
        <v>7</v>
      </c>
      <c r="I892" s="39"/>
      <c r="J892" s="15">
        <f t="shared" si="198"/>
        <v>0</v>
      </c>
    </row>
    <row r="893" spans="1:10" x14ac:dyDescent="0.3">
      <c r="A893" s="12" t="s">
        <v>1116</v>
      </c>
      <c r="B893" s="13" t="s">
        <v>18</v>
      </c>
      <c r="C893" s="13" t="s">
        <v>35</v>
      </c>
      <c r="D893" s="33" t="s">
        <v>1117</v>
      </c>
      <c r="E893" s="14">
        <v>7</v>
      </c>
      <c r="F893" s="14">
        <v>464.29</v>
      </c>
      <c r="G893" s="15">
        <f t="shared" si="197"/>
        <v>3250.03</v>
      </c>
      <c r="H893" s="14">
        <v>7</v>
      </c>
      <c r="I893" s="39"/>
      <c r="J893" s="15">
        <f t="shared" si="198"/>
        <v>0</v>
      </c>
    </row>
    <row r="894" spans="1:10" x14ac:dyDescent="0.3">
      <c r="A894" s="12" t="s">
        <v>1118</v>
      </c>
      <c r="B894" s="13" t="s">
        <v>18</v>
      </c>
      <c r="C894" s="13" t="s">
        <v>35</v>
      </c>
      <c r="D894" s="33" t="s">
        <v>1119</v>
      </c>
      <c r="E894" s="14">
        <v>1</v>
      </c>
      <c r="F894" s="14">
        <v>1365</v>
      </c>
      <c r="G894" s="15">
        <f t="shared" si="197"/>
        <v>1365</v>
      </c>
      <c r="H894" s="14">
        <v>1</v>
      </c>
      <c r="I894" s="39"/>
      <c r="J894" s="15">
        <f t="shared" si="198"/>
        <v>0</v>
      </c>
    </row>
    <row r="895" spans="1:10" x14ac:dyDescent="0.3">
      <c r="A895" s="16"/>
      <c r="B895" s="16"/>
      <c r="C895" s="16"/>
      <c r="D895" s="34" t="s">
        <v>1120</v>
      </c>
      <c r="E895" s="14">
        <v>1</v>
      </c>
      <c r="F895" s="17">
        <f>SUM(G882:G894)</f>
        <v>104531.41</v>
      </c>
      <c r="G895" s="17">
        <f t="shared" si="197"/>
        <v>104531.41</v>
      </c>
      <c r="H895" s="14">
        <v>1</v>
      </c>
      <c r="I895" s="17">
        <f>SUM(J882:J894)</f>
        <v>0</v>
      </c>
      <c r="J895" s="17">
        <f t="shared" si="198"/>
        <v>0</v>
      </c>
    </row>
    <row r="896" spans="1:10" ht="1" customHeight="1" x14ac:dyDescent="0.3">
      <c r="A896" s="18"/>
      <c r="B896" s="18"/>
      <c r="C896" s="18"/>
      <c r="D896" s="35"/>
      <c r="E896" s="18"/>
      <c r="F896" s="18"/>
      <c r="G896" s="18"/>
      <c r="H896" s="18"/>
      <c r="I896" s="18"/>
      <c r="J896" s="18"/>
    </row>
    <row r="897" spans="1:10" x14ac:dyDescent="0.3">
      <c r="A897" s="19" t="s">
        <v>1121</v>
      </c>
      <c r="B897" s="19" t="s">
        <v>10</v>
      </c>
      <c r="C897" s="19" t="s">
        <v>11</v>
      </c>
      <c r="D897" s="36" t="s">
        <v>1122</v>
      </c>
      <c r="E897" s="20">
        <f t="shared" ref="E897:J897" si="199">E907</f>
        <v>1</v>
      </c>
      <c r="F897" s="20">
        <f t="shared" si="199"/>
        <v>46492.639999999999</v>
      </c>
      <c r="G897" s="20">
        <f t="shared" si="199"/>
        <v>46492.639999999999</v>
      </c>
      <c r="H897" s="20">
        <f t="shared" si="199"/>
        <v>1</v>
      </c>
      <c r="I897" s="20">
        <f t="shared" si="199"/>
        <v>0</v>
      </c>
      <c r="J897" s="20">
        <f t="shared" si="199"/>
        <v>0</v>
      </c>
    </row>
    <row r="898" spans="1:10" x14ac:dyDescent="0.3">
      <c r="A898" s="12" t="s">
        <v>1123</v>
      </c>
      <c r="B898" s="13" t="s">
        <v>18</v>
      </c>
      <c r="C898" s="13" t="s">
        <v>35</v>
      </c>
      <c r="D898" s="33" t="s">
        <v>1124</v>
      </c>
      <c r="E898" s="14">
        <v>2</v>
      </c>
      <c r="F898" s="14">
        <v>13440</v>
      </c>
      <c r="G898" s="15">
        <f t="shared" ref="G898:G907" si="200">ROUND(E898*F898,2)</f>
        <v>26880</v>
      </c>
      <c r="H898" s="14">
        <v>2</v>
      </c>
      <c r="I898" s="39"/>
      <c r="J898" s="15">
        <f t="shared" ref="J898:J907" si="201">ROUND(H898*I898,2)</f>
        <v>0</v>
      </c>
    </row>
    <row r="899" spans="1:10" ht="20.95" x14ac:dyDescent="0.3">
      <c r="A899" s="12" t="s">
        <v>1125</v>
      </c>
      <c r="B899" s="13" t="s">
        <v>18</v>
      </c>
      <c r="C899" s="13" t="s">
        <v>22</v>
      </c>
      <c r="D899" s="33" t="s">
        <v>1126</v>
      </c>
      <c r="E899" s="14">
        <v>290</v>
      </c>
      <c r="F899" s="14">
        <v>10.26</v>
      </c>
      <c r="G899" s="15">
        <f t="shared" si="200"/>
        <v>2975.4</v>
      </c>
      <c r="H899" s="14">
        <v>290</v>
      </c>
      <c r="I899" s="39"/>
      <c r="J899" s="15">
        <f t="shared" si="201"/>
        <v>0</v>
      </c>
    </row>
    <row r="900" spans="1:10" ht="20.95" x14ac:dyDescent="0.3">
      <c r="A900" s="12" t="s">
        <v>1127</v>
      </c>
      <c r="B900" s="13" t="s">
        <v>18</v>
      </c>
      <c r="C900" s="13" t="s">
        <v>22</v>
      </c>
      <c r="D900" s="33" t="s">
        <v>1128</v>
      </c>
      <c r="E900" s="14">
        <v>210</v>
      </c>
      <c r="F900" s="14">
        <v>4.1500000000000004</v>
      </c>
      <c r="G900" s="15">
        <f t="shared" si="200"/>
        <v>871.5</v>
      </c>
      <c r="H900" s="14">
        <v>210</v>
      </c>
      <c r="I900" s="39"/>
      <c r="J900" s="15">
        <f t="shared" si="201"/>
        <v>0</v>
      </c>
    </row>
    <row r="901" spans="1:10" ht="20.95" x14ac:dyDescent="0.3">
      <c r="A901" s="12" t="s">
        <v>1129</v>
      </c>
      <c r="B901" s="13" t="s">
        <v>18</v>
      </c>
      <c r="C901" s="13" t="s">
        <v>22</v>
      </c>
      <c r="D901" s="33" t="s">
        <v>1130</v>
      </c>
      <c r="E901" s="14">
        <v>10</v>
      </c>
      <c r="F901" s="14">
        <v>2.44</v>
      </c>
      <c r="G901" s="15">
        <f t="shared" si="200"/>
        <v>24.4</v>
      </c>
      <c r="H901" s="14">
        <v>10</v>
      </c>
      <c r="I901" s="39"/>
      <c r="J901" s="15">
        <f t="shared" si="201"/>
        <v>0</v>
      </c>
    </row>
    <row r="902" spans="1:10" ht="20.95" x14ac:dyDescent="0.3">
      <c r="A902" s="12" t="s">
        <v>1131</v>
      </c>
      <c r="B902" s="13" t="s">
        <v>18</v>
      </c>
      <c r="C902" s="13" t="s">
        <v>22</v>
      </c>
      <c r="D902" s="33" t="s">
        <v>1132</v>
      </c>
      <c r="E902" s="14">
        <v>45</v>
      </c>
      <c r="F902" s="14">
        <v>2.02</v>
      </c>
      <c r="G902" s="15">
        <f t="shared" si="200"/>
        <v>90.9</v>
      </c>
      <c r="H902" s="14">
        <v>45</v>
      </c>
      <c r="I902" s="39"/>
      <c r="J902" s="15">
        <f t="shared" si="201"/>
        <v>0</v>
      </c>
    </row>
    <row r="903" spans="1:10" x14ac:dyDescent="0.3">
      <c r="A903" s="12" t="s">
        <v>1133</v>
      </c>
      <c r="B903" s="13" t="s">
        <v>18</v>
      </c>
      <c r="C903" s="13" t="s">
        <v>22</v>
      </c>
      <c r="D903" s="33" t="s">
        <v>1134</v>
      </c>
      <c r="E903" s="14">
        <v>568</v>
      </c>
      <c r="F903" s="14">
        <v>24.49</v>
      </c>
      <c r="G903" s="15">
        <f t="shared" si="200"/>
        <v>13910.32</v>
      </c>
      <c r="H903" s="14">
        <v>568</v>
      </c>
      <c r="I903" s="39"/>
      <c r="J903" s="15">
        <f t="shared" si="201"/>
        <v>0</v>
      </c>
    </row>
    <row r="904" spans="1:10" x14ac:dyDescent="0.3">
      <c r="A904" s="12" t="s">
        <v>1135</v>
      </c>
      <c r="B904" s="13" t="s">
        <v>18</v>
      </c>
      <c r="C904" s="13" t="s">
        <v>35</v>
      </c>
      <c r="D904" s="33" t="s">
        <v>1136</v>
      </c>
      <c r="E904" s="14">
        <v>10</v>
      </c>
      <c r="F904" s="14">
        <v>110.94</v>
      </c>
      <c r="G904" s="15">
        <f t="shared" si="200"/>
        <v>1109.4000000000001</v>
      </c>
      <c r="H904" s="14">
        <v>10</v>
      </c>
      <c r="I904" s="39"/>
      <c r="J904" s="15">
        <f t="shared" si="201"/>
        <v>0</v>
      </c>
    </row>
    <row r="905" spans="1:10" x14ac:dyDescent="0.3">
      <c r="A905" s="12" t="s">
        <v>1137</v>
      </c>
      <c r="B905" s="13" t="s">
        <v>18</v>
      </c>
      <c r="C905" s="13" t="s">
        <v>35</v>
      </c>
      <c r="D905" s="33" t="s">
        <v>1138</v>
      </c>
      <c r="E905" s="14">
        <v>6</v>
      </c>
      <c r="F905" s="14">
        <v>93.91</v>
      </c>
      <c r="G905" s="15">
        <f t="shared" si="200"/>
        <v>563.46</v>
      </c>
      <c r="H905" s="14">
        <v>6</v>
      </c>
      <c r="I905" s="39"/>
      <c r="J905" s="15">
        <f t="shared" si="201"/>
        <v>0</v>
      </c>
    </row>
    <row r="906" spans="1:10" x14ac:dyDescent="0.3">
      <c r="A906" s="12" t="s">
        <v>1139</v>
      </c>
      <c r="B906" s="13" t="s">
        <v>18</v>
      </c>
      <c r="C906" s="13" t="s">
        <v>35</v>
      </c>
      <c r="D906" s="33" t="s">
        <v>1140</v>
      </c>
      <c r="E906" s="14">
        <v>2</v>
      </c>
      <c r="F906" s="14">
        <v>33.630000000000003</v>
      </c>
      <c r="G906" s="15">
        <f t="shared" si="200"/>
        <v>67.260000000000005</v>
      </c>
      <c r="H906" s="14">
        <v>2</v>
      </c>
      <c r="I906" s="39"/>
      <c r="J906" s="15">
        <f t="shared" si="201"/>
        <v>0</v>
      </c>
    </row>
    <row r="907" spans="1:10" x14ac:dyDescent="0.3">
      <c r="A907" s="16"/>
      <c r="B907" s="16"/>
      <c r="C907" s="16"/>
      <c r="D907" s="34" t="s">
        <v>1141</v>
      </c>
      <c r="E907" s="14">
        <v>1</v>
      </c>
      <c r="F907" s="17">
        <f>SUM(G898:G906)</f>
        <v>46492.639999999999</v>
      </c>
      <c r="G907" s="17">
        <f t="shared" si="200"/>
        <v>46492.639999999999</v>
      </c>
      <c r="H907" s="14">
        <v>1</v>
      </c>
      <c r="I907" s="17">
        <f>SUM(J898:J906)</f>
        <v>0</v>
      </c>
      <c r="J907" s="17">
        <f t="shared" si="201"/>
        <v>0</v>
      </c>
    </row>
    <row r="908" spans="1:10" ht="1" customHeight="1" x14ac:dyDescent="0.3">
      <c r="A908" s="18"/>
      <c r="B908" s="18"/>
      <c r="C908" s="18"/>
      <c r="D908" s="35"/>
      <c r="E908" s="18"/>
      <c r="F908" s="18"/>
      <c r="G908" s="18"/>
      <c r="H908" s="18"/>
      <c r="I908" s="18"/>
      <c r="J908" s="18"/>
    </row>
    <row r="909" spans="1:10" x14ac:dyDescent="0.3">
      <c r="A909" s="19" t="s">
        <v>1142</v>
      </c>
      <c r="B909" s="19" t="s">
        <v>10</v>
      </c>
      <c r="C909" s="19" t="s">
        <v>11</v>
      </c>
      <c r="D909" s="36" t="s">
        <v>1143</v>
      </c>
      <c r="E909" s="20">
        <f t="shared" ref="E909:J909" si="202">E917</f>
        <v>1</v>
      </c>
      <c r="F909" s="20">
        <f t="shared" si="202"/>
        <v>26305.51</v>
      </c>
      <c r="G909" s="20">
        <f t="shared" si="202"/>
        <v>26305.51</v>
      </c>
      <c r="H909" s="20">
        <f t="shared" si="202"/>
        <v>1</v>
      </c>
      <c r="I909" s="20">
        <f t="shared" si="202"/>
        <v>0</v>
      </c>
      <c r="J909" s="20">
        <f t="shared" si="202"/>
        <v>0</v>
      </c>
    </row>
    <row r="910" spans="1:10" ht="20.95" x14ac:dyDescent="0.3">
      <c r="A910" s="12" t="s">
        <v>1144</v>
      </c>
      <c r="B910" s="13" t="s">
        <v>18</v>
      </c>
      <c r="C910" s="13" t="s">
        <v>35</v>
      </c>
      <c r="D910" s="33" t="s">
        <v>1145</v>
      </c>
      <c r="E910" s="14">
        <v>11</v>
      </c>
      <c r="F910" s="14">
        <v>297.86</v>
      </c>
      <c r="G910" s="15">
        <f t="shared" ref="G910:G917" si="203">ROUND(E910*F910,2)</f>
        <v>3276.46</v>
      </c>
      <c r="H910" s="14">
        <v>11</v>
      </c>
      <c r="I910" s="39"/>
      <c r="J910" s="15">
        <f t="shared" ref="J910:J917" si="204">ROUND(H910*I910,2)</f>
        <v>0</v>
      </c>
    </row>
    <row r="911" spans="1:10" x14ac:dyDescent="0.3">
      <c r="A911" s="12" t="s">
        <v>1146</v>
      </c>
      <c r="B911" s="13" t="s">
        <v>18</v>
      </c>
      <c r="C911" s="13" t="s">
        <v>35</v>
      </c>
      <c r="D911" s="33" t="s">
        <v>1147</v>
      </c>
      <c r="E911" s="14">
        <v>32</v>
      </c>
      <c r="F911" s="14">
        <v>102.9</v>
      </c>
      <c r="G911" s="15">
        <f t="shared" si="203"/>
        <v>3292.8</v>
      </c>
      <c r="H911" s="14">
        <v>32</v>
      </c>
      <c r="I911" s="39"/>
      <c r="J911" s="15">
        <f t="shared" si="204"/>
        <v>0</v>
      </c>
    </row>
    <row r="912" spans="1:10" x14ac:dyDescent="0.3">
      <c r="A912" s="12" t="s">
        <v>1148</v>
      </c>
      <c r="B912" s="13" t="s">
        <v>18</v>
      </c>
      <c r="C912" s="13" t="s">
        <v>35</v>
      </c>
      <c r="D912" s="33" t="s">
        <v>1149</v>
      </c>
      <c r="E912" s="14">
        <v>11</v>
      </c>
      <c r="F912" s="14">
        <v>513.11</v>
      </c>
      <c r="G912" s="15">
        <f t="shared" si="203"/>
        <v>5644.21</v>
      </c>
      <c r="H912" s="14">
        <v>11</v>
      </c>
      <c r="I912" s="39"/>
      <c r="J912" s="15">
        <f t="shared" si="204"/>
        <v>0</v>
      </c>
    </row>
    <row r="913" spans="1:10" x14ac:dyDescent="0.3">
      <c r="A913" s="12" t="s">
        <v>1150</v>
      </c>
      <c r="B913" s="13" t="s">
        <v>18</v>
      </c>
      <c r="C913" s="13" t="s">
        <v>35</v>
      </c>
      <c r="D913" s="33" t="s">
        <v>1151</v>
      </c>
      <c r="E913" s="14">
        <v>11</v>
      </c>
      <c r="F913" s="14">
        <v>677.44</v>
      </c>
      <c r="G913" s="15">
        <f t="shared" si="203"/>
        <v>7451.84</v>
      </c>
      <c r="H913" s="14">
        <v>11</v>
      </c>
      <c r="I913" s="39"/>
      <c r="J913" s="15">
        <f t="shared" si="204"/>
        <v>0</v>
      </c>
    </row>
    <row r="914" spans="1:10" x14ac:dyDescent="0.3">
      <c r="A914" s="12" t="s">
        <v>1152</v>
      </c>
      <c r="B914" s="13" t="s">
        <v>18</v>
      </c>
      <c r="C914" s="13" t="s">
        <v>35</v>
      </c>
      <c r="D914" s="33" t="s">
        <v>1153</v>
      </c>
      <c r="E914" s="14">
        <v>2</v>
      </c>
      <c r="F914" s="14">
        <v>575.4</v>
      </c>
      <c r="G914" s="15">
        <f t="shared" si="203"/>
        <v>1150.8</v>
      </c>
      <c r="H914" s="14">
        <v>2</v>
      </c>
      <c r="I914" s="39"/>
      <c r="J914" s="15">
        <f t="shared" si="204"/>
        <v>0</v>
      </c>
    </row>
    <row r="915" spans="1:10" ht="20.95" x14ac:dyDescent="0.3">
      <c r="A915" s="12" t="s">
        <v>1154</v>
      </c>
      <c r="B915" s="13" t="s">
        <v>18</v>
      </c>
      <c r="C915" s="13" t="s">
        <v>35</v>
      </c>
      <c r="D915" s="33" t="s">
        <v>1155</v>
      </c>
      <c r="E915" s="14">
        <v>2</v>
      </c>
      <c r="F915" s="14">
        <v>1837.5</v>
      </c>
      <c r="G915" s="15">
        <f t="shared" si="203"/>
        <v>3675</v>
      </c>
      <c r="H915" s="14">
        <v>2</v>
      </c>
      <c r="I915" s="39"/>
      <c r="J915" s="15">
        <f t="shared" si="204"/>
        <v>0</v>
      </c>
    </row>
    <row r="916" spans="1:10" x14ac:dyDescent="0.3">
      <c r="A916" s="12" t="s">
        <v>1156</v>
      </c>
      <c r="B916" s="13" t="s">
        <v>18</v>
      </c>
      <c r="C916" s="13" t="s">
        <v>22</v>
      </c>
      <c r="D916" s="33" t="s">
        <v>1157</v>
      </c>
      <c r="E916" s="14">
        <v>360</v>
      </c>
      <c r="F916" s="14">
        <v>5.04</v>
      </c>
      <c r="G916" s="15">
        <f t="shared" si="203"/>
        <v>1814.4</v>
      </c>
      <c r="H916" s="14">
        <v>360</v>
      </c>
      <c r="I916" s="39"/>
      <c r="J916" s="15">
        <f t="shared" si="204"/>
        <v>0</v>
      </c>
    </row>
    <row r="917" spans="1:10" x14ac:dyDescent="0.3">
      <c r="A917" s="16"/>
      <c r="B917" s="16"/>
      <c r="C917" s="16"/>
      <c r="D917" s="34" t="s">
        <v>1158</v>
      </c>
      <c r="E917" s="14">
        <v>1</v>
      </c>
      <c r="F917" s="17">
        <f>SUM(G910:G916)</f>
        <v>26305.51</v>
      </c>
      <c r="G917" s="17">
        <f t="shared" si="203"/>
        <v>26305.51</v>
      </c>
      <c r="H917" s="14">
        <v>1</v>
      </c>
      <c r="I917" s="17">
        <f>SUM(J910:J916)</f>
        <v>0</v>
      </c>
      <c r="J917" s="17">
        <f t="shared" si="204"/>
        <v>0</v>
      </c>
    </row>
    <row r="918" spans="1:10" ht="1" customHeight="1" x14ac:dyDescent="0.3">
      <c r="A918" s="18"/>
      <c r="B918" s="18"/>
      <c r="C918" s="18"/>
      <c r="D918" s="35"/>
      <c r="E918" s="18"/>
      <c r="F918" s="18"/>
      <c r="G918" s="18"/>
      <c r="H918" s="18"/>
      <c r="I918" s="18"/>
      <c r="J918" s="18"/>
    </row>
    <row r="919" spans="1:10" x14ac:dyDescent="0.3">
      <c r="A919" s="16"/>
      <c r="B919" s="16"/>
      <c r="C919" s="16"/>
      <c r="D919" s="34" t="s">
        <v>1159</v>
      </c>
      <c r="E919" s="14">
        <v>1</v>
      </c>
      <c r="F919" s="17">
        <f>G881+G897+G909</f>
        <v>177329.56</v>
      </c>
      <c r="G919" s="17">
        <f>ROUND(E919*F919,2)</f>
        <v>177329.56</v>
      </c>
      <c r="H919" s="14">
        <v>1</v>
      </c>
      <c r="I919" s="17">
        <f>J881+J897+J909</f>
        <v>0</v>
      </c>
      <c r="J919" s="17">
        <f>ROUND(H919*I919,2)</f>
        <v>0</v>
      </c>
    </row>
    <row r="920" spans="1:10" ht="1" customHeight="1" x14ac:dyDescent="0.3">
      <c r="A920" s="18"/>
      <c r="B920" s="18"/>
      <c r="C920" s="18"/>
      <c r="D920" s="35"/>
      <c r="E920" s="18"/>
      <c r="F920" s="18"/>
      <c r="G920" s="18"/>
      <c r="H920" s="18"/>
      <c r="I920" s="18"/>
      <c r="J920" s="18"/>
    </row>
    <row r="921" spans="1:10" x14ac:dyDescent="0.3">
      <c r="A921" s="10" t="s">
        <v>1160</v>
      </c>
      <c r="B921" s="10" t="s">
        <v>10</v>
      </c>
      <c r="C921" s="10" t="s">
        <v>11</v>
      </c>
      <c r="D921" s="32" t="s">
        <v>1161</v>
      </c>
      <c r="E921" s="11">
        <f t="shared" ref="E921:J921" si="205">E1050</f>
        <v>1</v>
      </c>
      <c r="F921" s="11">
        <f t="shared" si="205"/>
        <v>506273.58</v>
      </c>
      <c r="G921" s="11">
        <f t="shared" si="205"/>
        <v>506273.58</v>
      </c>
      <c r="H921" s="11">
        <f t="shared" si="205"/>
        <v>1</v>
      </c>
      <c r="I921" s="11">
        <f t="shared" si="205"/>
        <v>0</v>
      </c>
      <c r="J921" s="11">
        <f t="shared" si="205"/>
        <v>0</v>
      </c>
    </row>
    <row r="922" spans="1:10" x14ac:dyDescent="0.3">
      <c r="A922" s="19" t="s">
        <v>1162</v>
      </c>
      <c r="B922" s="19" t="s">
        <v>10</v>
      </c>
      <c r="C922" s="19" t="s">
        <v>11</v>
      </c>
      <c r="D922" s="36" t="s">
        <v>1163</v>
      </c>
      <c r="E922" s="20">
        <f t="shared" ref="E922:J922" si="206">E929</f>
        <v>1</v>
      </c>
      <c r="F922" s="20">
        <f t="shared" si="206"/>
        <v>56138.96</v>
      </c>
      <c r="G922" s="20">
        <f t="shared" si="206"/>
        <v>56138.96</v>
      </c>
      <c r="H922" s="20">
        <f t="shared" si="206"/>
        <v>1</v>
      </c>
      <c r="I922" s="20">
        <f t="shared" si="206"/>
        <v>0</v>
      </c>
      <c r="J922" s="20">
        <f t="shared" si="206"/>
        <v>0</v>
      </c>
    </row>
    <row r="923" spans="1:10" x14ac:dyDescent="0.3">
      <c r="A923" s="12" t="s">
        <v>1164</v>
      </c>
      <c r="B923" s="13" t="s">
        <v>18</v>
      </c>
      <c r="C923" s="13" t="s">
        <v>35</v>
      </c>
      <c r="D923" s="33" t="s">
        <v>1165</v>
      </c>
      <c r="E923" s="14">
        <v>38</v>
      </c>
      <c r="F923" s="14">
        <v>897.27</v>
      </c>
      <c r="G923" s="15">
        <f t="shared" ref="G923:G929" si="207">ROUND(E923*F923,2)</f>
        <v>34096.26</v>
      </c>
      <c r="H923" s="14">
        <v>38</v>
      </c>
      <c r="I923" s="39"/>
      <c r="J923" s="15">
        <f t="shared" ref="J923:J929" si="208">ROUND(H923*I923,2)</f>
        <v>0</v>
      </c>
    </row>
    <row r="924" spans="1:10" x14ac:dyDescent="0.3">
      <c r="A924" s="12" t="s">
        <v>1166</v>
      </c>
      <c r="B924" s="13" t="s">
        <v>18</v>
      </c>
      <c r="C924" s="13" t="s">
        <v>35</v>
      </c>
      <c r="D924" s="33" t="s">
        <v>1167</v>
      </c>
      <c r="E924" s="14">
        <v>10</v>
      </c>
      <c r="F924" s="14">
        <v>629.52</v>
      </c>
      <c r="G924" s="15">
        <f t="shared" si="207"/>
        <v>6295.2</v>
      </c>
      <c r="H924" s="14">
        <v>10</v>
      </c>
      <c r="I924" s="39"/>
      <c r="J924" s="15">
        <f t="shared" si="208"/>
        <v>0</v>
      </c>
    </row>
    <row r="925" spans="1:10" x14ac:dyDescent="0.3">
      <c r="A925" s="12" t="s">
        <v>1168</v>
      </c>
      <c r="B925" s="13" t="s">
        <v>18</v>
      </c>
      <c r="C925" s="13" t="s">
        <v>22</v>
      </c>
      <c r="D925" s="33" t="s">
        <v>1169</v>
      </c>
      <c r="E925" s="14">
        <v>4750</v>
      </c>
      <c r="F925" s="14">
        <v>2.63</v>
      </c>
      <c r="G925" s="15">
        <f t="shared" si="207"/>
        <v>12492.5</v>
      </c>
      <c r="H925" s="14">
        <v>4750</v>
      </c>
      <c r="I925" s="39"/>
      <c r="J925" s="15">
        <f t="shared" si="208"/>
        <v>0</v>
      </c>
    </row>
    <row r="926" spans="1:10" ht="20.95" x14ac:dyDescent="0.3">
      <c r="A926" s="12" t="s">
        <v>1170</v>
      </c>
      <c r="B926" s="13" t="s">
        <v>18</v>
      </c>
      <c r="C926" s="13" t="s">
        <v>35</v>
      </c>
      <c r="D926" s="33" t="s">
        <v>1171</v>
      </c>
      <c r="E926" s="14">
        <v>1</v>
      </c>
      <c r="F926" s="14">
        <v>1522.5</v>
      </c>
      <c r="G926" s="15">
        <f t="shared" si="207"/>
        <v>1522.5</v>
      </c>
      <c r="H926" s="14">
        <v>1</v>
      </c>
      <c r="I926" s="39"/>
      <c r="J926" s="15">
        <f t="shared" si="208"/>
        <v>0</v>
      </c>
    </row>
    <row r="927" spans="1:10" ht="20.95" x14ac:dyDescent="0.3">
      <c r="A927" s="12" t="s">
        <v>1172</v>
      </c>
      <c r="B927" s="13" t="s">
        <v>18</v>
      </c>
      <c r="C927" s="13" t="s">
        <v>35</v>
      </c>
      <c r="D927" s="33" t="s">
        <v>1173</v>
      </c>
      <c r="E927" s="14">
        <v>1</v>
      </c>
      <c r="F927" s="14">
        <v>1260</v>
      </c>
      <c r="G927" s="15">
        <f t="shared" si="207"/>
        <v>1260</v>
      </c>
      <c r="H927" s="14">
        <v>1</v>
      </c>
      <c r="I927" s="39"/>
      <c r="J927" s="15">
        <f t="shared" si="208"/>
        <v>0</v>
      </c>
    </row>
    <row r="928" spans="1:10" x14ac:dyDescent="0.3">
      <c r="A928" s="12" t="s">
        <v>1174</v>
      </c>
      <c r="B928" s="13" t="s">
        <v>18</v>
      </c>
      <c r="C928" s="13" t="s">
        <v>35</v>
      </c>
      <c r="D928" s="33" t="s">
        <v>1175</v>
      </c>
      <c r="E928" s="14">
        <v>1</v>
      </c>
      <c r="F928" s="14">
        <v>472.5</v>
      </c>
      <c r="G928" s="15">
        <f t="shared" si="207"/>
        <v>472.5</v>
      </c>
      <c r="H928" s="14">
        <v>1</v>
      </c>
      <c r="I928" s="39"/>
      <c r="J928" s="15">
        <f t="shared" si="208"/>
        <v>0</v>
      </c>
    </row>
    <row r="929" spans="1:10" x14ac:dyDescent="0.3">
      <c r="A929" s="16"/>
      <c r="B929" s="16"/>
      <c r="C929" s="16"/>
      <c r="D929" s="34" t="s">
        <v>1176</v>
      </c>
      <c r="E929" s="14">
        <v>1</v>
      </c>
      <c r="F929" s="17">
        <f>SUM(G923:G928)</f>
        <v>56138.96</v>
      </c>
      <c r="G929" s="17">
        <f t="shared" si="207"/>
        <v>56138.96</v>
      </c>
      <c r="H929" s="14">
        <v>1</v>
      </c>
      <c r="I929" s="17">
        <f>SUM(J923:J928)</f>
        <v>0</v>
      </c>
      <c r="J929" s="17">
        <f t="shared" si="208"/>
        <v>0</v>
      </c>
    </row>
    <row r="930" spans="1:10" ht="1" customHeight="1" x14ac:dyDescent="0.3">
      <c r="A930" s="18"/>
      <c r="B930" s="18"/>
      <c r="C930" s="18"/>
      <c r="D930" s="35"/>
      <c r="E930" s="18"/>
      <c r="F930" s="18"/>
      <c r="G930" s="18"/>
      <c r="H930" s="18"/>
      <c r="I930" s="18"/>
      <c r="J930" s="18"/>
    </row>
    <row r="931" spans="1:10" x14ac:dyDescent="0.3">
      <c r="A931" s="19" t="s">
        <v>1177</v>
      </c>
      <c r="B931" s="19" t="s">
        <v>10</v>
      </c>
      <c r="C931" s="19" t="s">
        <v>11</v>
      </c>
      <c r="D931" s="36" t="s">
        <v>1178</v>
      </c>
      <c r="E931" s="20">
        <f t="shared" ref="E931:J931" si="209">E941</f>
        <v>1</v>
      </c>
      <c r="F931" s="20">
        <f t="shared" si="209"/>
        <v>67651.240000000005</v>
      </c>
      <c r="G931" s="20">
        <f t="shared" si="209"/>
        <v>67651.240000000005</v>
      </c>
      <c r="H931" s="20">
        <f t="shared" si="209"/>
        <v>1</v>
      </c>
      <c r="I931" s="20">
        <f t="shared" si="209"/>
        <v>0</v>
      </c>
      <c r="J931" s="20">
        <f t="shared" si="209"/>
        <v>0</v>
      </c>
    </row>
    <row r="932" spans="1:10" x14ac:dyDescent="0.3">
      <c r="A932" s="12" t="s">
        <v>1179</v>
      </c>
      <c r="B932" s="13" t="s">
        <v>18</v>
      </c>
      <c r="C932" s="13" t="s">
        <v>35</v>
      </c>
      <c r="D932" s="33" t="s">
        <v>1180</v>
      </c>
      <c r="E932" s="14">
        <v>10</v>
      </c>
      <c r="F932" s="14">
        <v>302.69</v>
      </c>
      <c r="G932" s="15">
        <f t="shared" ref="G932:G941" si="210">ROUND(E932*F932,2)</f>
        <v>3026.9</v>
      </c>
      <c r="H932" s="14">
        <v>10</v>
      </c>
      <c r="I932" s="39"/>
      <c r="J932" s="15">
        <f t="shared" ref="J932:J941" si="211">ROUND(H932*I932,2)</f>
        <v>0</v>
      </c>
    </row>
    <row r="933" spans="1:10" x14ac:dyDescent="0.3">
      <c r="A933" s="12" t="s">
        <v>1181</v>
      </c>
      <c r="B933" s="13" t="s">
        <v>18</v>
      </c>
      <c r="C933" s="13" t="s">
        <v>35</v>
      </c>
      <c r="D933" s="33" t="s">
        <v>1182</v>
      </c>
      <c r="E933" s="14">
        <v>13</v>
      </c>
      <c r="F933" s="14">
        <v>523.1</v>
      </c>
      <c r="G933" s="15">
        <f t="shared" si="210"/>
        <v>6800.3</v>
      </c>
      <c r="H933" s="14">
        <v>13</v>
      </c>
      <c r="I933" s="39"/>
      <c r="J933" s="15">
        <f t="shared" si="211"/>
        <v>0</v>
      </c>
    </row>
    <row r="934" spans="1:10" x14ac:dyDescent="0.3">
      <c r="A934" s="12" t="s">
        <v>1183</v>
      </c>
      <c r="B934" s="13" t="s">
        <v>18</v>
      </c>
      <c r="C934" s="13" t="s">
        <v>1184</v>
      </c>
      <c r="D934" s="33" t="s">
        <v>1185</v>
      </c>
      <c r="E934" s="14">
        <v>2</v>
      </c>
      <c r="F934" s="14">
        <v>302.69</v>
      </c>
      <c r="G934" s="15">
        <f t="shared" si="210"/>
        <v>605.38</v>
      </c>
      <c r="H934" s="14">
        <v>2</v>
      </c>
      <c r="I934" s="39"/>
      <c r="J934" s="15">
        <f t="shared" si="211"/>
        <v>0</v>
      </c>
    </row>
    <row r="935" spans="1:10" x14ac:dyDescent="0.3">
      <c r="A935" s="12" t="s">
        <v>1186</v>
      </c>
      <c r="B935" s="13" t="s">
        <v>18</v>
      </c>
      <c r="C935" s="13" t="s">
        <v>35</v>
      </c>
      <c r="D935" s="33" t="s">
        <v>1187</v>
      </c>
      <c r="E935" s="14">
        <v>1</v>
      </c>
      <c r="F935" s="14">
        <v>4954.8999999999996</v>
      </c>
      <c r="G935" s="15">
        <f t="shared" si="210"/>
        <v>4954.8999999999996</v>
      </c>
      <c r="H935" s="14">
        <v>1</v>
      </c>
      <c r="I935" s="39"/>
      <c r="J935" s="15">
        <f t="shared" si="211"/>
        <v>0</v>
      </c>
    </row>
    <row r="936" spans="1:10" x14ac:dyDescent="0.3">
      <c r="A936" s="12" t="s">
        <v>1188</v>
      </c>
      <c r="B936" s="13" t="s">
        <v>18</v>
      </c>
      <c r="C936" s="13" t="s">
        <v>35</v>
      </c>
      <c r="D936" s="33" t="s">
        <v>1189</v>
      </c>
      <c r="E936" s="14">
        <v>2</v>
      </c>
      <c r="F936" s="14">
        <v>274.73</v>
      </c>
      <c r="G936" s="15">
        <f t="shared" si="210"/>
        <v>549.46</v>
      </c>
      <c r="H936" s="14">
        <v>2</v>
      </c>
      <c r="I936" s="39"/>
      <c r="J936" s="15">
        <f t="shared" si="211"/>
        <v>0</v>
      </c>
    </row>
    <row r="937" spans="1:10" x14ac:dyDescent="0.3">
      <c r="A937" s="12" t="s">
        <v>1190</v>
      </c>
      <c r="B937" s="13" t="s">
        <v>18</v>
      </c>
      <c r="C937" s="13" t="s">
        <v>35</v>
      </c>
      <c r="D937" s="33" t="s">
        <v>1191</v>
      </c>
      <c r="E937" s="14">
        <v>24</v>
      </c>
      <c r="F937" s="14">
        <v>742.85</v>
      </c>
      <c r="G937" s="15">
        <f t="shared" si="210"/>
        <v>17828.400000000001</v>
      </c>
      <c r="H937" s="14">
        <v>24</v>
      </c>
      <c r="I937" s="39"/>
      <c r="J937" s="15">
        <f t="shared" si="211"/>
        <v>0</v>
      </c>
    </row>
    <row r="938" spans="1:10" x14ac:dyDescent="0.3">
      <c r="A938" s="12" t="s">
        <v>1192</v>
      </c>
      <c r="B938" s="13" t="s">
        <v>18</v>
      </c>
      <c r="C938" s="13" t="s">
        <v>22</v>
      </c>
      <c r="D938" s="33" t="s">
        <v>1193</v>
      </c>
      <c r="E938" s="14">
        <v>4750</v>
      </c>
      <c r="F938" s="14">
        <v>6.48</v>
      </c>
      <c r="G938" s="15">
        <f t="shared" si="210"/>
        <v>30780</v>
      </c>
      <c r="H938" s="14">
        <v>4750</v>
      </c>
      <c r="I938" s="39"/>
      <c r="J938" s="15">
        <f t="shared" si="211"/>
        <v>0</v>
      </c>
    </row>
    <row r="939" spans="1:10" x14ac:dyDescent="0.3">
      <c r="A939" s="12" t="s">
        <v>1194</v>
      </c>
      <c r="B939" s="13" t="s">
        <v>18</v>
      </c>
      <c r="C939" s="13" t="s">
        <v>35</v>
      </c>
      <c r="D939" s="33" t="s">
        <v>1195</v>
      </c>
      <c r="E939" s="14">
        <v>1</v>
      </c>
      <c r="F939" s="14">
        <v>1470</v>
      </c>
      <c r="G939" s="15">
        <f t="shared" si="210"/>
        <v>1470</v>
      </c>
      <c r="H939" s="14">
        <v>1</v>
      </c>
      <c r="I939" s="39"/>
      <c r="J939" s="15">
        <f t="shared" si="211"/>
        <v>0</v>
      </c>
    </row>
    <row r="940" spans="1:10" ht="20.95" x14ac:dyDescent="0.3">
      <c r="A940" s="12" t="s">
        <v>1196</v>
      </c>
      <c r="B940" s="13" t="s">
        <v>18</v>
      </c>
      <c r="C940" s="13" t="s">
        <v>35</v>
      </c>
      <c r="D940" s="33" t="s">
        <v>1197</v>
      </c>
      <c r="E940" s="14">
        <v>1</v>
      </c>
      <c r="F940" s="14">
        <v>1635.9</v>
      </c>
      <c r="G940" s="15">
        <f t="shared" si="210"/>
        <v>1635.9</v>
      </c>
      <c r="H940" s="14">
        <v>1</v>
      </c>
      <c r="I940" s="39"/>
      <c r="J940" s="15">
        <f t="shared" si="211"/>
        <v>0</v>
      </c>
    </row>
    <row r="941" spans="1:10" x14ac:dyDescent="0.3">
      <c r="A941" s="16"/>
      <c r="B941" s="16"/>
      <c r="C941" s="16"/>
      <c r="D941" s="34" t="s">
        <v>1198</v>
      </c>
      <c r="E941" s="14">
        <v>1</v>
      </c>
      <c r="F941" s="17">
        <f>SUM(G932:G940)</f>
        <v>67651.240000000005</v>
      </c>
      <c r="G941" s="17">
        <f t="shared" si="210"/>
        <v>67651.240000000005</v>
      </c>
      <c r="H941" s="14">
        <v>1</v>
      </c>
      <c r="I941" s="17">
        <f>SUM(J932:J940)</f>
        <v>0</v>
      </c>
      <c r="J941" s="17">
        <f t="shared" si="211"/>
        <v>0</v>
      </c>
    </row>
    <row r="942" spans="1:10" ht="1" customHeight="1" x14ac:dyDescent="0.3">
      <c r="A942" s="18"/>
      <c r="B942" s="18"/>
      <c r="C942" s="18"/>
      <c r="D942" s="35"/>
      <c r="E942" s="18"/>
      <c r="F942" s="18"/>
      <c r="G942" s="18"/>
      <c r="H942" s="18"/>
      <c r="I942" s="18"/>
      <c r="J942" s="18"/>
    </row>
    <row r="943" spans="1:10" x14ac:dyDescent="0.3">
      <c r="A943" s="19" t="s">
        <v>1199</v>
      </c>
      <c r="B943" s="19" t="s">
        <v>10</v>
      </c>
      <c r="C943" s="19" t="s">
        <v>11</v>
      </c>
      <c r="D943" s="36" t="s">
        <v>1200</v>
      </c>
      <c r="E943" s="20">
        <f t="shared" ref="E943:J943" si="212">E948</f>
        <v>1</v>
      </c>
      <c r="F943" s="20">
        <f t="shared" si="212"/>
        <v>38702.68</v>
      </c>
      <c r="G943" s="20">
        <f t="shared" si="212"/>
        <v>38702.68</v>
      </c>
      <c r="H943" s="20">
        <f t="shared" si="212"/>
        <v>1</v>
      </c>
      <c r="I943" s="20">
        <f t="shared" si="212"/>
        <v>0</v>
      </c>
      <c r="J943" s="20">
        <f t="shared" si="212"/>
        <v>0</v>
      </c>
    </row>
    <row r="944" spans="1:10" x14ac:dyDescent="0.3">
      <c r="A944" s="12" t="s">
        <v>1201</v>
      </c>
      <c r="B944" s="13" t="s">
        <v>18</v>
      </c>
      <c r="C944" s="13" t="s">
        <v>35</v>
      </c>
      <c r="D944" s="33" t="s">
        <v>1202</v>
      </c>
      <c r="E944" s="14">
        <v>2</v>
      </c>
      <c r="F944" s="14">
        <v>6243.14</v>
      </c>
      <c r="G944" s="15">
        <f>ROUND(E944*F944,2)</f>
        <v>12486.28</v>
      </c>
      <c r="H944" s="14">
        <v>2</v>
      </c>
      <c r="I944" s="39"/>
      <c r="J944" s="15">
        <f>ROUND(H944*I944,2)</f>
        <v>0</v>
      </c>
    </row>
    <row r="945" spans="1:10" x14ac:dyDescent="0.3">
      <c r="A945" s="12" t="s">
        <v>1203</v>
      </c>
      <c r="B945" s="13" t="s">
        <v>18</v>
      </c>
      <c r="C945" s="13" t="s">
        <v>35</v>
      </c>
      <c r="D945" s="33" t="s">
        <v>1204</v>
      </c>
      <c r="E945" s="14">
        <v>2</v>
      </c>
      <c r="F945" s="14">
        <v>3658.2</v>
      </c>
      <c r="G945" s="15">
        <f>ROUND(E945*F945,2)</f>
        <v>7316.4</v>
      </c>
      <c r="H945" s="14">
        <v>2</v>
      </c>
      <c r="I945" s="39"/>
      <c r="J945" s="15">
        <f>ROUND(H945*I945,2)</f>
        <v>0</v>
      </c>
    </row>
    <row r="946" spans="1:10" x14ac:dyDescent="0.3">
      <c r="A946" s="12" t="s">
        <v>1205</v>
      </c>
      <c r="B946" s="13" t="s">
        <v>18</v>
      </c>
      <c r="C946" s="13" t="s">
        <v>35</v>
      </c>
      <c r="D946" s="33" t="s">
        <v>1206</v>
      </c>
      <c r="E946" s="14">
        <v>10</v>
      </c>
      <c r="F946" s="14">
        <v>1365</v>
      </c>
      <c r="G946" s="15">
        <f>ROUND(E946*F946,2)</f>
        <v>13650</v>
      </c>
      <c r="H946" s="14">
        <v>10</v>
      </c>
      <c r="I946" s="39"/>
      <c r="J946" s="15">
        <f>ROUND(H946*I946,2)</f>
        <v>0</v>
      </c>
    </row>
    <row r="947" spans="1:10" x14ac:dyDescent="0.3">
      <c r="A947" s="12" t="s">
        <v>1207</v>
      </c>
      <c r="B947" s="13" t="s">
        <v>18</v>
      </c>
      <c r="C947" s="13" t="s">
        <v>35</v>
      </c>
      <c r="D947" s="33" t="s">
        <v>1208</v>
      </c>
      <c r="E947" s="14">
        <v>2</v>
      </c>
      <c r="F947" s="14">
        <v>2625</v>
      </c>
      <c r="G947" s="15">
        <f>ROUND(E947*F947,2)</f>
        <v>5250</v>
      </c>
      <c r="H947" s="14">
        <v>2</v>
      </c>
      <c r="I947" s="39"/>
      <c r="J947" s="15">
        <f>ROUND(H947*I947,2)</f>
        <v>0</v>
      </c>
    </row>
    <row r="948" spans="1:10" x14ac:dyDescent="0.3">
      <c r="A948" s="16"/>
      <c r="B948" s="16"/>
      <c r="C948" s="16"/>
      <c r="D948" s="34" t="s">
        <v>1209</v>
      </c>
      <c r="E948" s="14">
        <v>1</v>
      </c>
      <c r="F948" s="17">
        <f>SUM(G944:G947)</f>
        <v>38702.68</v>
      </c>
      <c r="G948" s="17">
        <f>ROUND(E948*F948,2)</f>
        <v>38702.68</v>
      </c>
      <c r="H948" s="14">
        <v>1</v>
      </c>
      <c r="I948" s="17">
        <f>SUM(J944:J947)</f>
        <v>0</v>
      </c>
      <c r="J948" s="17">
        <f>ROUND(H948*I948,2)</f>
        <v>0</v>
      </c>
    </row>
    <row r="949" spans="1:10" ht="1" customHeight="1" x14ac:dyDescent="0.3">
      <c r="A949" s="18"/>
      <c r="B949" s="18"/>
      <c r="C949" s="18"/>
      <c r="D949" s="35"/>
      <c r="E949" s="18"/>
      <c r="F949" s="18"/>
      <c r="G949" s="18"/>
      <c r="H949" s="18"/>
      <c r="I949" s="18"/>
      <c r="J949" s="18"/>
    </row>
    <row r="950" spans="1:10" x14ac:dyDescent="0.3">
      <c r="A950" s="19" t="s">
        <v>1210</v>
      </c>
      <c r="B950" s="19" t="s">
        <v>10</v>
      </c>
      <c r="C950" s="19" t="s">
        <v>11</v>
      </c>
      <c r="D950" s="36" t="s">
        <v>1211</v>
      </c>
      <c r="E950" s="20">
        <f t="shared" ref="E950:J950" si="213">E974</f>
        <v>1</v>
      </c>
      <c r="F950" s="20">
        <f t="shared" si="213"/>
        <v>47187.09</v>
      </c>
      <c r="G950" s="20">
        <f t="shared" si="213"/>
        <v>47187.09</v>
      </c>
      <c r="H950" s="20">
        <f t="shared" si="213"/>
        <v>1</v>
      </c>
      <c r="I950" s="20">
        <f t="shared" si="213"/>
        <v>0</v>
      </c>
      <c r="J950" s="20">
        <f t="shared" si="213"/>
        <v>0</v>
      </c>
    </row>
    <row r="951" spans="1:10" x14ac:dyDescent="0.3">
      <c r="A951" s="21" t="s">
        <v>1212</v>
      </c>
      <c r="B951" s="21" t="s">
        <v>10</v>
      </c>
      <c r="C951" s="21" t="s">
        <v>11</v>
      </c>
      <c r="D951" s="37" t="s">
        <v>1213</v>
      </c>
      <c r="E951" s="22">
        <f t="shared" ref="E951:J951" si="214">E961</f>
        <v>1</v>
      </c>
      <c r="F951" s="22">
        <f t="shared" si="214"/>
        <v>32199.62</v>
      </c>
      <c r="G951" s="22">
        <f t="shared" si="214"/>
        <v>32199.62</v>
      </c>
      <c r="H951" s="22">
        <f t="shared" si="214"/>
        <v>1</v>
      </c>
      <c r="I951" s="22">
        <f t="shared" si="214"/>
        <v>0</v>
      </c>
      <c r="J951" s="22">
        <f t="shared" si="214"/>
        <v>0</v>
      </c>
    </row>
    <row r="952" spans="1:10" x14ac:dyDescent="0.3">
      <c r="A952" s="12" t="s">
        <v>1214</v>
      </c>
      <c r="B952" s="13" t="s">
        <v>18</v>
      </c>
      <c r="C952" s="13" t="s">
        <v>35</v>
      </c>
      <c r="D952" s="33" t="s">
        <v>1215</v>
      </c>
      <c r="E952" s="14">
        <v>5</v>
      </c>
      <c r="F952" s="14">
        <v>5072.83</v>
      </c>
      <c r="G952" s="15">
        <f t="shared" ref="G952:G961" si="215">ROUND(E952*F952,2)</f>
        <v>25364.15</v>
      </c>
      <c r="H952" s="14">
        <v>5</v>
      </c>
      <c r="I952" s="39"/>
      <c r="J952" s="15">
        <f t="shared" ref="J952:J961" si="216">ROUND(H952*I952,2)</f>
        <v>0</v>
      </c>
    </row>
    <row r="953" spans="1:10" x14ac:dyDescent="0.3">
      <c r="A953" s="12" t="s">
        <v>1216</v>
      </c>
      <c r="B953" s="13" t="s">
        <v>18</v>
      </c>
      <c r="C953" s="13" t="s">
        <v>35</v>
      </c>
      <c r="D953" s="33" t="s">
        <v>1217</v>
      </c>
      <c r="E953" s="14">
        <v>1</v>
      </c>
      <c r="F953" s="14">
        <v>2981.98</v>
      </c>
      <c r="G953" s="15">
        <f t="shared" si="215"/>
        <v>2981.98</v>
      </c>
      <c r="H953" s="14">
        <v>1</v>
      </c>
      <c r="I953" s="39"/>
      <c r="J953" s="15">
        <f t="shared" si="216"/>
        <v>0</v>
      </c>
    </row>
    <row r="954" spans="1:10" x14ac:dyDescent="0.3">
      <c r="A954" s="12" t="s">
        <v>1218</v>
      </c>
      <c r="B954" s="13" t="s">
        <v>18</v>
      </c>
      <c r="C954" s="13" t="s">
        <v>35</v>
      </c>
      <c r="D954" s="33" t="s">
        <v>1219</v>
      </c>
      <c r="E954" s="14">
        <v>1</v>
      </c>
      <c r="F954" s="14">
        <v>515.77</v>
      </c>
      <c r="G954" s="15">
        <f t="shared" si="215"/>
        <v>515.77</v>
      </c>
      <c r="H954" s="14">
        <v>1</v>
      </c>
      <c r="I954" s="39"/>
      <c r="J954" s="15">
        <f t="shared" si="216"/>
        <v>0</v>
      </c>
    </row>
    <row r="955" spans="1:10" x14ac:dyDescent="0.3">
      <c r="A955" s="12" t="s">
        <v>1220</v>
      </c>
      <c r="B955" s="13" t="s">
        <v>18</v>
      </c>
      <c r="C955" s="13" t="s">
        <v>35</v>
      </c>
      <c r="D955" s="33" t="s">
        <v>1221</v>
      </c>
      <c r="E955" s="14">
        <v>1</v>
      </c>
      <c r="F955" s="14">
        <v>47.66</v>
      </c>
      <c r="G955" s="15">
        <f t="shared" si="215"/>
        <v>47.66</v>
      </c>
      <c r="H955" s="14">
        <v>1</v>
      </c>
      <c r="I955" s="39"/>
      <c r="J955" s="15">
        <f t="shared" si="216"/>
        <v>0</v>
      </c>
    </row>
    <row r="956" spans="1:10" x14ac:dyDescent="0.3">
      <c r="A956" s="12" t="s">
        <v>1222</v>
      </c>
      <c r="B956" s="13" t="s">
        <v>18</v>
      </c>
      <c r="C956" s="13" t="s">
        <v>35</v>
      </c>
      <c r="D956" s="33" t="s">
        <v>1223</v>
      </c>
      <c r="E956" s="14">
        <v>1</v>
      </c>
      <c r="F956" s="14">
        <v>917.06</v>
      </c>
      <c r="G956" s="15">
        <f t="shared" si="215"/>
        <v>917.06</v>
      </c>
      <c r="H956" s="14">
        <v>1</v>
      </c>
      <c r="I956" s="39"/>
      <c r="J956" s="15">
        <f t="shared" si="216"/>
        <v>0</v>
      </c>
    </row>
    <row r="957" spans="1:10" x14ac:dyDescent="0.3">
      <c r="A957" s="12" t="s">
        <v>1224</v>
      </c>
      <c r="B957" s="13" t="s">
        <v>18</v>
      </c>
      <c r="C957" s="13" t="s">
        <v>35</v>
      </c>
      <c r="D957" s="33" t="s">
        <v>1225</v>
      </c>
      <c r="E957" s="14">
        <v>1</v>
      </c>
      <c r="F957" s="14">
        <v>498.75</v>
      </c>
      <c r="G957" s="15">
        <f t="shared" si="215"/>
        <v>498.75</v>
      </c>
      <c r="H957" s="14">
        <v>1</v>
      </c>
      <c r="I957" s="39"/>
      <c r="J957" s="15">
        <f t="shared" si="216"/>
        <v>0</v>
      </c>
    </row>
    <row r="958" spans="1:10" x14ac:dyDescent="0.3">
      <c r="A958" s="12" t="s">
        <v>1226</v>
      </c>
      <c r="B958" s="13" t="s">
        <v>18</v>
      </c>
      <c r="C958" s="13" t="s">
        <v>35</v>
      </c>
      <c r="D958" s="33" t="s">
        <v>1227</v>
      </c>
      <c r="E958" s="14">
        <v>1</v>
      </c>
      <c r="F958" s="14">
        <v>367.5</v>
      </c>
      <c r="G958" s="15">
        <f t="shared" si="215"/>
        <v>367.5</v>
      </c>
      <c r="H958" s="14">
        <v>1</v>
      </c>
      <c r="I958" s="39"/>
      <c r="J958" s="15">
        <f t="shared" si="216"/>
        <v>0</v>
      </c>
    </row>
    <row r="959" spans="1:10" x14ac:dyDescent="0.3">
      <c r="A959" s="12" t="s">
        <v>1228</v>
      </c>
      <c r="B959" s="13" t="s">
        <v>18</v>
      </c>
      <c r="C959" s="13" t="s">
        <v>35</v>
      </c>
      <c r="D959" s="33" t="s">
        <v>1229</v>
      </c>
      <c r="E959" s="14">
        <v>1</v>
      </c>
      <c r="F959" s="14">
        <v>1181.25</v>
      </c>
      <c r="G959" s="15">
        <f t="shared" si="215"/>
        <v>1181.25</v>
      </c>
      <c r="H959" s="14">
        <v>1</v>
      </c>
      <c r="I959" s="39"/>
      <c r="J959" s="15">
        <f t="shared" si="216"/>
        <v>0</v>
      </c>
    </row>
    <row r="960" spans="1:10" x14ac:dyDescent="0.3">
      <c r="A960" s="12" t="s">
        <v>1230</v>
      </c>
      <c r="B960" s="13" t="s">
        <v>18</v>
      </c>
      <c r="C960" s="13" t="s">
        <v>35</v>
      </c>
      <c r="D960" s="33" t="s">
        <v>1231</v>
      </c>
      <c r="E960" s="14">
        <v>1</v>
      </c>
      <c r="F960" s="14">
        <v>325.5</v>
      </c>
      <c r="G960" s="15">
        <f t="shared" si="215"/>
        <v>325.5</v>
      </c>
      <c r="H960" s="14">
        <v>1</v>
      </c>
      <c r="I960" s="39"/>
      <c r="J960" s="15">
        <f t="shared" si="216"/>
        <v>0</v>
      </c>
    </row>
    <row r="961" spans="1:10" x14ac:dyDescent="0.3">
      <c r="A961" s="16"/>
      <c r="B961" s="16"/>
      <c r="C961" s="16"/>
      <c r="D961" s="34" t="s">
        <v>1232</v>
      </c>
      <c r="E961" s="14">
        <v>1</v>
      </c>
      <c r="F961" s="17">
        <f>SUM(G952:G960)</f>
        <v>32199.62</v>
      </c>
      <c r="G961" s="17">
        <f t="shared" si="215"/>
        <v>32199.62</v>
      </c>
      <c r="H961" s="14">
        <v>1</v>
      </c>
      <c r="I961" s="17">
        <f>SUM(J952:J960)</f>
        <v>0</v>
      </c>
      <c r="J961" s="17">
        <f t="shared" si="216"/>
        <v>0</v>
      </c>
    </row>
    <row r="962" spans="1:10" ht="1" customHeight="1" x14ac:dyDescent="0.3">
      <c r="A962" s="18"/>
      <c r="B962" s="18"/>
      <c r="C962" s="18"/>
      <c r="D962" s="35"/>
      <c r="E962" s="18"/>
      <c r="F962" s="18"/>
      <c r="G962" s="18"/>
      <c r="H962" s="18"/>
      <c r="I962" s="18"/>
      <c r="J962" s="18"/>
    </row>
    <row r="963" spans="1:10" x14ac:dyDescent="0.3">
      <c r="A963" s="21" t="s">
        <v>1233</v>
      </c>
      <c r="B963" s="21" t="s">
        <v>10</v>
      </c>
      <c r="C963" s="21" t="s">
        <v>11</v>
      </c>
      <c r="D963" s="37" t="s">
        <v>1234</v>
      </c>
      <c r="E963" s="22">
        <f t="shared" ref="E963:J963" si="217">E972</f>
        <v>1</v>
      </c>
      <c r="F963" s="22">
        <f t="shared" si="217"/>
        <v>14987.47</v>
      </c>
      <c r="G963" s="22">
        <f t="shared" si="217"/>
        <v>14987.47</v>
      </c>
      <c r="H963" s="22">
        <f t="shared" si="217"/>
        <v>1</v>
      </c>
      <c r="I963" s="22">
        <f t="shared" si="217"/>
        <v>0</v>
      </c>
      <c r="J963" s="22">
        <f t="shared" si="217"/>
        <v>0</v>
      </c>
    </row>
    <row r="964" spans="1:10" x14ac:dyDescent="0.3">
      <c r="A964" s="12" t="s">
        <v>1235</v>
      </c>
      <c r="B964" s="13" t="s">
        <v>18</v>
      </c>
      <c r="C964" s="13" t="s">
        <v>35</v>
      </c>
      <c r="D964" s="33" t="s">
        <v>1236</v>
      </c>
      <c r="E964" s="14">
        <v>1</v>
      </c>
      <c r="F964" s="14">
        <v>3581.76</v>
      </c>
      <c r="G964" s="15">
        <f t="shared" ref="G964:G972" si="218">ROUND(E964*F964,2)</f>
        <v>3581.76</v>
      </c>
      <c r="H964" s="14">
        <v>1</v>
      </c>
      <c r="I964" s="39"/>
      <c r="J964" s="15">
        <f t="shared" ref="J964:J972" si="219">ROUND(H964*I964,2)</f>
        <v>0</v>
      </c>
    </row>
    <row r="965" spans="1:10" x14ac:dyDescent="0.3">
      <c r="A965" s="12" t="s">
        <v>1237</v>
      </c>
      <c r="B965" s="13" t="s">
        <v>18</v>
      </c>
      <c r="C965" s="13" t="s">
        <v>35</v>
      </c>
      <c r="D965" s="33" t="s">
        <v>1238</v>
      </c>
      <c r="E965" s="14">
        <v>2</v>
      </c>
      <c r="F965" s="14">
        <v>895.76</v>
      </c>
      <c r="G965" s="15">
        <f t="shared" si="218"/>
        <v>1791.52</v>
      </c>
      <c r="H965" s="14">
        <v>2</v>
      </c>
      <c r="I965" s="39"/>
      <c r="J965" s="15">
        <f t="shared" si="219"/>
        <v>0</v>
      </c>
    </row>
    <row r="966" spans="1:10" x14ac:dyDescent="0.3">
      <c r="A966" s="12" t="s">
        <v>1239</v>
      </c>
      <c r="B966" s="13" t="s">
        <v>18</v>
      </c>
      <c r="C966" s="13" t="s">
        <v>35</v>
      </c>
      <c r="D966" s="33" t="s">
        <v>1240</v>
      </c>
      <c r="E966" s="14">
        <v>1</v>
      </c>
      <c r="F966" s="14">
        <v>2202.31</v>
      </c>
      <c r="G966" s="15">
        <f t="shared" si="218"/>
        <v>2202.31</v>
      </c>
      <c r="H966" s="14">
        <v>1</v>
      </c>
      <c r="I966" s="39"/>
      <c r="J966" s="15">
        <f t="shared" si="219"/>
        <v>0</v>
      </c>
    </row>
    <row r="967" spans="1:10" x14ac:dyDescent="0.3">
      <c r="A967" s="12" t="s">
        <v>1241</v>
      </c>
      <c r="B967" s="13" t="s">
        <v>18</v>
      </c>
      <c r="C967" s="13" t="s">
        <v>35</v>
      </c>
      <c r="D967" s="33" t="s">
        <v>1242</v>
      </c>
      <c r="E967" s="14">
        <v>2</v>
      </c>
      <c r="F967" s="14">
        <v>1238.27</v>
      </c>
      <c r="G967" s="15">
        <f t="shared" si="218"/>
        <v>2476.54</v>
      </c>
      <c r="H967" s="14">
        <v>2</v>
      </c>
      <c r="I967" s="39"/>
      <c r="J967" s="15">
        <f t="shared" si="219"/>
        <v>0</v>
      </c>
    </row>
    <row r="968" spans="1:10" x14ac:dyDescent="0.3">
      <c r="A968" s="12" t="s">
        <v>1243</v>
      </c>
      <c r="B968" s="13" t="s">
        <v>18</v>
      </c>
      <c r="C968" s="13" t="s">
        <v>35</v>
      </c>
      <c r="D968" s="33" t="s">
        <v>1244</v>
      </c>
      <c r="E968" s="14">
        <v>1</v>
      </c>
      <c r="F968" s="14">
        <v>3045</v>
      </c>
      <c r="G968" s="15">
        <f t="shared" si="218"/>
        <v>3045</v>
      </c>
      <c r="H968" s="14">
        <v>1</v>
      </c>
      <c r="I968" s="39"/>
      <c r="J968" s="15">
        <f t="shared" si="219"/>
        <v>0</v>
      </c>
    </row>
    <row r="969" spans="1:10" x14ac:dyDescent="0.3">
      <c r="A969" s="12" t="s">
        <v>1245</v>
      </c>
      <c r="B969" s="13" t="s">
        <v>18</v>
      </c>
      <c r="C969" s="13" t="s">
        <v>35</v>
      </c>
      <c r="D969" s="33" t="s">
        <v>1246</v>
      </c>
      <c r="E969" s="14">
        <v>1</v>
      </c>
      <c r="F969" s="14">
        <v>840</v>
      </c>
      <c r="G969" s="15">
        <f t="shared" si="218"/>
        <v>840</v>
      </c>
      <c r="H969" s="14">
        <v>1</v>
      </c>
      <c r="I969" s="39"/>
      <c r="J969" s="15">
        <f t="shared" si="219"/>
        <v>0</v>
      </c>
    </row>
    <row r="970" spans="1:10" x14ac:dyDescent="0.3">
      <c r="A970" s="12" t="s">
        <v>1247</v>
      </c>
      <c r="B970" s="13" t="s">
        <v>18</v>
      </c>
      <c r="C970" s="13" t="s">
        <v>35</v>
      </c>
      <c r="D970" s="33" t="s">
        <v>1227</v>
      </c>
      <c r="E970" s="14">
        <v>1</v>
      </c>
      <c r="F970" s="14">
        <v>797.5</v>
      </c>
      <c r="G970" s="15">
        <f t="shared" si="218"/>
        <v>797.5</v>
      </c>
      <c r="H970" s="14">
        <v>1</v>
      </c>
      <c r="I970" s="39"/>
      <c r="J970" s="15">
        <f t="shared" si="219"/>
        <v>0</v>
      </c>
    </row>
    <row r="971" spans="1:10" x14ac:dyDescent="0.3">
      <c r="A971" s="12" t="s">
        <v>1248</v>
      </c>
      <c r="B971" s="13" t="s">
        <v>18</v>
      </c>
      <c r="C971" s="13" t="s">
        <v>35</v>
      </c>
      <c r="D971" s="33" t="s">
        <v>1231</v>
      </c>
      <c r="E971" s="14">
        <v>1</v>
      </c>
      <c r="F971" s="14">
        <v>252.84</v>
      </c>
      <c r="G971" s="15">
        <f t="shared" si="218"/>
        <v>252.84</v>
      </c>
      <c r="H971" s="14">
        <v>1</v>
      </c>
      <c r="I971" s="39"/>
      <c r="J971" s="15">
        <f t="shared" si="219"/>
        <v>0</v>
      </c>
    </row>
    <row r="972" spans="1:10" x14ac:dyDescent="0.3">
      <c r="A972" s="16"/>
      <c r="B972" s="16"/>
      <c r="C972" s="16"/>
      <c r="D972" s="34" t="s">
        <v>1249</v>
      </c>
      <c r="E972" s="14">
        <v>1</v>
      </c>
      <c r="F972" s="17">
        <f>SUM(G964:G971)</f>
        <v>14987.47</v>
      </c>
      <c r="G972" s="17">
        <f t="shared" si="218"/>
        <v>14987.47</v>
      </c>
      <c r="H972" s="14">
        <v>1</v>
      </c>
      <c r="I972" s="17">
        <f>SUM(J964:J971)</f>
        <v>0</v>
      </c>
      <c r="J972" s="17">
        <f t="shared" si="219"/>
        <v>0</v>
      </c>
    </row>
    <row r="973" spans="1:10" ht="1" customHeight="1" x14ac:dyDescent="0.3">
      <c r="A973" s="18"/>
      <c r="B973" s="18"/>
      <c r="C973" s="18"/>
      <c r="D973" s="35"/>
      <c r="E973" s="18"/>
      <c r="F973" s="18"/>
      <c r="G973" s="18"/>
      <c r="H973" s="18"/>
      <c r="I973" s="18"/>
      <c r="J973" s="18"/>
    </row>
    <row r="974" spans="1:10" x14ac:dyDescent="0.3">
      <c r="A974" s="16"/>
      <c r="B974" s="16"/>
      <c r="C974" s="16"/>
      <c r="D974" s="34" t="s">
        <v>1250</v>
      </c>
      <c r="E974" s="14">
        <v>1</v>
      </c>
      <c r="F974" s="17">
        <f>G951+G963</f>
        <v>47187.09</v>
      </c>
      <c r="G974" s="17">
        <f>ROUND(E974*F974,2)</f>
        <v>47187.09</v>
      </c>
      <c r="H974" s="14">
        <v>1</v>
      </c>
      <c r="I974" s="17">
        <f>J951+J963</f>
        <v>0</v>
      </c>
      <c r="J974" s="17">
        <f>ROUND(H974*I974,2)</f>
        <v>0</v>
      </c>
    </row>
    <row r="975" spans="1:10" ht="1" customHeight="1" x14ac:dyDescent="0.3">
      <c r="A975" s="18"/>
      <c r="B975" s="18"/>
      <c r="C975" s="18"/>
      <c r="D975" s="35"/>
      <c r="E975" s="18"/>
      <c r="F975" s="18"/>
      <c r="G975" s="18"/>
      <c r="H975" s="18"/>
      <c r="I975" s="18"/>
      <c r="J975" s="18"/>
    </row>
    <row r="976" spans="1:10" x14ac:dyDescent="0.3">
      <c r="A976" s="19" t="s">
        <v>1251</v>
      </c>
      <c r="B976" s="19" t="s">
        <v>10</v>
      </c>
      <c r="C976" s="19" t="s">
        <v>11</v>
      </c>
      <c r="D976" s="36" t="s">
        <v>1252</v>
      </c>
      <c r="E976" s="20">
        <f t="shared" ref="E976:J976" si="220">E983</f>
        <v>1</v>
      </c>
      <c r="F976" s="20">
        <f t="shared" si="220"/>
        <v>44317.3</v>
      </c>
      <c r="G976" s="20">
        <f t="shared" si="220"/>
        <v>44317.3</v>
      </c>
      <c r="H976" s="20">
        <f t="shared" si="220"/>
        <v>1</v>
      </c>
      <c r="I976" s="20">
        <f t="shared" si="220"/>
        <v>0</v>
      </c>
      <c r="J976" s="20">
        <f t="shared" si="220"/>
        <v>0</v>
      </c>
    </row>
    <row r="977" spans="1:10" x14ac:dyDescent="0.3">
      <c r="A977" s="12" t="s">
        <v>1253</v>
      </c>
      <c r="B977" s="13" t="s">
        <v>18</v>
      </c>
      <c r="C977" s="13" t="s">
        <v>35</v>
      </c>
      <c r="D977" s="33" t="s">
        <v>1254</v>
      </c>
      <c r="E977" s="14">
        <v>1</v>
      </c>
      <c r="F977" s="14">
        <v>187.39</v>
      </c>
      <c r="G977" s="15">
        <f t="shared" ref="G977:G983" si="221">ROUND(E977*F977,2)</f>
        <v>187.39</v>
      </c>
      <c r="H977" s="14">
        <v>1</v>
      </c>
      <c r="I977" s="39"/>
      <c r="J977" s="15">
        <f t="shared" ref="J977:J983" si="222">ROUND(H977*I977,2)</f>
        <v>0</v>
      </c>
    </row>
    <row r="978" spans="1:10" x14ac:dyDescent="0.3">
      <c r="A978" s="12" t="s">
        <v>1255</v>
      </c>
      <c r="B978" s="13" t="s">
        <v>18</v>
      </c>
      <c r="C978" s="13" t="s">
        <v>35</v>
      </c>
      <c r="D978" s="33" t="s">
        <v>1256</v>
      </c>
      <c r="E978" s="14">
        <v>1</v>
      </c>
      <c r="F978" s="14">
        <v>7210.06</v>
      </c>
      <c r="G978" s="15">
        <f t="shared" si="221"/>
        <v>7210.06</v>
      </c>
      <c r="H978" s="14">
        <v>1</v>
      </c>
      <c r="I978" s="39"/>
      <c r="J978" s="15">
        <f t="shared" si="222"/>
        <v>0</v>
      </c>
    </row>
    <row r="979" spans="1:10" x14ac:dyDescent="0.3">
      <c r="A979" s="12" t="s">
        <v>1257</v>
      </c>
      <c r="B979" s="13" t="s">
        <v>18</v>
      </c>
      <c r="C979" s="13" t="s">
        <v>35</v>
      </c>
      <c r="D979" s="33" t="s">
        <v>1258</v>
      </c>
      <c r="E979" s="14">
        <v>1</v>
      </c>
      <c r="F979" s="14">
        <v>5066.6499999999996</v>
      </c>
      <c r="G979" s="15">
        <f t="shared" si="221"/>
        <v>5066.6499999999996</v>
      </c>
      <c r="H979" s="14">
        <v>1</v>
      </c>
      <c r="I979" s="39"/>
      <c r="J979" s="15">
        <f t="shared" si="222"/>
        <v>0</v>
      </c>
    </row>
    <row r="980" spans="1:10" x14ac:dyDescent="0.3">
      <c r="A980" s="12" t="s">
        <v>1259</v>
      </c>
      <c r="B980" s="13" t="s">
        <v>18</v>
      </c>
      <c r="C980" s="13" t="s">
        <v>22</v>
      </c>
      <c r="D980" s="33" t="s">
        <v>1260</v>
      </c>
      <c r="E980" s="14">
        <v>150</v>
      </c>
      <c r="F980" s="14">
        <v>5.48</v>
      </c>
      <c r="G980" s="15">
        <f t="shared" si="221"/>
        <v>822</v>
      </c>
      <c r="H980" s="14">
        <v>150</v>
      </c>
      <c r="I980" s="39"/>
      <c r="J980" s="15">
        <f t="shared" si="222"/>
        <v>0</v>
      </c>
    </row>
    <row r="981" spans="1:10" x14ac:dyDescent="0.3">
      <c r="A981" s="12" t="s">
        <v>1261</v>
      </c>
      <c r="B981" s="13" t="s">
        <v>18</v>
      </c>
      <c r="C981" s="13" t="s">
        <v>22</v>
      </c>
      <c r="D981" s="33" t="s">
        <v>1262</v>
      </c>
      <c r="E981" s="14">
        <v>150</v>
      </c>
      <c r="F981" s="14">
        <v>4.6900000000000004</v>
      </c>
      <c r="G981" s="15">
        <f t="shared" si="221"/>
        <v>703.5</v>
      </c>
      <c r="H981" s="14">
        <v>150</v>
      </c>
      <c r="I981" s="39"/>
      <c r="J981" s="15">
        <f t="shared" si="222"/>
        <v>0</v>
      </c>
    </row>
    <row r="982" spans="1:10" x14ac:dyDescent="0.3">
      <c r="A982" s="12" t="s">
        <v>1263</v>
      </c>
      <c r="B982" s="13" t="s">
        <v>18</v>
      </c>
      <c r="C982" s="13" t="s">
        <v>35</v>
      </c>
      <c r="D982" s="33" t="s">
        <v>1264</v>
      </c>
      <c r="E982" s="14">
        <v>26</v>
      </c>
      <c r="F982" s="14">
        <v>1166.45</v>
      </c>
      <c r="G982" s="15">
        <f t="shared" si="221"/>
        <v>30327.7</v>
      </c>
      <c r="H982" s="14">
        <v>26</v>
      </c>
      <c r="I982" s="39"/>
      <c r="J982" s="15">
        <f t="shared" si="222"/>
        <v>0</v>
      </c>
    </row>
    <row r="983" spans="1:10" x14ac:dyDescent="0.3">
      <c r="A983" s="16"/>
      <c r="B983" s="16"/>
      <c r="C983" s="16"/>
      <c r="D983" s="34" t="s">
        <v>1265</v>
      </c>
      <c r="E983" s="14">
        <v>1</v>
      </c>
      <c r="F983" s="17">
        <f>SUM(G977:G982)</f>
        <v>44317.3</v>
      </c>
      <c r="G983" s="17">
        <f t="shared" si="221"/>
        <v>44317.3</v>
      </c>
      <c r="H983" s="14">
        <v>1</v>
      </c>
      <c r="I983" s="17">
        <f>SUM(J977:J982)</f>
        <v>0</v>
      </c>
      <c r="J983" s="17">
        <f t="shared" si="222"/>
        <v>0</v>
      </c>
    </row>
    <row r="984" spans="1:10" ht="1" customHeight="1" x14ac:dyDescent="0.3">
      <c r="A984" s="18"/>
      <c r="B984" s="18"/>
      <c r="C984" s="18"/>
      <c r="D984" s="35"/>
      <c r="E984" s="18"/>
      <c r="F984" s="18"/>
      <c r="G984" s="18"/>
      <c r="H984" s="18"/>
      <c r="I984" s="18"/>
      <c r="J984" s="18"/>
    </row>
    <row r="985" spans="1:10" x14ac:dyDescent="0.3">
      <c r="A985" s="19" t="s">
        <v>1266</v>
      </c>
      <c r="B985" s="19" t="s">
        <v>10</v>
      </c>
      <c r="C985" s="19" t="s">
        <v>11</v>
      </c>
      <c r="D985" s="36" t="s">
        <v>1267</v>
      </c>
      <c r="E985" s="20">
        <f t="shared" ref="E985:J985" si="223">E999</f>
        <v>1</v>
      </c>
      <c r="F985" s="20">
        <f t="shared" si="223"/>
        <v>104554.17</v>
      </c>
      <c r="G985" s="20">
        <f t="shared" si="223"/>
        <v>104554.17</v>
      </c>
      <c r="H985" s="20">
        <f t="shared" si="223"/>
        <v>1</v>
      </c>
      <c r="I985" s="20">
        <f t="shared" si="223"/>
        <v>0</v>
      </c>
      <c r="J985" s="20">
        <f t="shared" si="223"/>
        <v>0</v>
      </c>
    </row>
    <row r="986" spans="1:10" x14ac:dyDescent="0.3">
      <c r="A986" s="12" t="s">
        <v>1268</v>
      </c>
      <c r="B986" s="13" t="s">
        <v>18</v>
      </c>
      <c r="C986" s="13" t="s">
        <v>35</v>
      </c>
      <c r="D986" s="33" t="s">
        <v>1269</v>
      </c>
      <c r="E986" s="14">
        <v>8</v>
      </c>
      <c r="F986" s="14">
        <v>379.42</v>
      </c>
      <c r="G986" s="15">
        <f t="shared" ref="G986:G999" si="224">ROUND(E986*F986,2)</f>
        <v>3035.36</v>
      </c>
      <c r="H986" s="14">
        <v>8</v>
      </c>
      <c r="I986" s="39"/>
      <c r="J986" s="15">
        <f t="shared" ref="J986:J999" si="225">ROUND(H986*I986,2)</f>
        <v>0</v>
      </c>
    </row>
    <row r="987" spans="1:10" x14ac:dyDescent="0.3">
      <c r="A987" s="12" t="s">
        <v>1270</v>
      </c>
      <c r="B987" s="13" t="s">
        <v>18</v>
      </c>
      <c r="C987" s="13" t="s">
        <v>35</v>
      </c>
      <c r="D987" s="33" t="s">
        <v>1271</v>
      </c>
      <c r="E987" s="14">
        <v>8</v>
      </c>
      <c r="F987" s="14">
        <v>2408.3000000000002</v>
      </c>
      <c r="G987" s="15">
        <f t="shared" si="224"/>
        <v>19266.400000000001</v>
      </c>
      <c r="H987" s="14">
        <v>8</v>
      </c>
      <c r="I987" s="39"/>
      <c r="J987" s="15">
        <f t="shared" si="225"/>
        <v>0</v>
      </c>
    </row>
    <row r="988" spans="1:10" x14ac:dyDescent="0.3">
      <c r="A988" s="12" t="s">
        <v>1272</v>
      </c>
      <c r="B988" s="13" t="s">
        <v>18</v>
      </c>
      <c r="C988" s="13" t="s">
        <v>35</v>
      </c>
      <c r="D988" s="33" t="s">
        <v>1273</v>
      </c>
      <c r="E988" s="14">
        <v>10</v>
      </c>
      <c r="F988" s="14">
        <v>1071.83</v>
      </c>
      <c r="G988" s="15">
        <f t="shared" si="224"/>
        <v>10718.3</v>
      </c>
      <c r="H988" s="14">
        <v>10</v>
      </c>
      <c r="I988" s="39"/>
      <c r="J988" s="15">
        <f t="shared" si="225"/>
        <v>0</v>
      </c>
    </row>
    <row r="989" spans="1:10" x14ac:dyDescent="0.3">
      <c r="A989" s="12" t="s">
        <v>1274</v>
      </c>
      <c r="B989" s="13" t="s">
        <v>18</v>
      </c>
      <c r="C989" s="13" t="s">
        <v>35</v>
      </c>
      <c r="D989" s="33" t="s">
        <v>1275</v>
      </c>
      <c r="E989" s="14">
        <v>16</v>
      </c>
      <c r="F989" s="14">
        <v>107.45</v>
      </c>
      <c r="G989" s="15">
        <f t="shared" si="224"/>
        <v>1719.2</v>
      </c>
      <c r="H989" s="14">
        <v>16</v>
      </c>
      <c r="I989" s="39"/>
      <c r="J989" s="15">
        <f t="shared" si="225"/>
        <v>0</v>
      </c>
    </row>
    <row r="990" spans="1:10" x14ac:dyDescent="0.3">
      <c r="A990" s="12" t="s">
        <v>1276</v>
      </c>
      <c r="B990" s="13" t="s">
        <v>18</v>
      </c>
      <c r="C990" s="13" t="s">
        <v>35</v>
      </c>
      <c r="D990" s="33" t="s">
        <v>1277</v>
      </c>
      <c r="E990" s="14">
        <v>8</v>
      </c>
      <c r="F990" s="14">
        <v>365.4</v>
      </c>
      <c r="G990" s="15">
        <f t="shared" si="224"/>
        <v>2923.2</v>
      </c>
      <c r="H990" s="14">
        <v>8</v>
      </c>
      <c r="I990" s="39"/>
      <c r="J990" s="15">
        <f t="shared" si="225"/>
        <v>0</v>
      </c>
    </row>
    <row r="991" spans="1:10" x14ac:dyDescent="0.3">
      <c r="A991" s="12" t="s">
        <v>1168</v>
      </c>
      <c r="B991" s="13" t="s">
        <v>18</v>
      </c>
      <c r="C991" s="13" t="s">
        <v>22</v>
      </c>
      <c r="D991" s="33" t="s">
        <v>1169</v>
      </c>
      <c r="E991" s="14">
        <v>3150</v>
      </c>
      <c r="F991" s="14">
        <v>2.63</v>
      </c>
      <c r="G991" s="15">
        <f t="shared" si="224"/>
        <v>8284.5</v>
      </c>
      <c r="H991" s="14">
        <v>3150</v>
      </c>
      <c r="I991" s="39"/>
      <c r="J991" s="15">
        <f t="shared" si="225"/>
        <v>0</v>
      </c>
    </row>
    <row r="992" spans="1:10" x14ac:dyDescent="0.3">
      <c r="A992" s="12" t="s">
        <v>1278</v>
      </c>
      <c r="B992" s="13" t="s">
        <v>18</v>
      </c>
      <c r="C992" s="13" t="s">
        <v>22</v>
      </c>
      <c r="D992" s="33" t="s">
        <v>1279</v>
      </c>
      <c r="E992" s="14">
        <v>4750</v>
      </c>
      <c r="F992" s="14">
        <v>6.98</v>
      </c>
      <c r="G992" s="15">
        <f t="shared" si="224"/>
        <v>33155</v>
      </c>
      <c r="H992" s="14">
        <v>4750</v>
      </c>
      <c r="I992" s="39"/>
      <c r="J992" s="15">
        <f t="shared" si="225"/>
        <v>0</v>
      </c>
    </row>
    <row r="993" spans="1:10" x14ac:dyDescent="0.3">
      <c r="A993" s="12" t="s">
        <v>1280</v>
      </c>
      <c r="B993" s="13" t="s">
        <v>18</v>
      </c>
      <c r="C993" s="13" t="s">
        <v>35</v>
      </c>
      <c r="D993" s="33" t="s">
        <v>1281</v>
      </c>
      <c r="E993" s="14">
        <v>32</v>
      </c>
      <c r="F993" s="14">
        <v>88.54</v>
      </c>
      <c r="G993" s="15">
        <f t="shared" si="224"/>
        <v>2833.28</v>
      </c>
      <c r="H993" s="14">
        <v>32</v>
      </c>
      <c r="I993" s="39"/>
      <c r="J993" s="15">
        <f t="shared" si="225"/>
        <v>0</v>
      </c>
    </row>
    <row r="994" spans="1:10" x14ac:dyDescent="0.3">
      <c r="A994" s="12" t="s">
        <v>1282</v>
      </c>
      <c r="B994" s="13" t="s">
        <v>18</v>
      </c>
      <c r="C994" s="13" t="s">
        <v>35</v>
      </c>
      <c r="D994" s="33" t="s">
        <v>1283</v>
      </c>
      <c r="E994" s="14">
        <v>256</v>
      </c>
      <c r="F994" s="14">
        <v>9.65</v>
      </c>
      <c r="G994" s="15">
        <f t="shared" si="224"/>
        <v>2470.4</v>
      </c>
      <c r="H994" s="14">
        <v>256</v>
      </c>
      <c r="I994" s="39"/>
      <c r="J994" s="15">
        <f t="shared" si="225"/>
        <v>0</v>
      </c>
    </row>
    <row r="995" spans="1:10" x14ac:dyDescent="0.3">
      <c r="A995" s="12" t="s">
        <v>1284</v>
      </c>
      <c r="B995" s="13" t="s">
        <v>18</v>
      </c>
      <c r="C995" s="13" t="s">
        <v>35</v>
      </c>
      <c r="D995" s="33" t="s">
        <v>1285</v>
      </c>
      <c r="E995" s="14">
        <v>256</v>
      </c>
      <c r="F995" s="14">
        <v>53.52</v>
      </c>
      <c r="G995" s="15">
        <f t="shared" si="224"/>
        <v>13701.12</v>
      </c>
      <c r="H995" s="14">
        <v>256</v>
      </c>
      <c r="I995" s="39"/>
      <c r="J995" s="15">
        <f t="shared" si="225"/>
        <v>0</v>
      </c>
    </row>
    <row r="996" spans="1:10" x14ac:dyDescent="0.3">
      <c r="A996" s="12" t="s">
        <v>1286</v>
      </c>
      <c r="B996" s="13" t="s">
        <v>18</v>
      </c>
      <c r="C996" s="13" t="s">
        <v>35</v>
      </c>
      <c r="D996" s="33" t="s">
        <v>1287</v>
      </c>
      <c r="E996" s="14">
        <v>32</v>
      </c>
      <c r="F996" s="14">
        <v>57.67</v>
      </c>
      <c r="G996" s="15">
        <f t="shared" si="224"/>
        <v>1845.44</v>
      </c>
      <c r="H996" s="14">
        <v>32</v>
      </c>
      <c r="I996" s="39"/>
      <c r="J996" s="15">
        <f t="shared" si="225"/>
        <v>0</v>
      </c>
    </row>
    <row r="997" spans="1:10" x14ac:dyDescent="0.3">
      <c r="A997" s="12" t="s">
        <v>1288</v>
      </c>
      <c r="B997" s="13" t="s">
        <v>18</v>
      </c>
      <c r="C997" s="13" t="s">
        <v>35</v>
      </c>
      <c r="D997" s="33" t="s">
        <v>1289</v>
      </c>
      <c r="E997" s="14">
        <v>16</v>
      </c>
      <c r="F997" s="14">
        <v>279.42</v>
      </c>
      <c r="G997" s="15">
        <f t="shared" si="224"/>
        <v>4470.72</v>
      </c>
      <c r="H997" s="14">
        <v>16</v>
      </c>
      <c r="I997" s="39"/>
      <c r="J997" s="15">
        <f t="shared" si="225"/>
        <v>0</v>
      </c>
    </row>
    <row r="998" spans="1:10" x14ac:dyDescent="0.3">
      <c r="A998" s="12" t="s">
        <v>1290</v>
      </c>
      <c r="B998" s="13" t="s">
        <v>18</v>
      </c>
      <c r="C998" s="13" t="s">
        <v>35</v>
      </c>
      <c r="D998" s="33" t="s">
        <v>1291</v>
      </c>
      <c r="E998" s="14">
        <v>1</v>
      </c>
      <c r="F998" s="14">
        <v>131.25</v>
      </c>
      <c r="G998" s="15">
        <f t="shared" si="224"/>
        <v>131.25</v>
      </c>
      <c r="H998" s="14">
        <v>1</v>
      </c>
      <c r="I998" s="39"/>
      <c r="J998" s="15">
        <f t="shared" si="225"/>
        <v>0</v>
      </c>
    </row>
    <row r="999" spans="1:10" x14ac:dyDescent="0.3">
      <c r="A999" s="16"/>
      <c r="B999" s="16"/>
      <c r="C999" s="16"/>
      <c r="D999" s="34" t="s">
        <v>1292</v>
      </c>
      <c r="E999" s="14">
        <v>1</v>
      </c>
      <c r="F999" s="17">
        <f>SUM(G986:G998)</f>
        <v>104554.17</v>
      </c>
      <c r="G999" s="17">
        <f t="shared" si="224"/>
        <v>104554.17</v>
      </c>
      <c r="H999" s="14">
        <v>1</v>
      </c>
      <c r="I999" s="17">
        <f>SUM(J986:J998)</f>
        <v>0</v>
      </c>
      <c r="J999" s="17">
        <f t="shared" si="225"/>
        <v>0</v>
      </c>
    </row>
    <row r="1000" spans="1:10" ht="1" customHeight="1" x14ac:dyDescent="0.3">
      <c r="A1000" s="18"/>
      <c r="B1000" s="18"/>
      <c r="C1000" s="18"/>
      <c r="D1000" s="35"/>
      <c r="E1000" s="18"/>
      <c r="F1000" s="18"/>
      <c r="G1000" s="18"/>
      <c r="H1000" s="18"/>
      <c r="I1000" s="18"/>
      <c r="J1000" s="18"/>
    </row>
    <row r="1001" spans="1:10" x14ac:dyDescent="0.3">
      <c r="A1001" s="19" t="s">
        <v>1293</v>
      </c>
      <c r="B1001" s="19" t="s">
        <v>10</v>
      </c>
      <c r="C1001" s="19" t="s">
        <v>11</v>
      </c>
      <c r="D1001" s="36" t="s">
        <v>1294</v>
      </c>
      <c r="E1001" s="20">
        <f t="shared" ref="E1001:J1001" si="226">E1005</f>
        <v>1</v>
      </c>
      <c r="F1001" s="20">
        <f t="shared" si="226"/>
        <v>25579.25</v>
      </c>
      <c r="G1001" s="20">
        <f t="shared" si="226"/>
        <v>25579.25</v>
      </c>
      <c r="H1001" s="20">
        <f t="shared" si="226"/>
        <v>1</v>
      </c>
      <c r="I1001" s="20">
        <f t="shared" si="226"/>
        <v>0</v>
      </c>
      <c r="J1001" s="20">
        <f t="shared" si="226"/>
        <v>0</v>
      </c>
    </row>
    <row r="1002" spans="1:10" x14ac:dyDescent="0.3">
      <c r="A1002" s="12" t="s">
        <v>1295</v>
      </c>
      <c r="B1002" s="13" t="s">
        <v>18</v>
      </c>
      <c r="C1002" s="13" t="s">
        <v>22</v>
      </c>
      <c r="D1002" s="33" t="s">
        <v>1296</v>
      </c>
      <c r="E1002" s="14">
        <v>550</v>
      </c>
      <c r="F1002" s="14">
        <v>42.26</v>
      </c>
      <c r="G1002" s="15">
        <f>ROUND(E1002*F1002,2)</f>
        <v>23243</v>
      </c>
      <c r="H1002" s="14">
        <v>550</v>
      </c>
      <c r="I1002" s="39"/>
      <c r="J1002" s="15">
        <f>ROUND(H1002*I1002,2)</f>
        <v>0</v>
      </c>
    </row>
    <row r="1003" spans="1:10" x14ac:dyDescent="0.3">
      <c r="A1003" s="12" t="s">
        <v>1297</v>
      </c>
      <c r="B1003" s="13" t="s">
        <v>18</v>
      </c>
      <c r="C1003" s="13" t="s">
        <v>35</v>
      </c>
      <c r="D1003" s="33" t="s">
        <v>1298</v>
      </c>
      <c r="E1003" s="14">
        <v>1</v>
      </c>
      <c r="F1003" s="14">
        <v>2073.75</v>
      </c>
      <c r="G1003" s="15">
        <f>ROUND(E1003*F1003,2)</f>
        <v>2073.75</v>
      </c>
      <c r="H1003" s="14">
        <v>1</v>
      </c>
      <c r="I1003" s="39"/>
      <c r="J1003" s="15">
        <f>ROUND(H1003*I1003,2)</f>
        <v>0</v>
      </c>
    </row>
    <row r="1004" spans="1:10" x14ac:dyDescent="0.3">
      <c r="A1004" s="12" t="s">
        <v>1299</v>
      </c>
      <c r="B1004" s="13" t="s">
        <v>18</v>
      </c>
      <c r="C1004" s="13" t="s">
        <v>35</v>
      </c>
      <c r="D1004" s="33" t="s">
        <v>1300</v>
      </c>
      <c r="E1004" s="14">
        <v>1</v>
      </c>
      <c r="F1004" s="14">
        <v>262.5</v>
      </c>
      <c r="G1004" s="15">
        <f>ROUND(E1004*F1004,2)</f>
        <v>262.5</v>
      </c>
      <c r="H1004" s="14">
        <v>1</v>
      </c>
      <c r="I1004" s="39"/>
      <c r="J1004" s="15">
        <f>ROUND(H1004*I1004,2)</f>
        <v>0</v>
      </c>
    </row>
    <row r="1005" spans="1:10" x14ac:dyDescent="0.3">
      <c r="A1005" s="16"/>
      <c r="B1005" s="16"/>
      <c r="C1005" s="16"/>
      <c r="D1005" s="34" t="s">
        <v>1301</v>
      </c>
      <c r="E1005" s="14">
        <v>1</v>
      </c>
      <c r="F1005" s="17">
        <f>SUM(G1002:G1004)</f>
        <v>25579.25</v>
      </c>
      <c r="G1005" s="17">
        <f>ROUND(E1005*F1005,2)</f>
        <v>25579.25</v>
      </c>
      <c r="H1005" s="14">
        <v>1</v>
      </c>
      <c r="I1005" s="17">
        <f>SUM(J1002:J1004)</f>
        <v>0</v>
      </c>
      <c r="J1005" s="17">
        <f>ROUND(H1005*I1005,2)</f>
        <v>0</v>
      </c>
    </row>
    <row r="1006" spans="1:10" ht="1" customHeight="1" x14ac:dyDescent="0.3">
      <c r="A1006" s="18"/>
      <c r="B1006" s="18"/>
      <c r="C1006" s="18"/>
      <c r="D1006" s="35"/>
      <c r="E1006" s="18"/>
      <c r="F1006" s="18"/>
      <c r="G1006" s="18"/>
      <c r="H1006" s="18"/>
      <c r="I1006" s="18"/>
      <c r="J1006" s="18"/>
    </row>
    <row r="1007" spans="1:10" x14ac:dyDescent="0.3">
      <c r="A1007" s="19" t="s">
        <v>1302</v>
      </c>
      <c r="B1007" s="19" t="s">
        <v>10</v>
      </c>
      <c r="C1007" s="19" t="s">
        <v>11</v>
      </c>
      <c r="D1007" s="36" t="s">
        <v>1303</v>
      </c>
      <c r="E1007" s="20">
        <f t="shared" ref="E1007:J1007" si="227">E1012</f>
        <v>1</v>
      </c>
      <c r="F1007" s="20">
        <f t="shared" si="227"/>
        <v>22969.81</v>
      </c>
      <c r="G1007" s="20">
        <f t="shared" si="227"/>
        <v>22969.81</v>
      </c>
      <c r="H1007" s="20">
        <f t="shared" si="227"/>
        <v>1</v>
      </c>
      <c r="I1007" s="20">
        <f t="shared" si="227"/>
        <v>0</v>
      </c>
      <c r="J1007" s="20">
        <f t="shared" si="227"/>
        <v>0</v>
      </c>
    </row>
    <row r="1008" spans="1:10" x14ac:dyDescent="0.3">
      <c r="A1008" s="12" t="s">
        <v>1304</v>
      </c>
      <c r="B1008" s="13" t="s">
        <v>18</v>
      </c>
      <c r="C1008" s="13" t="s">
        <v>35</v>
      </c>
      <c r="D1008" s="33" t="s">
        <v>1305</v>
      </c>
      <c r="E1008" s="14">
        <v>12</v>
      </c>
      <c r="F1008" s="14">
        <v>1332.45</v>
      </c>
      <c r="G1008" s="15">
        <f>ROUND(E1008*F1008,2)</f>
        <v>15989.4</v>
      </c>
      <c r="H1008" s="14">
        <v>12</v>
      </c>
      <c r="I1008" s="39"/>
      <c r="J1008" s="15">
        <f>ROUND(H1008*I1008,2)</f>
        <v>0</v>
      </c>
    </row>
    <row r="1009" spans="1:10" x14ac:dyDescent="0.3">
      <c r="A1009" s="12" t="s">
        <v>1306</v>
      </c>
      <c r="B1009" s="13" t="s">
        <v>18</v>
      </c>
      <c r="C1009" s="13" t="s">
        <v>35</v>
      </c>
      <c r="D1009" s="33" t="s">
        <v>1307</v>
      </c>
      <c r="E1009" s="14">
        <v>8</v>
      </c>
      <c r="F1009" s="14">
        <v>685.52</v>
      </c>
      <c r="G1009" s="15">
        <f>ROUND(E1009*F1009,2)</f>
        <v>5484.16</v>
      </c>
      <c r="H1009" s="14">
        <v>8</v>
      </c>
      <c r="I1009" s="39"/>
      <c r="J1009" s="15">
        <f>ROUND(H1009*I1009,2)</f>
        <v>0</v>
      </c>
    </row>
    <row r="1010" spans="1:10" x14ac:dyDescent="0.3">
      <c r="A1010" s="12" t="s">
        <v>1308</v>
      </c>
      <c r="B1010" s="13" t="s">
        <v>18</v>
      </c>
      <c r="C1010" s="13" t="s">
        <v>35</v>
      </c>
      <c r="D1010" s="33" t="s">
        <v>1309</v>
      </c>
      <c r="E1010" s="14">
        <v>1</v>
      </c>
      <c r="F1010" s="14">
        <v>1207.5</v>
      </c>
      <c r="G1010" s="15">
        <f>ROUND(E1010*F1010,2)</f>
        <v>1207.5</v>
      </c>
      <c r="H1010" s="14">
        <v>1</v>
      </c>
      <c r="I1010" s="39"/>
      <c r="J1010" s="15">
        <f>ROUND(H1010*I1010,2)</f>
        <v>0</v>
      </c>
    </row>
    <row r="1011" spans="1:10" x14ac:dyDescent="0.3">
      <c r="A1011" s="12" t="s">
        <v>1310</v>
      </c>
      <c r="B1011" s="13" t="s">
        <v>18</v>
      </c>
      <c r="C1011" s="13" t="s">
        <v>35</v>
      </c>
      <c r="D1011" s="33" t="s">
        <v>1311</v>
      </c>
      <c r="E1011" s="14">
        <v>1</v>
      </c>
      <c r="F1011" s="14">
        <v>288.75</v>
      </c>
      <c r="G1011" s="15">
        <f>ROUND(E1011*F1011,2)</f>
        <v>288.75</v>
      </c>
      <c r="H1011" s="14">
        <v>1</v>
      </c>
      <c r="I1011" s="39"/>
      <c r="J1011" s="15">
        <f>ROUND(H1011*I1011,2)</f>
        <v>0</v>
      </c>
    </row>
    <row r="1012" spans="1:10" x14ac:dyDescent="0.3">
      <c r="A1012" s="16"/>
      <c r="B1012" s="16"/>
      <c r="C1012" s="16"/>
      <c r="D1012" s="34" t="s">
        <v>1312</v>
      </c>
      <c r="E1012" s="14">
        <v>1</v>
      </c>
      <c r="F1012" s="17">
        <f>SUM(G1008:G1011)</f>
        <v>22969.81</v>
      </c>
      <c r="G1012" s="17">
        <f>ROUND(E1012*F1012,2)</f>
        <v>22969.81</v>
      </c>
      <c r="H1012" s="14">
        <v>1</v>
      </c>
      <c r="I1012" s="17">
        <f>SUM(J1008:J1011)</f>
        <v>0</v>
      </c>
      <c r="J1012" s="17">
        <f>ROUND(H1012*I1012,2)</f>
        <v>0</v>
      </c>
    </row>
    <row r="1013" spans="1:10" ht="1" customHeight="1" x14ac:dyDescent="0.3">
      <c r="A1013" s="18"/>
      <c r="B1013" s="18"/>
      <c r="C1013" s="18"/>
      <c r="D1013" s="35"/>
      <c r="E1013" s="18"/>
      <c r="F1013" s="18"/>
      <c r="G1013" s="18"/>
      <c r="H1013" s="18"/>
      <c r="I1013" s="18"/>
      <c r="J1013" s="18"/>
    </row>
    <row r="1014" spans="1:10" x14ac:dyDescent="0.3">
      <c r="A1014" s="19" t="s">
        <v>1313</v>
      </c>
      <c r="B1014" s="19" t="s">
        <v>10</v>
      </c>
      <c r="C1014" s="19" t="s">
        <v>11</v>
      </c>
      <c r="D1014" s="36" t="s">
        <v>1314</v>
      </c>
      <c r="E1014" s="20">
        <f t="shared" ref="E1014:J1014" si="228">E1018</f>
        <v>1</v>
      </c>
      <c r="F1014" s="20">
        <f t="shared" si="228"/>
        <v>12101.25</v>
      </c>
      <c r="G1014" s="20">
        <f t="shared" si="228"/>
        <v>12101.25</v>
      </c>
      <c r="H1014" s="20">
        <f t="shared" si="228"/>
        <v>1</v>
      </c>
      <c r="I1014" s="20">
        <f t="shared" si="228"/>
        <v>0</v>
      </c>
      <c r="J1014" s="20">
        <f t="shared" si="228"/>
        <v>0</v>
      </c>
    </row>
    <row r="1015" spans="1:10" x14ac:dyDescent="0.3">
      <c r="A1015" s="12" t="s">
        <v>1315</v>
      </c>
      <c r="B1015" s="13" t="s">
        <v>18</v>
      </c>
      <c r="C1015" s="13" t="s">
        <v>35</v>
      </c>
      <c r="D1015" s="33" t="s">
        <v>1316</v>
      </c>
      <c r="E1015" s="14">
        <v>1</v>
      </c>
      <c r="F1015" s="14">
        <v>10237.5</v>
      </c>
      <c r="G1015" s="15">
        <f>ROUND(E1015*F1015,2)</f>
        <v>10237.5</v>
      </c>
      <c r="H1015" s="14">
        <v>1</v>
      </c>
      <c r="I1015" s="39"/>
      <c r="J1015" s="15">
        <f>ROUND(H1015*I1015,2)</f>
        <v>0</v>
      </c>
    </row>
    <row r="1016" spans="1:10" x14ac:dyDescent="0.3">
      <c r="A1016" s="12" t="s">
        <v>1317</v>
      </c>
      <c r="B1016" s="13" t="s">
        <v>18</v>
      </c>
      <c r="C1016" s="13" t="s">
        <v>35</v>
      </c>
      <c r="D1016" s="33" t="s">
        <v>1318</v>
      </c>
      <c r="E1016" s="14">
        <v>1</v>
      </c>
      <c r="F1016" s="14">
        <v>1522.5</v>
      </c>
      <c r="G1016" s="15">
        <f>ROUND(E1016*F1016,2)</f>
        <v>1522.5</v>
      </c>
      <c r="H1016" s="14">
        <v>1</v>
      </c>
      <c r="I1016" s="39"/>
      <c r="J1016" s="15">
        <f>ROUND(H1016*I1016,2)</f>
        <v>0</v>
      </c>
    </row>
    <row r="1017" spans="1:10" x14ac:dyDescent="0.3">
      <c r="A1017" s="12" t="s">
        <v>1319</v>
      </c>
      <c r="B1017" s="13" t="s">
        <v>18</v>
      </c>
      <c r="C1017" s="13" t="s">
        <v>35</v>
      </c>
      <c r="D1017" s="33" t="s">
        <v>1320</v>
      </c>
      <c r="E1017" s="14">
        <v>1</v>
      </c>
      <c r="F1017" s="14">
        <v>341.25</v>
      </c>
      <c r="G1017" s="15">
        <f>ROUND(E1017*F1017,2)</f>
        <v>341.25</v>
      </c>
      <c r="H1017" s="14">
        <v>1</v>
      </c>
      <c r="I1017" s="39"/>
      <c r="J1017" s="15">
        <f>ROUND(H1017*I1017,2)</f>
        <v>0</v>
      </c>
    </row>
    <row r="1018" spans="1:10" x14ac:dyDescent="0.3">
      <c r="A1018" s="16"/>
      <c r="B1018" s="16"/>
      <c r="C1018" s="16"/>
      <c r="D1018" s="34" t="s">
        <v>1321</v>
      </c>
      <c r="E1018" s="14">
        <v>1</v>
      </c>
      <c r="F1018" s="17">
        <f>SUM(G1015:G1017)</f>
        <v>12101.25</v>
      </c>
      <c r="G1018" s="17">
        <f>ROUND(E1018*F1018,2)</f>
        <v>12101.25</v>
      </c>
      <c r="H1018" s="14">
        <v>1</v>
      </c>
      <c r="I1018" s="17">
        <f>SUM(J1015:J1017)</f>
        <v>0</v>
      </c>
      <c r="J1018" s="17">
        <f>ROUND(H1018*I1018,2)</f>
        <v>0</v>
      </c>
    </row>
    <row r="1019" spans="1:10" ht="1" customHeight="1" x14ac:dyDescent="0.3">
      <c r="A1019" s="18"/>
      <c r="B1019" s="18"/>
      <c r="C1019" s="18"/>
      <c r="D1019" s="35"/>
      <c r="E1019" s="18"/>
      <c r="F1019" s="18"/>
      <c r="G1019" s="18"/>
      <c r="H1019" s="18"/>
      <c r="I1019" s="18"/>
      <c r="J1019" s="18"/>
    </row>
    <row r="1020" spans="1:10" x14ac:dyDescent="0.3">
      <c r="A1020" s="19" t="s">
        <v>1322</v>
      </c>
      <c r="B1020" s="19" t="s">
        <v>10</v>
      </c>
      <c r="C1020" s="19" t="s">
        <v>11</v>
      </c>
      <c r="D1020" s="36" t="s">
        <v>1323</v>
      </c>
      <c r="E1020" s="20">
        <f t="shared" ref="E1020:J1020" si="229">E1028</f>
        <v>1</v>
      </c>
      <c r="F1020" s="20">
        <f t="shared" si="229"/>
        <v>39584.629999999997</v>
      </c>
      <c r="G1020" s="20">
        <f t="shared" si="229"/>
        <v>39584.629999999997</v>
      </c>
      <c r="H1020" s="20">
        <f t="shared" si="229"/>
        <v>1</v>
      </c>
      <c r="I1020" s="20">
        <f t="shared" si="229"/>
        <v>0</v>
      </c>
      <c r="J1020" s="20">
        <f t="shared" si="229"/>
        <v>0</v>
      </c>
    </row>
    <row r="1021" spans="1:10" x14ac:dyDescent="0.3">
      <c r="A1021" s="12" t="s">
        <v>1324</v>
      </c>
      <c r="B1021" s="13" t="s">
        <v>18</v>
      </c>
      <c r="C1021" s="13" t="s">
        <v>35</v>
      </c>
      <c r="D1021" s="33" t="s">
        <v>1325</v>
      </c>
      <c r="E1021" s="14">
        <v>1</v>
      </c>
      <c r="F1021" s="14">
        <v>1747.31</v>
      </c>
      <c r="G1021" s="15">
        <f t="shared" ref="G1021:G1028" si="230">ROUND(E1021*F1021,2)</f>
        <v>1747.31</v>
      </c>
      <c r="H1021" s="14">
        <v>1</v>
      </c>
      <c r="I1021" s="39"/>
      <c r="J1021" s="15">
        <f t="shared" ref="J1021:J1028" si="231">ROUND(H1021*I1021,2)</f>
        <v>0</v>
      </c>
    </row>
    <row r="1022" spans="1:10" x14ac:dyDescent="0.3">
      <c r="A1022" s="12" t="s">
        <v>1326</v>
      </c>
      <c r="B1022" s="13" t="s">
        <v>18</v>
      </c>
      <c r="C1022" s="13" t="s">
        <v>35</v>
      </c>
      <c r="D1022" s="33" t="s">
        <v>1327</v>
      </c>
      <c r="E1022" s="14">
        <v>6</v>
      </c>
      <c r="F1022" s="14">
        <v>1825.32</v>
      </c>
      <c r="G1022" s="15">
        <f t="shared" si="230"/>
        <v>10951.92</v>
      </c>
      <c r="H1022" s="14">
        <v>6</v>
      </c>
      <c r="I1022" s="39"/>
      <c r="J1022" s="15">
        <f t="shared" si="231"/>
        <v>0</v>
      </c>
    </row>
    <row r="1023" spans="1:10" x14ac:dyDescent="0.3">
      <c r="A1023" s="12" t="s">
        <v>1328</v>
      </c>
      <c r="B1023" s="13" t="s">
        <v>18</v>
      </c>
      <c r="C1023" s="13" t="s">
        <v>35</v>
      </c>
      <c r="D1023" s="33" t="s">
        <v>1329</v>
      </c>
      <c r="E1023" s="14">
        <v>3</v>
      </c>
      <c r="F1023" s="14">
        <v>693.9</v>
      </c>
      <c r="G1023" s="15">
        <f t="shared" si="230"/>
        <v>2081.6999999999998</v>
      </c>
      <c r="H1023" s="14">
        <v>3</v>
      </c>
      <c r="I1023" s="39"/>
      <c r="J1023" s="15">
        <f t="shared" si="231"/>
        <v>0</v>
      </c>
    </row>
    <row r="1024" spans="1:10" x14ac:dyDescent="0.3">
      <c r="A1024" s="12" t="s">
        <v>1330</v>
      </c>
      <c r="B1024" s="13" t="s">
        <v>18</v>
      </c>
      <c r="C1024" s="13" t="s">
        <v>35</v>
      </c>
      <c r="D1024" s="33" t="s">
        <v>1331</v>
      </c>
      <c r="E1024" s="14">
        <v>3</v>
      </c>
      <c r="F1024" s="14">
        <v>5270</v>
      </c>
      <c r="G1024" s="15">
        <f t="shared" si="230"/>
        <v>15810</v>
      </c>
      <c r="H1024" s="14">
        <v>3</v>
      </c>
      <c r="I1024" s="39"/>
      <c r="J1024" s="15">
        <f t="shared" si="231"/>
        <v>0</v>
      </c>
    </row>
    <row r="1025" spans="1:10" x14ac:dyDescent="0.3">
      <c r="A1025" s="12" t="s">
        <v>1332</v>
      </c>
      <c r="B1025" s="13" t="s">
        <v>18</v>
      </c>
      <c r="C1025" s="13" t="s">
        <v>22</v>
      </c>
      <c r="D1025" s="33" t="s">
        <v>1157</v>
      </c>
      <c r="E1025" s="14">
        <v>240</v>
      </c>
      <c r="F1025" s="14">
        <v>5.23</v>
      </c>
      <c r="G1025" s="15">
        <f t="shared" si="230"/>
        <v>1255.2</v>
      </c>
      <c r="H1025" s="14">
        <v>240</v>
      </c>
      <c r="I1025" s="39"/>
      <c r="J1025" s="15">
        <f t="shared" si="231"/>
        <v>0</v>
      </c>
    </row>
    <row r="1026" spans="1:10" ht="20.95" x14ac:dyDescent="0.3">
      <c r="A1026" s="12" t="s">
        <v>1333</v>
      </c>
      <c r="B1026" s="13" t="s">
        <v>18</v>
      </c>
      <c r="C1026" s="13" t="s">
        <v>35</v>
      </c>
      <c r="D1026" s="33" t="s">
        <v>1334</v>
      </c>
      <c r="E1026" s="14">
        <v>3</v>
      </c>
      <c r="F1026" s="14">
        <v>2535.75</v>
      </c>
      <c r="G1026" s="15">
        <f t="shared" si="230"/>
        <v>7607.25</v>
      </c>
      <c r="H1026" s="14">
        <v>3</v>
      </c>
      <c r="I1026" s="39"/>
      <c r="J1026" s="15">
        <f t="shared" si="231"/>
        <v>0</v>
      </c>
    </row>
    <row r="1027" spans="1:10" x14ac:dyDescent="0.3">
      <c r="A1027" s="12" t="s">
        <v>1290</v>
      </c>
      <c r="B1027" s="13" t="s">
        <v>18</v>
      </c>
      <c r="C1027" s="13" t="s">
        <v>35</v>
      </c>
      <c r="D1027" s="33" t="s">
        <v>1291</v>
      </c>
      <c r="E1027" s="14">
        <v>1</v>
      </c>
      <c r="F1027" s="14">
        <v>131.25</v>
      </c>
      <c r="G1027" s="15">
        <f t="shared" si="230"/>
        <v>131.25</v>
      </c>
      <c r="H1027" s="14">
        <v>1</v>
      </c>
      <c r="I1027" s="39"/>
      <c r="J1027" s="15">
        <f t="shared" si="231"/>
        <v>0</v>
      </c>
    </row>
    <row r="1028" spans="1:10" x14ac:dyDescent="0.3">
      <c r="A1028" s="16"/>
      <c r="B1028" s="16"/>
      <c r="C1028" s="16"/>
      <c r="D1028" s="34" t="s">
        <v>1335</v>
      </c>
      <c r="E1028" s="14">
        <v>1</v>
      </c>
      <c r="F1028" s="17">
        <f>SUM(G1021:G1027)</f>
        <v>39584.629999999997</v>
      </c>
      <c r="G1028" s="17">
        <f t="shared" si="230"/>
        <v>39584.629999999997</v>
      </c>
      <c r="H1028" s="14">
        <v>1</v>
      </c>
      <c r="I1028" s="17">
        <f>SUM(J1021:J1027)</f>
        <v>0</v>
      </c>
      <c r="J1028" s="17">
        <f t="shared" si="231"/>
        <v>0</v>
      </c>
    </row>
    <row r="1029" spans="1:10" ht="1" customHeight="1" x14ac:dyDescent="0.3">
      <c r="A1029" s="18"/>
      <c r="B1029" s="18"/>
      <c r="C1029" s="18"/>
      <c r="D1029" s="35"/>
      <c r="E1029" s="18"/>
      <c r="F1029" s="18"/>
      <c r="G1029" s="18"/>
      <c r="H1029" s="18"/>
      <c r="I1029" s="18"/>
      <c r="J1029" s="18"/>
    </row>
    <row r="1030" spans="1:10" x14ac:dyDescent="0.3">
      <c r="A1030" s="19" t="s">
        <v>1336</v>
      </c>
      <c r="B1030" s="19" t="s">
        <v>10</v>
      </c>
      <c r="C1030" s="19" t="s">
        <v>11</v>
      </c>
      <c r="D1030" s="36" t="s">
        <v>1337</v>
      </c>
      <c r="E1030" s="20">
        <f t="shared" ref="E1030:J1030" si="232">E1035</f>
        <v>1</v>
      </c>
      <c r="F1030" s="20">
        <f t="shared" si="232"/>
        <v>17841.599999999999</v>
      </c>
      <c r="G1030" s="20">
        <f t="shared" si="232"/>
        <v>17841.599999999999</v>
      </c>
      <c r="H1030" s="20">
        <f t="shared" si="232"/>
        <v>1</v>
      </c>
      <c r="I1030" s="20">
        <f t="shared" si="232"/>
        <v>0</v>
      </c>
      <c r="J1030" s="20">
        <f t="shared" si="232"/>
        <v>0</v>
      </c>
    </row>
    <row r="1031" spans="1:10" ht="20.95" x14ac:dyDescent="0.3">
      <c r="A1031" s="12" t="s">
        <v>1338</v>
      </c>
      <c r="B1031" s="13" t="s">
        <v>18</v>
      </c>
      <c r="C1031" s="13" t="s">
        <v>1339</v>
      </c>
      <c r="D1031" s="33" t="s">
        <v>1340</v>
      </c>
      <c r="E1031" s="14">
        <v>210</v>
      </c>
      <c r="F1031" s="14">
        <v>53.98</v>
      </c>
      <c r="G1031" s="15">
        <f>ROUND(E1031*F1031,2)</f>
        <v>11335.8</v>
      </c>
      <c r="H1031" s="14">
        <v>210</v>
      </c>
      <c r="I1031" s="39"/>
      <c r="J1031" s="15">
        <f>ROUND(H1031*I1031,2)</f>
        <v>0</v>
      </c>
    </row>
    <row r="1032" spans="1:10" x14ac:dyDescent="0.3">
      <c r="A1032" s="12" t="s">
        <v>1341</v>
      </c>
      <c r="B1032" s="13" t="s">
        <v>18</v>
      </c>
      <c r="C1032" s="13" t="s">
        <v>1339</v>
      </c>
      <c r="D1032" s="33" t="s">
        <v>1342</v>
      </c>
      <c r="E1032" s="14">
        <v>210</v>
      </c>
      <c r="F1032" s="14">
        <v>11.37</v>
      </c>
      <c r="G1032" s="15">
        <f>ROUND(E1032*F1032,2)</f>
        <v>2387.6999999999998</v>
      </c>
      <c r="H1032" s="14">
        <v>210</v>
      </c>
      <c r="I1032" s="39"/>
      <c r="J1032" s="15">
        <f>ROUND(H1032*I1032,2)</f>
        <v>0</v>
      </c>
    </row>
    <row r="1033" spans="1:10" ht="20.95" x14ac:dyDescent="0.3">
      <c r="A1033" s="12" t="s">
        <v>1343</v>
      </c>
      <c r="B1033" s="13" t="s">
        <v>18</v>
      </c>
      <c r="C1033" s="13" t="s">
        <v>1339</v>
      </c>
      <c r="D1033" s="33" t="s">
        <v>1344</v>
      </c>
      <c r="E1033" s="14">
        <v>100</v>
      </c>
      <c r="F1033" s="14">
        <v>12.18</v>
      </c>
      <c r="G1033" s="15">
        <f>ROUND(E1033*F1033,2)</f>
        <v>1218</v>
      </c>
      <c r="H1033" s="14">
        <v>100</v>
      </c>
      <c r="I1033" s="39"/>
      <c r="J1033" s="15">
        <f>ROUND(H1033*I1033,2)</f>
        <v>0</v>
      </c>
    </row>
    <row r="1034" spans="1:10" x14ac:dyDescent="0.3">
      <c r="A1034" s="12" t="s">
        <v>1345</v>
      </c>
      <c r="B1034" s="13" t="s">
        <v>18</v>
      </c>
      <c r="C1034" s="13" t="s">
        <v>1339</v>
      </c>
      <c r="D1034" s="33" t="s">
        <v>1346</v>
      </c>
      <c r="E1034" s="14">
        <v>210</v>
      </c>
      <c r="F1034" s="14">
        <v>13.81</v>
      </c>
      <c r="G1034" s="15">
        <f>ROUND(E1034*F1034,2)</f>
        <v>2900.1</v>
      </c>
      <c r="H1034" s="14">
        <v>210</v>
      </c>
      <c r="I1034" s="39"/>
      <c r="J1034" s="15">
        <f>ROUND(H1034*I1034,2)</f>
        <v>0</v>
      </c>
    </row>
    <row r="1035" spans="1:10" x14ac:dyDescent="0.3">
      <c r="A1035" s="16"/>
      <c r="B1035" s="16"/>
      <c r="C1035" s="16"/>
      <c r="D1035" s="34" t="s">
        <v>1347</v>
      </c>
      <c r="E1035" s="14">
        <v>1</v>
      </c>
      <c r="F1035" s="17">
        <f>SUM(G1031:G1034)</f>
        <v>17841.599999999999</v>
      </c>
      <c r="G1035" s="17">
        <f>ROUND(E1035*F1035,2)</f>
        <v>17841.599999999999</v>
      </c>
      <c r="H1035" s="14">
        <v>1</v>
      </c>
      <c r="I1035" s="17">
        <f>SUM(J1031:J1034)</f>
        <v>0</v>
      </c>
      <c r="J1035" s="17">
        <f>ROUND(H1035*I1035,2)</f>
        <v>0</v>
      </c>
    </row>
    <row r="1036" spans="1:10" ht="1" customHeight="1" x14ac:dyDescent="0.3">
      <c r="A1036" s="18"/>
      <c r="B1036" s="18"/>
      <c r="C1036" s="18"/>
      <c r="D1036" s="35"/>
      <c r="E1036" s="18"/>
      <c r="F1036" s="18"/>
      <c r="G1036" s="18"/>
      <c r="H1036" s="18"/>
      <c r="I1036" s="18"/>
      <c r="J1036" s="18"/>
    </row>
    <row r="1037" spans="1:10" x14ac:dyDescent="0.3">
      <c r="A1037" s="19" t="s">
        <v>1348</v>
      </c>
      <c r="B1037" s="19" t="s">
        <v>10</v>
      </c>
      <c r="C1037" s="19" t="s">
        <v>11</v>
      </c>
      <c r="D1037" s="36" t="s">
        <v>1349</v>
      </c>
      <c r="E1037" s="20">
        <f t="shared" ref="E1037:J1037" si="233">E1048</f>
        <v>1</v>
      </c>
      <c r="F1037" s="20">
        <f t="shared" si="233"/>
        <v>29645.599999999999</v>
      </c>
      <c r="G1037" s="20">
        <f t="shared" si="233"/>
        <v>29645.599999999999</v>
      </c>
      <c r="H1037" s="20">
        <f t="shared" si="233"/>
        <v>1</v>
      </c>
      <c r="I1037" s="20">
        <f t="shared" si="233"/>
        <v>0</v>
      </c>
      <c r="J1037" s="20">
        <f t="shared" si="233"/>
        <v>0</v>
      </c>
    </row>
    <row r="1038" spans="1:10" x14ac:dyDescent="0.3">
      <c r="A1038" s="12" t="s">
        <v>1350</v>
      </c>
      <c r="B1038" s="13" t="s">
        <v>18</v>
      </c>
      <c r="C1038" s="13" t="s">
        <v>19</v>
      </c>
      <c r="D1038" s="33" t="s">
        <v>1351</v>
      </c>
      <c r="E1038" s="14">
        <v>15</v>
      </c>
      <c r="F1038" s="14">
        <v>107.69</v>
      </c>
      <c r="G1038" s="15">
        <f t="shared" ref="G1038:G1048" si="234">ROUND(E1038*F1038,2)</f>
        <v>1615.35</v>
      </c>
      <c r="H1038" s="14">
        <v>15</v>
      </c>
      <c r="I1038" s="39"/>
      <c r="J1038" s="15">
        <f t="shared" ref="J1038:J1048" si="235">ROUND(H1038*I1038,2)</f>
        <v>0</v>
      </c>
    </row>
    <row r="1039" spans="1:10" x14ac:dyDescent="0.3">
      <c r="A1039" s="12" t="s">
        <v>1352</v>
      </c>
      <c r="B1039" s="13" t="s">
        <v>18</v>
      </c>
      <c r="C1039" s="13" t="s">
        <v>22</v>
      </c>
      <c r="D1039" s="33" t="s">
        <v>1353</v>
      </c>
      <c r="E1039" s="14">
        <v>20</v>
      </c>
      <c r="F1039" s="14">
        <v>53.07</v>
      </c>
      <c r="G1039" s="15">
        <f t="shared" si="234"/>
        <v>1061.4000000000001</v>
      </c>
      <c r="H1039" s="14">
        <v>20</v>
      </c>
      <c r="I1039" s="39"/>
      <c r="J1039" s="15">
        <f t="shared" si="235"/>
        <v>0</v>
      </c>
    </row>
    <row r="1040" spans="1:10" x14ac:dyDescent="0.3">
      <c r="A1040" s="12" t="s">
        <v>1354</v>
      </c>
      <c r="B1040" s="13" t="s">
        <v>18</v>
      </c>
      <c r="C1040" s="13" t="s">
        <v>35</v>
      </c>
      <c r="D1040" s="33" t="s">
        <v>1355</v>
      </c>
      <c r="E1040" s="14">
        <v>1</v>
      </c>
      <c r="F1040" s="14">
        <v>1565.92</v>
      </c>
      <c r="G1040" s="15">
        <f t="shared" si="234"/>
        <v>1565.92</v>
      </c>
      <c r="H1040" s="14">
        <v>1</v>
      </c>
      <c r="I1040" s="39"/>
      <c r="J1040" s="15">
        <f t="shared" si="235"/>
        <v>0</v>
      </c>
    </row>
    <row r="1041" spans="1:10" x14ac:dyDescent="0.3">
      <c r="A1041" s="12" t="s">
        <v>1268</v>
      </c>
      <c r="B1041" s="13" t="s">
        <v>18</v>
      </c>
      <c r="C1041" s="13" t="s">
        <v>35</v>
      </c>
      <c r="D1041" s="33" t="s">
        <v>1269</v>
      </c>
      <c r="E1041" s="14">
        <v>2</v>
      </c>
      <c r="F1041" s="14">
        <v>379.42</v>
      </c>
      <c r="G1041" s="15">
        <f t="shared" si="234"/>
        <v>758.84</v>
      </c>
      <c r="H1041" s="14">
        <v>2</v>
      </c>
      <c r="I1041" s="39"/>
      <c r="J1041" s="15">
        <f t="shared" si="235"/>
        <v>0</v>
      </c>
    </row>
    <row r="1042" spans="1:10" x14ac:dyDescent="0.3">
      <c r="A1042" s="12" t="s">
        <v>1356</v>
      </c>
      <c r="B1042" s="13" t="s">
        <v>18</v>
      </c>
      <c r="C1042" s="13" t="s">
        <v>35</v>
      </c>
      <c r="D1042" s="33" t="s">
        <v>1357</v>
      </c>
      <c r="E1042" s="14">
        <v>1</v>
      </c>
      <c r="F1042" s="14">
        <v>11769.91</v>
      </c>
      <c r="G1042" s="15">
        <f t="shared" si="234"/>
        <v>11769.91</v>
      </c>
      <c r="H1042" s="14">
        <v>1</v>
      </c>
      <c r="I1042" s="39"/>
      <c r="J1042" s="15">
        <f t="shared" si="235"/>
        <v>0</v>
      </c>
    </row>
    <row r="1043" spans="1:10" x14ac:dyDescent="0.3">
      <c r="A1043" s="12" t="s">
        <v>1358</v>
      </c>
      <c r="B1043" s="13" t="s">
        <v>18</v>
      </c>
      <c r="C1043" s="13" t="s">
        <v>35</v>
      </c>
      <c r="D1043" s="33" t="s">
        <v>1359</v>
      </c>
      <c r="E1043" s="14">
        <v>1</v>
      </c>
      <c r="F1043" s="14">
        <v>5223.4399999999996</v>
      </c>
      <c r="G1043" s="15">
        <f t="shared" si="234"/>
        <v>5223.4399999999996</v>
      </c>
      <c r="H1043" s="14">
        <v>1</v>
      </c>
      <c r="I1043" s="39"/>
      <c r="J1043" s="15">
        <f t="shared" si="235"/>
        <v>0</v>
      </c>
    </row>
    <row r="1044" spans="1:10" ht="20.95" x14ac:dyDescent="0.3">
      <c r="A1044" s="12" t="s">
        <v>1360</v>
      </c>
      <c r="B1044" s="13" t="s">
        <v>18</v>
      </c>
      <c r="C1044" s="13" t="s">
        <v>35</v>
      </c>
      <c r="D1044" s="33" t="s">
        <v>1361</v>
      </c>
      <c r="E1044" s="14">
        <v>1</v>
      </c>
      <c r="F1044" s="14">
        <v>2126.04</v>
      </c>
      <c r="G1044" s="15">
        <f t="shared" si="234"/>
        <v>2126.04</v>
      </c>
      <c r="H1044" s="14">
        <v>1</v>
      </c>
      <c r="I1044" s="39"/>
      <c r="J1044" s="15">
        <f t="shared" si="235"/>
        <v>0</v>
      </c>
    </row>
    <row r="1045" spans="1:10" x14ac:dyDescent="0.3">
      <c r="A1045" s="12" t="s">
        <v>1362</v>
      </c>
      <c r="B1045" s="13" t="s">
        <v>18</v>
      </c>
      <c r="C1045" s="13" t="s">
        <v>35</v>
      </c>
      <c r="D1045" s="33" t="s">
        <v>1363</v>
      </c>
      <c r="E1045" s="14">
        <v>1</v>
      </c>
      <c r="F1045" s="14">
        <v>747.65</v>
      </c>
      <c r="G1045" s="15">
        <f t="shared" si="234"/>
        <v>747.65</v>
      </c>
      <c r="H1045" s="14">
        <v>1</v>
      </c>
      <c r="I1045" s="39"/>
      <c r="J1045" s="15">
        <f t="shared" si="235"/>
        <v>0</v>
      </c>
    </row>
    <row r="1046" spans="1:10" x14ac:dyDescent="0.3">
      <c r="A1046" s="12" t="s">
        <v>1364</v>
      </c>
      <c r="B1046" s="13" t="s">
        <v>18</v>
      </c>
      <c r="C1046" s="13" t="s">
        <v>35</v>
      </c>
      <c r="D1046" s="33" t="s">
        <v>1365</v>
      </c>
      <c r="E1046" s="14">
        <v>1</v>
      </c>
      <c r="F1046" s="14">
        <v>316.05</v>
      </c>
      <c r="G1046" s="15">
        <f t="shared" si="234"/>
        <v>316.05</v>
      </c>
      <c r="H1046" s="14">
        <v>1</v>
      </c>
      <c r="I1046" s="39"/>
      <c r="J1046" s="15">
        <f t="shared" si="235"/>
        <v>0</v>
      </c>
    </row>
    <row r="1047" spans="1:10" x14ac:dyDescent="0.3">
      <c r="A1047" s="12" t="s">
        <v>1366</v>
      </c>
      <c r="B1047" s="13" t="s">
        <v>18</v>
      </c>
      <c r="C1047" s="13" t="s">
        <v>35</v>
      </c>
      <c r="D1047" s="33" t="s">
        <v>1367</v>
      </c>
      <c r="E1047" s="14">
        <v>1</v>
      </c>
      <c r="F1047" s="14">
        <v>4461</v>
      </c>
      <c r="G1047" s="15">
        <f t="shared" si="234"/>
        <v>4461</v>
      </c>
      <c r="H1047" s="14">
        <v>1</v>
      </c>
      <c r="I1047" s="39"/>
      <c r="J1047" s="15">
        <f t="shared" si="235"/>
        <v>0</v>
      </c>
    </row>
    <row r="1048" spans="1:10" x14ac:dyDescent="0.3">
      <c r="A1048" s="16"/>
      <c r="B1048" s="16"/>
      <c r="C1048" s="16"/>
      <c r="D1048" s="34" t="s">
        <v>1368</v>
      </c>
      <c r="E1048" s="14">
        <v>1</v>
      </c>
      <c r="F1048" s="17">
        <f>SUM(G1038:G1047)</f>
        <v>29645.599999999999</v>
      </c>
      <c r="G1048" s="17">
        <f t="shared" si="234"/>
        <v>29645.599999999999</v>
      </c>
      <c r="H1048" s="14">
        <v>1</v>
      </c>
      <c r="I1048" s="17">
        <f>SUM(J1038:J1047)</f>
        <v>0</v>
      </c>
      <c r="J1048" s="17">
        <f t="shared" si="235"/>
        <v>0</v>
      </c>
    </row>
    <row r="1049" spans="1:10" ht="1" customHeight="1" x14ac:dyDescent="0.3">
      <c r="A1049" s="18"/>
      <c r="B1049" s="18"/>
      <c r="C1049" s="18"/>
      <c r="D1049" s="35"/>
      <c r="E1049" s="18"/>
      <c r="F1049" s="18"/>
      <c r="G1049" s="18"/>
      <c r="H1049" s="18"/>
      <c r="I1049" s="18"/>
      <c r="J1049" s="18"/>
    </row>
    <row r="1050" spans="1:10" x14ac:dyDescent="0.3">
      <c r="A1050" s="16"/>
      <c r="B1050" s="16"/>
      <c r="C1050" s="16"/>
      <c r="D1050" s="34" t="s">
        <v>1369</v>
      </c>
      <c r="E1050" s="14">
        <v>1</v>
      </c>
      <c r="F1050" s="17">
        <f>G922+G931+G943+G950+G976+G985+G1001+G1007+G1014+G1020+G1030+G1037</f>
        <v>506273.58</v>
      </c>
      <c r="G1050" s="17">
        <f>ROUND(E1050*F1050,2)</f>
        <v>506273.58</v>
      </c>
      <c r="H1050" s="14">
        <v>1</v>
      </c>
      <c r="I1050" s="17">
        <f>J922+J931+J943+J950+J976+J985+J1001+J1007+J1014+J1020+J1030+J1037</f>
        <v>0</v>
      </c>
      <c r="J1050" s="17">
        <f>ROUND(H1050*I1050,2)</f>
        <v>0</v>
      </c>
    </row>
    <row r="1051" spans="1:10" ht="1" customHeight="1" x14ac:dyDescent="0.3">
      <c r="A1051" s="18"/>
      <c r="B1051" s="18"/>
      <c r="C1051" s="18"/>
      <c r="D1051" s="35"/>
      <c r="E1051" s="18"/>
      <c r="F1051" s="18"/>
      <c r="G1051" s="18"/>
      <c r="H1051" s="18"/>
      <c r="I1051" s="18"/>
      <c r="J1051" s="18"/>
    </row>
    <row r="1052" spans="1:10" x14ac:dyDescent="0.3">
      <c r="A1052" s="10" t="s">
        <v>1370</v>
      </c>
      <c r="B1052" s="10" t="s">
        <v>10</v>
      </c>
      <c r="C1052" s="10" t="s">
        <v>11</v>
      </c>
      <c r="D1052" s="32" t="s">
        <v>1371</v>
      </c>
      <c r="E1052" s="11">
        <f t="shared" ref="E1052:J1052" si="236">E1078</f>
        <v>1</v>
      </c>
      <c r="F1052" s="11">
        <f t="shared" si="236"/>
        <v>175819.77</v>
      </c>
      <c r="G1052" s="11">
        <f t="shared" si="236"/>
        <v>175819.77</v>
      </c>
      <c r="H1052" s="11">
        <f t="shared" si="236"/>
        <v>1</v>
      </c>
      <c r="I1052" s="11">
        <f t="shared" si="236"/>
        <v>0</v>
      </c>
      <c r="J1052" s="11">
        <f t="shared" si="236"/>
        <v>0</v>
      </c>
    </row>
    <row r="1053" spans="1:10" x14ac:dyDescent="0.3">
      <c r="A1053" s="19" t="s">
        <v>1372</v>
      </c>
      <c r="B1053" s="19" t="s">
        <v>10</v>
      </c>
      <c r="C1053" s="19" t="s">
        <v>11</v>
      </c>
      <c r="D1053" s="36" t="s">
        <v>1373</v>
      </c>
      <c r="E1053" s="20">
        <f t="shared" ref="E1053:J1053" si="237">E1062</f>
        <v>1</v>
      </c>
      <c r="F1053" s="20">
        <f t="shared" si="237"/>
        <v>94777.3</v>
      </c>
      <c r="G1053" s="20">
        <f t="shared" si="237"/>
        <v>94777.3</v>
      </c>
      <c r="H1053" s="20">
        <f t="shared" si="237"/>
        <v>1</v>
      </c>
      <c r="I1053" s="20">
        <f t="shared" si="237"/>
        <v>0</v>
      </c>
      <c r="J1053" s="20">
        <f t="shared" si="237"/>
        <v>0</v>
      </c>
    </row>
    <row r="1054" spans="1:10" x14ac:dyDescent="0.3">
      <c r="A1054" s="12" t="s">
        <v>1374</v>
      </c>
      <c r="B1054" s="13" t="s">
        <v>18</v>
      </c>
      <c r="C1054" s="13" t="s">
        <v>112</v>
      </c>
      <c r="D1054" s="33" t="s">
        <v>1375</v>
      </c>
      <c r="E1054" s="14">
        <v>2</v>
      </c>
      <c r="F1054" s="14">
        <v>40810.17</v>
      </c>
      <c r="G1054" s="15">
        <f t="shared" ref="G1054:G1062" si="238">ROUND(E1054*F1054,2)</f>
        <v>81620.34</v>
      </c>
      <c r="H1054" s="14">
        <v>2</v>
      </c>
      <c r="I1054" s="39"/>
      <c r="J1054" s="15">
        <f t="shared" ref="J1054:J1062" si="239">ROUND(H1054*I1054,2)</f>
        <v>0</v>
      </c>
    </row>
    <row r="1055" spans="1:10" x14ac:dyDescent="0.3">
      <c r="A1055" s="12" t="s">
        <v>1376</v>
      </c>
      <c r="B1055" s="13" t="s">
        <v>18</v>
      </c>
      <c r="C1055" s="13" t="s">
        <v>112</v>
      </c>
      <c r="D1055" s="33" t="s">
        <v>1377</v>
      </c>
      <c r="E1055" s="14">
        <v>4</v>
      </c>
      <c r="F1055" s="14">
        <v>1019.27</v>
      </c>
      <c r="G1055" s="15">
        <f t="shared" si="238"/>
        <v>4077.08</v>
      </c>
      <c r="H1055" s="14">
        <v>4</v>
      </c>
      <c r="I1055" s="39"/>
      <c r="J1055" s="15">
        <f t="shared" si="239"/>
        <v>0</v>
      </c>
    </row>
    <row r="1056" spans="1:10" x14ac:dyDescent="0.3">
      <c r="A1056" s="12" t="s">
        <v>1378</v>
      </c>
      <c r="B1056" s="13" t="s">
        <v>18</v>
      </c>
      <c r="C1056" s="13" t="s">
        <v>112</v>
      </c>
      <c r="D1056" s="33" t="s">
        <v>1379</v>
      </c>
      <c r="E1056" s="14">
        <v>1</v>
      </c>
      <c r="F1056" s="14">
        <v>1326.18</v>
      </c>
      <c r="G1056" s="15">
        <f t="shared" si="238"/>
        <v>1326.18</v>
      </c>
      <c r="H1056" s="14">
        <v>1</v>
      </c>
      <c r="I1056" s="39"/>
      <c r="J1056" s="15">
        <f t="shared" si="239"/>
        <v>0</v>
      </c>
    </row>
    <row r="1057" spans="1:10" x14ac:dyDescent="0.3">
      <c r="A1057" s="12" t="s">
        <v>1380</v>
      </c>
      <c r="B1057" s="13" t="s">
        <v>18</v>
      </c>
      <c r="C1057" s="13" t="s">
        <v>112</v>
      </c>
      <c r="D1057" s="33" t="s">
        <v>1381</v>
      </c>
      <c r="E1057" s="14">
        <v>2</v>
      </c>
      <c r="F1057" s="14">
        <v>310</v>
      </c>
      <c r="G1057" s="15">
        <f t="shared" si="238"/>
        <v>620</v>
      </c>
      <c r="H1057" s="14">
        <v>2</v>
      </c>
      <c r="I1057" s="39"/>
      <c r="J1057" s="15">
        <f t="shared" si="239"/>
        <v>0</v>
      </c>
    </row>
    <row r="1058" spans="1:10" ht="20.95" x14ac:dyDescent="0.3">
      <c r="A1058" s="12" t="s">
        <v>1382</v>
      </c>
      <c r="B1058" s="13" t="s">
        <v>18</v>
      </c>
      <c r="C1058" s="13" t="s">
        <v>112</v>
      </c>
      <c r="D1058" s="33" t="s">
        <v>1383</v>
      </c>
      <c r="E1058" s="14">
        <v>2</v>
      </c>
      <c r="F1058" s="14">
        <v>1554.2</v>
      </c>
      <c r="G1058" s="15">
        <f t="shared" si="238"/>
        <v>3108.4</v>
      </c>
      <c r="H1058" s="14">
        <v>2</v>
      </c>
      <c r="I1058" s="39"/>
      <c r="J1058" s="15">
        <f t="shared" si="239"/>
        <v>0</v>
      </c>
    </row>
    <row r="1059" spans="1:10" ht="20.95" x14ac:dyDescent="0.3">
      <c r="A1059" s="12" t="s">
        <v>1384</v>
      </c>
      <c r="B1059" s="13" t="s">
        <v>18</v>
      </c>
      <c r="C1059" s="13" t="s">
        <v>112</v>
      </c>
      <c r="D1059" s="33" t="s">
        <v>1385</v>
      </c>
      <c r="E1059" s="14">
        <v>2</v>
      </c>
      <c r="F1059" s="14">
        <v>928.66</v>
      </c>
      <c r="G1059" s="15">
        <f t="shared" si="238"/>
        <v>1857.32</v>
      </c>
      <c r="H1059" s="14">
        <v>2</v>
      </c>
      <c r="I1059" s="39"/>
      <c r="J1059" s="15">
        <f t="shared" si="239"/>
        <v>0</v>
      </c>
    </row>
    <row r="1060" spans="1:10" x14ac:dyDescent="0.3">
      <c r="A1060" s="12" t="s">
        <v>1386</v>
      </c>
      <c r="B1060" s="13" t="s">
        <v>18</v>
      </c>
      <c r="C1060" s="13" t="s">
        <v>112</v>
      </c>
      <c r="D1060" s="33" t="s">
        <v>1387</v>
      </c>
      <c r="E1060" s="14">
        <v>2</v>
      </c>
      <c r="F1060" s="14">
        <v>860</v>
      </c>
      <c r="G1060" s="15">
        <f t="shared" si="238"/>
        <v>1720</v>
      </c>
      <c r="H1060" s="14">
        <v>2</v>
      </c>
      <c r="I1060" s="39"/>
      <c r="J1060" s="15">
        <f t="shared" si="239"/>
        <v>0</v>
      </c>
    </row>
    <row r="1061" spans="1:10" x14ac:dyDescent="0.3">
      <c r="A1061" s="12" t="s">
        <v>1388</v>
      </c>
      <c r="B1061" s="13" t="s">
        <v>18</v>
      </c>
      <c r="C1061" s="13" t="s">
        <v>112</v>
      </c>
      <c r="D1061" s="33" t="s">
        <v>1389</v>
      </c>
      <c r="E1061" s="14">
        <v>2</v>
      </c>
      <c r="F1061" s="14">
        <v>223.99</v>
      </c>
      <c r="G1061" s="15">
        <f t="shared" si="238"/>
        <v>447.98</v>
      </c>
      <c r="H1061" s="14">
        <v>2</v>
      </c>
      <c r="I1061" s="39"/>
      <c r="J1061" s="15">
        <f t="shared" si="239"/>
        <v>0</v>
      </c>
    </row>
    <row r="1062" spans="1:10" x14ac:dyDescent="0.3">
      <c r="A1062" s="16"/>
      <c r="B1062" s="16"/>
      <c r="C1062" s="16"/>
      <c r="D1062" s="34" t="s">
        <v>1390</v>
      </c>
      <c r="E1062" s="14">
        <v>1</v>
      </c>
      <c r="F1062" s="17">
        <f>SUM(G1054:G1061)</f>
        <v>94777.3</v>
      </c>
      <c r="G1062" s="17">
        <f t="shared" si="238"/>
        <v>94777.3</v>
      </c>
      <c r="H1062" s="14">
        <v>1</v>
      </c>
      <c r="I1062" s="17">
        <f>SUM(J1054:J1061)</f>
        <v>0</v>
      </c>
      <c r="J1062" s="17">
        <f t="shared" si="239"/>
        <v>0</v>
      </c>
    </row>
    <row r="1063" spans="1:10" ht="1" customHeight="1" x14ac:dyDescent="0.3">
      <c r="A1063" s="18"/>
      <c r="B1063" s="18"/>
      <c r="C1063" s="18"/>
      <c r="D1063" s="35"/>
      <c r="E1063" s="18"/>
      <c r="F1063" s="18"/>
      <c r="G1063" s="18"/>
      <c r="H1063" s="18"/>
      <c r="I1063" s="18"/>
      <c r="J1063" s="18"/>
    </row>
    <row r="1064" spans="1:10" x14ac:dyDescent="0.3">
      <c r="A1064" s="19" t="s">
        <v>1391</v>
      </c>
      <c r="B1064" s="19" t="s">
        <v>10</v>
      </c>
      <c r="C1064" s="19" t="s">
        <v>11</v>
      </c>
      <c r="D1064" s="36" t="s">
        <v>1392</v>
      </c>
      <c r="E1064" s="20">
        <f t="shared" ref="E1064:J1064" si="240">E1072</f>
        <v>1</v>
      </c>
      <c r="F1064" s="20">
        <f t="shared" si="240"/>
        <v>78065.72</v>
      </c>
      <c r="G1064" s="20">
        <f t="shared" si="240"/>
        <v>78065.72</v>
      </c>
      <c r="H1064" s="20">
        <f t="shared" si="240"/>
        <v>1</v>
      </c>
      <c r="I1064" s="20">
        <f t="shared" si="240"/>
        <v>0</v>
      </c>
      <c r="J1064" s="20">
        <f t="shared" si="240"/>
        <v>0</v>
      </c>
    </row>
    <row r="1065" spans="1:10" ht="31.45" x14ac:dyDescent="0.3">
      <c r="A1065" s="12" t="s">
        <v>1393</v>
      </c>
      <c r="B1065" s="13" t="s">
        <v>18</v>
      </c>
      <c r="C1065" s="13" t="s">
        <v>112</v>
      </c>
      <c r="D1065" s="33" t="s">
        <v>1394</v>
      </c>
      <c r="E1065" s="14">
        <v>2</v>
      </c>
      <c r="F1065" s="14">
        <v>25769.93</v>
      </c>
      <c r="G1065" s="15">
        <f t="shared" ref="G1065:G1072" si="241">ROUND(E1065*F1065,2)</f>
        <v>51539.86</v>
      </c>
      <c r="H1065" s="14">
        <v>2</v>
      </c>
      <c r="I1065" s="39"/>
      <c r="J1065" s="15">
        <f t="shared" ref="J1065:J1072" si="242">ROUND(H1065*I1065,2)</f>
        <v>0</v>
      </c>
    </row>
    <row r="1066" spans="1:10" ht="20.95" x14ac:dyDescent="0.3">
      <c r="A1066" s="12" t="s">
        <v>1395</v>
      </c>
      <c r="B1066" s="13" t="s">
        <v>18</v>
      </c>
      <c r="C1066" s="13" t="s">
        <v>112</v>
      </c>
      <c r="D1066" s="33" t="s">
        <v>1396</v>
      </c>
      <c r="E1066" s="14">
        <v>1</v>
      </c>
      <c r="F1066" s="14">
        <v>7546.93</v>
      </c>
      <c r="G1066" s="15">
        <f t="shared" si="241"/>
        <v>7546.93</v>
      </c>
      <c r="H1066" s="14">
        <v>1</v>
      </c>
      <c r="I1066" s="39"/>
      <c r="J1066" s="15">
        <f t="shared" si="242"/>
        <v>0</v>
      </c>
    </row>
    <row r="1067" spans="1:10" ht="20.95" x14ac:dyDescent="0.3">
      <c r="A1067" s="12" t="s">
        <v>1397</v>
      </c>
      <c r="B1067" s="13" t="s">
        <v>18</v>
      </c>
      <c r="C1067" s="13" t="s">
        <v>112</v>
      </c>
      <c r="D1067" s="33" t="s">
        <v>1398</v>
      </c>
      <c r="E1067" s="14">
        <v>1</v>
      </c>
      <c r="F1067" s="14">
        <v>5818.95</v>
      </c>
      <c r="G1067" s="15">
        <f t="shared" si="241"/>
        <v>5818.95</v>
      </c>
      <c r="H1067" s="14">
        <v>1</v>
      </c>
      <c r="I1067" s="39"/>
      <c r="J1067" s="15">
        <f t="shared" si="242"/>
        <v>0</v>
      </c>
    </row>
    <row r="1068" spans="1:10" ht="20.95" x14ac:dyDescent="0.3">
      <c r="A1068" s="12" t="s">
        <v>1399</v>
      </c>
      <c r="B1068" s="13" t="s">
        <v>18</v>
      </c>
      <c r="C1068" s="13" t="s">
        <v>112</v>
      </c>
      <c r="D1068" s="33" t="s">
        <v>1400</v>
      </c>
      <c r="E1068" s="14">
        <v>3</v>
      </c>
      <c r="F1068" s="14">
        <v>858.73</v>
      </c>
      <c r="G1068" s="15">
        <f t="shared" si="241"/>
        <v>2576.19</v>
      </c>
      <c r="H1068" s="14">
        <v>3</v>
      </c>
      <c r="I1068" s="39"/>
      <c r="J1068" s="15">
        <f t="shared" si="242"/>
        <v>0</v>
      </c>
    </row>
    <row r="1069" spans="1:10" ht="20.95" x14ac:dyDescent="0.3">
      <c r="A1069" s="12" t="s">
        <v>1384</v>
      </c>
      <c r="B1069" s="13" t="s">
        <v>18</v>
      </c>
      <c r="C1069" s="13" t="s">
        <v>112</v>
      </c>
      <c r="D1069" s="33" t="s">
        <v>1385</v>
      </c>
      <c r="E1069" s="14">
        <v>3</v>
      </c>
      <c r="F1069" s="14">
        <v>928.66</v>
      </c>
      <c r="G1069" s="15">
        <f t="shared" si="241"/>
        <v>2785.98</v>
      </c>
      <c r="H1069" s="14">
        <v>3</v>
      </c>
      <c r="I1069" s="39"/>
      <c r="J1069" s="15">
        <f t="shared" si="242"/>
        <v>0</v>
      </c>
    </row>
    <row r="1070" spans="1:10" ht="20.95" x14ac:dyDescent="0.3">
      <c r="A1070" s="12" t="s">
        <v>1401</v>
      </c>
      <c r="B1070" s="13" t="s">
        <v>18</v>
      </c>
      <c r="C1070" s="13" t="s">
        <v>112</v>
      </c>
      <c r="D1070" s="33" t="s">
        <v>1402</v>
      </c>
      <c r="E1070" s="14">
        <v>1</v>
      </c>
      <c r="F1070" s="14">
        <v>6197.81</v>
      </c>
      <c r="G1070" s="15">
        <f t="shared" si="241"/>
        <v>6197.81</v>
      </c>
      <c r="H1070" s="14">
        <v>1</v>
      </c>
      <c r="I1070" s="39"/>
      <c r="J1070" s="15">
        <f t="shared" si="242"/>
        <v>0</v>
      </c>
    </row>
    <row r="1071" spans="1:10" ht="20.95" x14ac:dyDescent="0.3">
      <c r="A1071" s="12" t="s">
        <v>1403</v>
      </c>
      <c r="B1071" s="13" t="s">
        <v>18</v>
      </c>
      <c r="C1071" s="13" t="s">
        <v>112</v>
      </c>
      <c r="D1071" s="33" t="s">
        <v>1404</v>
      </c>
      <c r="E1071" s="14">
        <v>2</v>
      </c>
      <c r="F1071" s="14">
        <v>800</v>
      </c>
      <c r="G1071" s="15">
        <f t="shared" si="241"/>
        <v>1600</v>
      </c>
      <c r="H1071" s="14">
        <v>2</v>
      </c>
      <c r="I1071" s="39"/>
      <c r="J1071" s="15">
        <f t="shared" si="242"/>
        <v>0</v>
      </c>
    </row>
    <row r="1072" spans="1:10" x14ac:dyDescent="0.3">
      <c r="A1072" s="16"/>
      <c r="B1072" s="16"/>
      <c r="C1072" s="16"/>
      <c r="D1072" s="34" t="s">
        <v>1405</v>
      </c>
      <c r="E1072" s="14">
        <v>1</v>
      </c>
      <c r="F1072" s="17">
        <f>SUM(G1065:G1071)</f>
        <v>78065.72</v>
      </c>
      <c r="G1072" s="17">
        <f t="shared" si="241"/>
        <v>78065.72</v>
      </c>
      <c r="H1072" s="14">
        <v>1</v>
      </c>
      <c r="I1072" s="17">
        <f>SUM(J1065:J1071)</f>
        <v>0</v>
      </c>
      <c r="J1072" s="17">
        <f t="shared" si="242"/>
        <v>0</v>
      </c>
    </row>
    <row r="1073" spans="1:10" ht="1" customHeight="1" x14ac:dyDescent="0.3">
      <c r="A1073" s="18"/>
      <c r="B1073" s="18"/>
      <c r="C1073" s="18"/>
      <c r="D1073" s="35"/>
      <c r="E1073" s="18"/>
      <c r="F1073" s="18"/>
      <c r="G1073" s="18"/>
      <c r="H1073" s="18"/>
      <c r="I1073" s="18"/>
      <c r="J1073" s="18"/>
    </row>
    <row r="1074" spans="1:10" x14ac:dyDescent="0.3">
      <c r="A1074" s="19" t="s">
        <v>1406</v>
      </c>
      <c r="B1074" s="19" t="s">
        <v>10</v>
      </c>
      <c r="C1074" s="19" t="s">
        <v>11</v>
      </c>
      <c r="D1074" s="36" t="s">
        <v>1407</v>
      </c>
      <c r="E1074" s="20">
        <f t="shared" ref="E1074:J1074" si="243">E1076</f>
        <v>1</v>
      </c>
      <c r="F1074" s="20">
        <f t="shared" si="243"/>
        <v>2976.75</v>
      </c>
      <c r="G1074" s="20">
        <f t="shared" si="243"/>
        <v>2976.75</v>
      </c>
      <c r="H1074" s="20">
        <f t="shared" si="243"/>
        <v>1</v>
      </c>
      <c r="I1074" s="20">
        <f t="shared" si="243"/>
        <v>0</v>
      </c>
      <c r="J1074" s="20">
        <f t="shared" si="243"/>
        <v>0</v>
      </c>
    </row>
    <row r="1075" spans="1:10" ht="20.95" x14ac:dyDescent="0.3">
      <c r="A1075" s="12" t="s">
        <v>1408</v>
      </c>
      <c r="B1075" s="13" t="s">
        <v>18</v>
      </c>
      <c r="C1075" s="13" t="s">
        <v>112</v>
      </c>
      <c r="D1075" s="33" t="s">
        <v>1409</v>
      </c>
      <c r="E1075" s="14">
        <v>1</v>
      </c>
      <c r="F1075" s="14">
        <v>2976.75</v>
      </c>
      <c r="G1075" s="15">
        <f>ROUND(E1075*F1075,2)</f>
        <v>2976.75</v>
      </c>
      <c r="H1075" s="14">
        <v>1</v>
      </c>
      <c r="I1075" s="39"/>
      <c r="J1075" s="15">
        <f>ROUND(H1075*I1075,2)</f>
        <v>0</v>
      </c>
    </row>
    <row r="1076" spans="1:10" x14ac:dyDescent="0.3">
      <c r="A1076" s="16"/>
      <c r="B1076" s="16"/>
      <c r="C1076" s="16"/>
      <c r="D1076" s="34" t="s">
        <v>1410</v>
      </c>
      <c r="E1076" s="14">
        <v>1</v>
      </c>
      <c r="F1076" s="17">
        <f>G1075</f>
        <v>2976.75</v>
      </c>
      <c r="G1076" s="17">
        <f>ROUND(E1076*F1076,2)</f>
        <v>2976.75</v>
      </c>
      <c r="H1076" s="14">
        <v>1</v>
      </c>
      <c r="I1076" s="17">
        <f>J1075</f>
        <v>0</v>
      </c>
      <c r="J1076" s="17">
        <f>ROUND(H1076*I1076,2)</f>
        <v>0</v>
      </c>
    </row>
    <row r="1077" spans="1:10" ht="1" customHeight="1" x14ac:dyDescent="0.3">
      <c r="A1077" s="18"/>
      <c r="B1077" s="18"/>
      <c r="C1077" s="18"/>
      <c r="D1077" s="35"/>
      <c r="E1077" s="18"/>
      <c r="F1077" s="18"/>
      <c r="G1077" s="18"/>
      <c r="H1077" s="18"/>
      <c r="I1077" s="18"/>
      <c r="J1077" s="18"/>
    </row>
    <row r="1078" spans="1:10" x14ac:dyDescent="0.3">
      <c r="A1078" s="16"/>
      <c r="B1078" s="16"/>
      <c r="C1078" s="16"/>
      <c r="D1078" s="34" t="s">
        <v>1411</v>
      </c>
      <c r="E1078" s="14">
        <v>1</v>
      </c>
      <c r="F1078" s="17">
        <f>G1053+G1064+G1074</f>
        <v>175819.77</v>
      </c>
      <c r="G1078" s="17">
        <f>ROUND(E1078*F1078,2)</f>
        <v>175819.77</v>
      </c>
      <c r="H1078" s="14">
        <v>1</v>
      </c>
      <c r="I1078" s="17">
        <f>J1053+J1064+J1074</f>
        <v>0</v>
      </c>
      <c r="J1078" s="17">
        <f>ROUND(H1078*I1078,2)</f>
        <v>0</v>
      </c>
    </row>
    <row r="1079" spans="1:10" ht="1" customHeight="1" x14ac:dyDescent="0.3">
      <c r="A1079" s="18"/>
      <c r="B1079" s="18"/>
      <c r="C1079" s="18"/>
      <c r="D1079" s="35"/>
      <c r="E1079" s="18"/>
      <c r="F1079" s="18"/>
      <c r="G1079" s="18"/>
      <c r="H1079" s="18"/>
      <c r="I1079" s="18"/>
      <c r="J1079" s="18"/>
    </row>
    <row r="1080" spans="1:10" x14ac:dyDescent="0.3">
      <c r="A1080" s="10" t="s">
        <v>1412</v>
      </c>
      <c r="B1080" s="10" t="s">
        <v>10</v>
      </c>
      <c r="C1080" s="10" t="s">
        <v>11</v>
      </c>
      <c r="D1080" s="32" t="s">
        <v>1413</v>
      </c>
      <c r="E1080" s="11">
        <f t="shared" ref="E1080:J1080" si="244">E1173</f>
        <v>1</v>
      </c>
      <c r="F1080" s="11">
        <f t="shared" si="244"/>
        <v>946439.81</v>
      </c>
      <c r="G1080" s="11">
        <f t="shared" si="244"/>
        <v>946439.81</v>
      </c>
      <c r="H1080" s="11">
        <f t="shared" si="244"/>
        <v>1</v>
      </c>
      <c r="I1080" s="11">
        <f t="shared" si="244"/>
        <v>0</v>
      </c>
      <c r="J1080" s="11">
        <f t="shared" si="244"/>
        <v>0</v>
      </c>
    </row>
    <row r="1081" spans="1:10" x14ac:dyDescent="0.3">
      <c r="A1081" s="19" t="s">
        <v>1414</v>
      </c>
      <c r="B1081" s="19" t="s">
        <v>10</v>
      </c>
      <c r="C1081" s="19" t="s">
        <v>11</v>
      </c>
      <c r="D1081" s="36" t="s">
        <v>1415</v>
      </c>
      <c r="E1081" s="20">
        <f t="shared" ref="E1081:J1081" si="245">E1096</f>
        <v>1</v>
      </c>
      <c r="F1081" s="20">
        <f t="shared" si="245"/>
        <v>203175.02</v>
      </c>
      <c r="G1081" s="20">
        <f t="shared" si="245"/>
        <v>203175.02</v>
      </c>
      <c r="H1081" s="20">
        <f t="shared" si="245"/>
        <v>1</v>
      </c>
      <c r="I1081" s="20">
        <f t="shared" si="245"/>
        <v>0</v>
      </c>
      <c r="J1081" s="20">
        <f t="shared" si="245"/>
        <v>0</v>
      </c>
    </row>
    <row r="1082" spans="1:10" ht="20.95" x14ac:dyDescent="0.3">
      <c r="A1082" s="12" t="s">
        <v>1416</v>
      </c>
      <c r="B1082" s="13" t="s">
        <v>18</v>
      </c>
      <c r="C1082" s="13" t="s">
        <v>112</v>
      </c>
      <c r="D1082" s="33" t="s">
        <v>1417</v>
      </c>
      <c r="E1082" s="14">
        <v>8</v>
      </c>
      <c r="F1082" s="14">
        <v>1465.41</v>
      </c>
      <c r="G1082" s="15">
        <f t="shared" ref="G1082:G1096" si="246">ROUND(E1082*F1082,2)</f>
        <v>11723.28</v>
      </c>
      <c r="H1082" s="14">
        <v>8</v>
      </c>
      <c r="I1082" s="39"/>
      <c r="J1082" s="15">
        <f t="shared" ref="J1082:J1096" si="247">ROUND(H1082*I1082,2)</f>
        <v>0</v>
      </c>
    </row>
    <row r="1083" spans="1:10" ht="20.95" x14ac:dyDescent="0.3">
      <c r="A1083" s="12" t="s">
        <v>1418</v>
      </c>
      <c r="B1083" s="13" t="s">
        <v>18</v>
      </c>
      <c r="C1083" s="13" t="s">
        <v>112</v>
      </c>
      <c r="D1083" s="33" t="s">
        <v>1419</v>
      </c>
      <c r="E1083" s="14">
        <v>15</v>
      </c>
      <c r="F1083" s="14">
        <v>1411.62</v>
      </c>
      <c r="G1083" s="15">
        <f t="shared" si="246"/>
        <v>21174.3</v>
      </c>
      <c r="H1083" s="14">
        <v>15</v>
      </c>
      <c r="I1083" s="39"/>
      <c r="J1083" s="15">
        <f t="shared" si="247"/>
        <v>0</v>
      </c>
    </row>
    <row r="1084" spans="1:10" x14ac:dyDescent="0.3">
      <c r="A1084" s="12" t="s">
        <v>1420</v>
      </c>
      <c r="B1084" s="13" t="s">
        <v>18</v>
      </c>
      <c r="C1084" s="13" t="s">
        <v>112</v>
      </c>
      <c r="D1084" s="33" t="s">
        <v>1421</v>
      </c>
      <c r="E1084" s="14">
        <v>25</v>
      </c>
      <c r="F1084" s="14">
        <v>227.18</v>
      </c>
      <c r="G1084" s="15">
        <f t="shared" si="246"/>
        <v>5679.5</v>
      </c>
      <c r="H1084" s="14">
        <v>25</v>
      </c>
      <c r="I1084" s="39"/>
      <c r="J1084" s="15">
        <f t="shared" si="247"/>
        <v>0</v>
      </c>
    </row>
    <row r="1085" spans="1:10" ht="20.95" x14ac:dyDescent="0.3">
      <c r="A1085" s="12" t="s">
        <v>1422</v>
      </c>
      <c r="B1085" s="13" t="s">
        <v>18</v>
      </c>
      <c r="C1085" s="13" t="s">
        <v>22</v>
      </c>
      <c r="D1085" s="33" t="s">
        <v>1423</v>
      </c>
      <c r="E1085" s="14">
        <v>12141</v>
      </c>
      <c r="F1085" s="14">
        <v>3.78</v>
      </c>
      <c r="G1085" s="15">
        <f t="shared" si="246"/>
        <v>45892.98</v>
      </c>
      <c r="H1085" s="14">
        <v>12141</v>
      </c>
      <c r="I1085" s="39"/>
      <c r="J1085" s="15">
        <f t="shared" si="247"/>
        <v>0</v>
      </c>
    </row>
    <row r="1086" spans="1:10" ht="20.95" x14ac:dyDescent="0.3">
      <c r="A1086" s="12" t="s">
        <v>1424</v>
      </c>
      <c r="B1086" s="13" t="s">
        <v>18</v>
      </c>
      <c r="C1086" s="13" t="s">
        <v>22</v>
      </c>
      <c r="D1086" s="33" t="s">
        <v>1425</v>
      </c>
      <c r="E1086" s="14">
        <v>200</v>
      </c>
      <c r="F1086" s="14">
        <v>7.17</v>
      </c>
      <c r="G1086" s="15">
        <f t="shared" si="246"/>
        <v>1434</v>
      </c>
      <c r="H1086" s="14">
        <v>200</v>
      </c>
      <c r="I1086" s="39"/>
      <c r="J1086" s="15">
        <f t="shared" si="247"/>
        <v>0</v>
      </c>
    </row>
    <row r="1087" spans="1:10" ht="20.95" x14ac:dyDescent="0.3">
      <c r="A1087" s="12" t="s">
        <v>1426</v>
      </c>
      <c r="B1087" s="13" t="s">
        <v>18</v>
      </c>
      <c r="C1087" s="13" t="s">
        <v>22</v>
      </c>
      <c r="D1087" s="33" t="s">
        <v>1427</v>
      </c>
      <c r="E1087" s="14">
        <v>2049</v>
      </c>
      <c r="F1087" s="14">
        <v>9.93</v>
      </c>
      <c r="G1087" s="15">
        <f t="shared" si="246"/>
        <v>20346.57</v>
      </c>
      <c r="H1087" s="14">
        <v>2049</v>
      </c>
      <c r="I1087" s="39"/>
      <c r="J1087" s="15">
        <f t="shared" si="247"/>
        <v>0</v>
      </c>
    </row>
    <row r="1088" spans="1:10" x14ac:dyDescent="0.3">
      <c r="A1088" s="12" t="s">
        <v>1428</v>
      </c>
      <c r="B1088" s="13" t="s">
        <v>18</v>
      </c>
      <c r="C1088" s="13" t="s">
        <v>112</v>
      </c>
      <c r="D1088" s="33" t="s">
        <v>1429</v>
      </c>
      <c r="E1088" s="14">
        <v>150</v>
      </c>
      <c r="F1088" s="14">
        <v>14.1</v>
      </c>
      <c r="G1088" s="15">
        <f t="shared" si="246"/>
        <v>2115</v>
      </c>
      <c r="H1088" s="14">
        <v>150</v>
      </c>
      <c r="I1088" s="39"/>
      <c r="J1088" s="15">
        <f t="shared" si="247"/>
        <v>0</v>
      </c>
    </row>
    <row r="1089" spans="1:10" x14ac:dyDescent="0.3">
      <c r="A1089" s="12" t="s">
        <v>1430</v>
      </c>
      <c r="B1089" s="13" t="s">
        <v>18</v>
      </c>
      <c r="C1089" s="13" t="s">
        <v>112</v>
      </c>
      <c r="D1089" s="33" t="s">
        <v>1431</v>
      </c>
      <c r="E1089" s="14">
        <v>400</v>
      </c>
      <c r="F1089" s="14">
        <v>6.58</v>
      </c>
      <c r="G1089" s="15">
        <f t="shared" si="246"/>
        <v>2632</v>
      </c>
      <c r="H1089" s="14">
        <v>400</v>
      </c>
      <c r="I1089" s="39"/>
      <c r="J1089" s="15">
        <f t="shared" si="247"/>
        <v>0</v>
      </c>
    </row>
    <row r="1090" spans="1:10" ht="20.95" x14ac:dyDescent="0.3">
      <c r="A1090" s="12" t="s">
        <v>1432</v>
      </c>
      <c r="B1090" s="13" t="s">
        <v>18</v>
      </c>
      <c r="C1090" s="13" t="s">
        <v>112</v>
      </c>
      <c r="D1090" s="33" t="s">
        <v>1433</v>
      </c>
      <c r="E1090" s="14">
        <v>476</v>
      </c>
      <c r="F1090" s="14">
        <v>9.81</v>
      </c>
      <c r="G1090" s="15">
        <f t="shared" si="246"/>
        <v>4669.5600000000004</v>
      </c>
      <c r="H1090" s="14">
        <v>476</v>
      </c>
      <c r="I1090" s="39"/>
      <c r="J1090" s="15">
        <f t="shared" si="247"/>
        <v>0</v>
      </c>
    </row>
    <row r="1091" spans="1:10" ht="20.95" x14ac:dyDescent="0.3">
      <c r="A1091" s="12" t="s">
        <v>1434</v>
      </c>
      <c r="B1091" s="13" t="s">
        <v>18</v>
      </c>
      <c r="C1091" s="13" t="s">
        <v>112</v>
      </c>
      <c r="D1091" s="33" t="s">
        <v>1435</v>
      </c>
      <c r="E1091" s="14">
        <v>673</v>
      </c>
      <c r="F1091" s="14">
        <v>89.31</v>
      </c>
      <c r="G1091" s="15">
        <f t="shared" si="246"/>
        <v>60105.63</v>
      </c>
      <c r="H1091" s="14">
        <v>673</v>
      </c>
      <c r="I1091" s="39"/>
      <c r="J1091" s="15">
        <f t="shared" si="247"/>
        <v>0</v>
      </c>
    </row>
    <row r="1092" spans="1:10" ht="20.95" x14ac:dyDescent="0.3">
      <c r="A1092" s="12" t="s">
        <v>1436</v>
      </c>
      <c r="B1092" s="13" t="s">
        <v>18</v>
      </c>
      <c r="C1092" s="13" t="s">
        <v>112</v>
      </c>
      <c r="D1092" s="33" t="s">
        <v>1437</v>
      </c>
      <c r="E1092" s="14">
        <v>340</v>
      </c>
      <c r="F1092" s="14">
        <v>65.47</v>
      </c>
      <c r="G1092" s="15">
        <f t="shared" si="246"/>
        <v>22259.8</v>
      </c>
      <c r="H1092" s="14">
        <v>340</v>
      </c>
      <c r="I1092" s="39"/>
      <c r="J1092" s="15">
        <f t="shared" si="247"/>
        <v>0</v>
      </c>
    </row>
    <row r="1093" spans="1:10" ht="20.95" x14ac:dyDescent="0.3">
      <c r="A1093" s="12" t="s">
        <v>1438</v>
      </c>
      <c r="B1093" s="13" t="s">
        <v>18</v>
      </c>
      <c r="C1093" s="13" t="s">
        <v>22</v>
      </c>
      <c r="D1093" s="33" t="s">
        <v>1439</v>
      </c>
      <c r="E1093" s="14">
        <v>40</v>
      </c>
      <c r="F1093" s="14">
        <v>37.24</v>
      </c>
      <c r="G1093" s="15">
        <f t="shared" si="246"/>
        <v>1489.6</v>
      </c>
      <c r="H1093" s="14">
        <v>40</v>
      </c>
      <c r="I1093" s="39"/>
      <c r="J1093" s="15">
        <f t="shared" si="247"/>
        <v>0</v>
      </c>
    </row>
    <row r="1094" spans="1:10" x14ac:dyDescent="0.3">
      <c r="A1094" s="12" t="s">
        <v>1440</v>
      </c>
      <c r="B1094" s="13" t="s">
        <v>18</v>
      </c>
      <c r="C1094" s="13" t="s">
        <v>22</v>
      </c>
      <c r="D1094" s="33" t="s">
        <v>1441</v>
      </c>
      <c r="E1094" s="14">
        <v>40</v>
      </c>
      <c r="F1094" s="14">
        <v>53.79</v>
      </c>
      <c r="G1094" s="15">
        <f t="shared" si="246"/>
        <v>2151.6</v>
      </c>
      <c r="H1094" s="14">
        <v>40</v>
      </c>
      <c r="I1094" s="39"/>
      <c r="J1094" s="15">
        <f t="shared" si="247"/>
        <v>0</v>
      </c>
    </row>
    <row r="1095" spans="1:10" x14ac:dyDescent="0.3">
      <c r="A1095" s="12" t="s">
        <v>1442</v>
      </c>
      <c r="B1095" s="13" t="s">
        <v>18</v>
      </c>
      <c r="C1095" s="13" t="s">
        <v>112</v>
      </c>
      <c r="D1095" s="33" t="s">
        <v>1443</v>
      </c>
      <c r="E1095" s="14">
        <v>90</v>
      </c>
      <c r="F1095" s="14">
        <v>16.68</v>
      </c>
      <c r="G1095" s="15">
        <f t="shared" si="246"/>
        <v>1501.2</v>
      </c>
      <c r="H1095" s="14">
        <v>90</v>
      </c>
      <c r="I1095" s="39"/>
      <c r="J1095" s="15">
        <f t="shared" si="247"/>
        <v>0</v>
      </c>
    </row>
    <row r="1096" spans="1:10" x14ac:dyDescent="0.3">
      <c r="A1096" s="16"/>
      <c r="B1096" s="16"/>
      <c r="C1096" s="16"/>
      <c r="D1096" s="34" t="s">
        <v>1444</v>
      </c>
      <c r="E1096" s="14">
        <v>1</v>
      </c>
      <c r="F1096" s="17">
        <f>SUM(G1082:G1095)</f>
        <v>203175.02</v>
      </c>
      <c r="G1096" s="17">
        <f t="shared" si="246"/>
        <v>203175.02</v>
      </c>
      <c r="H1096" s="14">
        <v>1</v>
      </c>
      <c r="I1096" s="17">
        <f>SUM(J1082:J1095)</f>
        <v>0</v>
      </c>
      <c r="J1096" s="17">
        <f t="shared" si="247"/>
        <v>0</v>
      </c>
    </row>
    <row r="1097" spans="1:10" ht="1" customHeight="1" x14ac:dyDescent="0.3">
      <c r="A1097" s="18"/>
      <c r="B1097" s="18"/>
      <c r="C1097" s="18"/>
      <c r="D1097" s="35"/>
      <c r="E1097" s="18"/>
      <c r="F1097" s="18"/>
      <c r="G1097" s="18"/>
      <c r="H1097" s="18"/>
      <c r="I1097" s="18"/>
      <c r="J1097" s="18"/>
    </row>
    <row r="1098" spans="1:10" x14ac:dyDescent="0.3">
      <c r="A1098" s="19" t="s">
        <v>1445</v>
      </c>
      <c r="B1098" s="19" t="s">
        <v>10</v>
      </c>
      <c r="C1098" s="19" t="s">
        <v>11</v>
      </c>
      <c r="D1098" s="36" t="s">
        <v>1446</v>
      </c>
      <c r="E1098" s="20">
        <f t="shared" ref="E1098:J1098" si="248">E1131</f>
        <v>1</v>
      </c>
      <c r="F1098" s="20">
        <f t="shared" si="248"/>
        <v>523966.97</v>
      </c>
      <c r="G1098" s="20">
        <f t="shared" si="248"/>
        <v>523966.97</v>
      </c>
      <c r="H1098" s="20">
        <f t="shared" si="248"/>
        <v>1</v>
      </c>
      <c r="I1098" s="20">
        <f t="shared" si="248"/>
        <v>0</v>
      </c>
      <c r="J1098" s="20">
        <f t="shared" si="248"/>
        <v>0</v>
      </c>
    </row>
    <row r="1099" spans="1:10" x14ac:dyDescent="0.3">
      <c r="A1099" s="12" t="s">
        <v>1447</v>
      </c>
      <c r="B1099" s="13" t="s">
        <v>18</v>
      </c>
      <c r="C1099" s="13" t="s">
        <v>112</v>
      </c>
      <c r="D1099" s="33" t="s">
        <v>1448</v>
      </c>
      <c r="E1099" s="14">
        <v>4</v>
      </c>
      <c r="F1099" s="14">
        <v>981.33</v>
      </c>
      <c r="G1099" s="15">
        <f t="shared" ref="G1099:G1131" si="249">ROUND(E1099*F1099,2)</f>
        <v>3925.32</v>
      </c>
      <c r="H1099" s="14">
        <v>4</v>
      </c>
      <c r="I1099" s="39"/>
      <c r="J1099" s="15">
        <f t="shared" ref="J1099:J1131" si="250">ROUND(H1099*I1099,2)</f>
        <v>0</v>
      </c>
    </row>
    <row r="1100" spans="1:10" x14ac:dyDescent="0.3">
      <c r="A1100" s="12" t="s">
        <v>1449</v>
      </c>
      <c r="B1100" s="13" t="s">
        <v>18</v>
      </c>
      <c r="C1100" s="13" t="s">
        <v>112</v>
      </c>
      <c r="D1100" s="33" t="s">
        <v>1450</v>
      </c>
      <c r="E1100" s="14">
        <v>6</v>
      </c>
      <c r="F1100" s="14">
        <v>1766.39</v>
      </c>
      <c r="G1100" s="15">
        <f t="shared" si="249"/>
        <v>10598.34</v>
      </c>
      <c r="H1100" s="14">
        <v>6</v>
      </c>
      <c r="I1100" s="39"/>
      <c r="J1100" s="15">
        <f t="shared" si="250"/>
        <v>0</v>
      </c>
    </row>
    <row r="1101" spans="1:10" ht="31.45" x14ac:dyDescent="0.3">
      <c r="A1101" s="12" t="s">
        <v>1451</v>
      </c>
      <c r="B1101" s="13" t="s">
        <v>18</v>
      </c>
      <c r="C1101" s="13" t="s">
        <v>112</v>
      </c>
      <c r="D1101" s="33" t="s">
        <v>1452</v>
      </c>
      <c r="E1101" s="14">
        <v>1</v>
      </c>
      <c r="F1101" s="14">
        <v>5887.98</v>
      </c>
      <c r="G1101" s="15">
        <f t="shared" si="249"/>
        <v>5887.98</v>
      </c>
      <c r="H1101" s="14">
        <v>1</v>
      </c>
      <c r="I1101" s="39"/>
      <c r="J1101" s="15">
        <f t="shared" si="250"/>
        <v>0</v>
      </c>
    </row>
    <row r="1102" spans="1:10" ht="20.95" x14ac:dyDescent="0.3">
      <c r="A1102" s="12" t="s">
        <v>1453</v>
      </c>
      <c r="B1102" s="13" t="s">
        <v>18</v>
      </c>
      <c r="C1102" s="13" t="s">
        <v>112</v>
      </c>
      <c r="D1102" s="33" t="s">
        <v>1454</v>
      </c>
      <c r="E1102" s="14">
        <v>1</v>
      </c>
      <c r="F1102" s="14">
        <v>392.53</v>
      </c>
      <c r="G1102" s="15">
        <f t="shared" si="249"/>
        <v>392.53</v>
      </c>
      <c r="H1102" s="14">
        <v>1</v>
      </c>
      <c r="I1102" s="39"/>
      <c r="J1102" s="15">
        <f t="shared" si="250"/>
        <v>0</v>
      </c>
    </row>
    <row r="1103" spans="1:10" ht="20.95" x14ac:dyDescent="0.3">
      <c r="A1103" s="12" t="s">
        <v>1455</v>
      </c>
      <c r="B1103" s="13" t="s">
        <v>18</v>
      </c>
      <c r="C1103" s="13" t="s">
        <v>1339</v>
      </c>
      <c r="D1103" s="33" t="s">
        <v>1456</v>
      </c>
      <c r="E1103" s="14">
        <v>120</v>
      </c>
      <c r="F1103" s="14">
        <v>36.17</v>
      </c>
      <c r="G1103" s="15">
        <f t="shared" si="249"/>
        <v>4340.3999999999996</v>
      </c>
      <c r="H1103" s="14">
        <v>120</v>
      </c>
      <c r="I1103" s="39"/>
      <c r="J1103" s="15">
        <f t="shared" si="250"/>
        <v>0</v>
      </c>
    </row>
    <row r="1104" spans="1:10" ht="20.95" x14ac:dyDescent="0.3">
      <c r="A1104" s="12" t="s">
        <v>1457</v>
      </c>
      <c r="B1104" s="13" t="s">
        <v>18</v>
      </c>
      <c r="C1104" s="13" t="s">
        <v>112</v>
      </c>
      <c r="D1104" s="33" t="s">
        <v>1458</v>
      </c>
      <c r="E1104" s="14">
        <v>6</v>
      </c>
      <c r="F1104" s="14">
        <v>414.4</v>
      </c>
      <c r="G1104" s="15">
        <f t="shared" si="249"/>
        <v>2486.4</v>
      </c>
      <c r="H1104" s="14">
        <v>6</v>
      </c>
      <c r="I1104" s="39"/>
      <c r="J1104" s="15">
        <f t="shared" si="250"/>
        <v>0</v>
      </c>
    </row>
    <row r="1105" spans="1:10" ht="20.95" x14ac:dyDescent="0.3">
      <c r="A1105" s="12" t="s">
        <v>1459</v>
      </c>
      <c r="B1105" s="13" t="s">
        <v>18</v>
      </c>
      <c r="C1105" s="13" t="s">
        <v>22</v>
      </c>
      <c r="D1105" s="33" t="s">
        <v>1460</v>
      </c>
      <c r="E1105" s="14">
        <v>126</v>
      </c>
      <c r="F1105" s="14">
        <v>19.8</v>
      </c>
      <c r="G1105" s="15">
        <f t="shared" si="249"/>
        <v>2494.8000000000002</v>
      </c>
      <c r="H1105" s="14">
        <v>126</v>
      </c>
      <c r="I1105" s="39"/>
      <c r="J1105" s="15">
        <f t="shared" si="250"/>
        <v>0</v>
      </c>
    </row>
    <row r="1106" spans="1:10" ht="20.95" x14ac:dyDescent="0.3">
      <c r="A1106" s="12" t="s">
        <v>1461</v>
      </c>
      <c r="B1106" s="13" t="s">
        <v>18</v>
      </c>
      <c r="C1106" s="13" t="s">
        <v>1339</v>
      </c>
      <c r="D1106" s="33" t="s">
        <v>1462</v>
      </c>
      <c r="E1106" s="14">
        <v>20</v>
      </c>
      <c r="F1106" s="14">
        <v>38.450000000000003</v>
      </c>
      <c r="G1106" s="15">
        <f t="shared" si="249"/>
        <v>769</v>
      </c>
      <c r="H1106" s="14">
        <v>20</v>
      </c>
      <c r="I1106" s="39"/>
      <c r="J1106" s="15">
        <f t="shared" si="250"/>
        <v>0</v>
      </c>
    </row>
    <row r="1107" spans="1:10" ht="20.95" x14ac:dyDescent="0.3">
      <c r="A1107" s="12" t="s">
        <v>1463</v>
      </c>
      <c r="B1107" s="13" t="s">
        <v>18</v>
      </c>
      <c r="C1107" s="13" t="s">
        <v>112</v>
      </c>
      <c r="D1107" s="33" t="s">
        <v>1464</v>
      </c>
      <c r="E1107" s="14">
        <v>2</v>
      </c>
      <c r="F1107" s="14">
        <v>441.72</v>
      </c>
      <c r="G1107" s="15">
        <f t="shared" si="249"/>
        <v>883.44</v>
      </c>
      <c r="H1107" s="14">
        <v>2</v>
      </c>
      <c r="I1107" s="39"/>
      <c r="J1107" s="15">
        <f t="shared" si="250"/>
        <v>0</v>
      </c>
    </row>
    <row r="1108" spans="1:10" ht="20.95" x14ac:dyDescent="0.3">
      <c r="A1108" s="12" t="s">
        <v>1465</v>
      </c>
      <c r="B1108" s="13" t="s">
        <v>18</v>
      </c>
      <c r="C1108" s="13" t="s">
        <v>22</v>
      </c>
      <c r="D1108" s="33" t="s">
        <v>1466</v>
      </c>
      <c r="E1108" s="14">
        <v>42</v>
      </c>
      <c r="F1108" s="14">
        <v>20.73</v>
      </c>
      <c r="G1108" s="15">
        <f t="shared" si="249"/>
        <v>870.66</v>
      </c>
      <c r="H1108" s="14">
        <v>42</v>
      </c>
      <c r="I1108" s="39"/>
      <c r="J1108" s="15">
        <f t="shared" si="250"/>
        <v>0</v>
      </c>
    </row>
    <row r="1109" spans="1:10" ht="20.95" x14ac:dyDescent="0.3">
      <c r="A1109" s="12" t="s">
        <v>1467</v>
      </c>
      <c r="B1109" s="13" t="s">
        <v>18</v>
      </c>
      <c r="C1109" s="13" t="s">
        <v>112</v>
      </c>
      <c r="D1109" s="33" t="s">
        <v>1468</v>
      </c>
      <c r="E1109" s="14">
        <v>8</v>
      </c>
      <c r="F1109" s="14">
        <v>18681.89</v>
      </c>
      <c r="G1109" s="15">
        <f t="shared" si="249"/>
        <v>149455.12</v>
      </c>
      <c r="H1109" s="14">
        <v>8</v>
      </c>
      <c r="I1109" s="39"/>
      <c r="J1109" s="15">
        <f t="shared" si="250"/>
        <v>0</v>
      </c>
    </row>
    <row r="1110" spans="1:10" ht="20.95" x14ac:dyDescent="0.3">
      <c r="A1110" s="12" t="s">
        <v>1469</v>
      </c>
      <c r="B1110" s="13" t="s">
        <v>18</v>
      </c>
      <c r="C1110" s="13" t="s">
        <v>112</v>
      </c>
      <c r="D1110" s="33" t="s">
        <v>1470</v>
      </c>
      <c r="E1110" s="14">
        <v>6</v>
      </c>
      <c r="F1110" s="14">
        <v>17648.72</v>
      </c>
      <c r="G1110" s="15">
        <f t="shared" si="249"/>
        <v>105892.32</v>
      </c>
      <c r="H1110" s="14">
        <v>6</v>
      </c>
      <c r="I1110" s="39"/>
      <c r="J1110" s="15">
        <f t="shared" si="250"/>
        <v>0</v>
      </c>
    </row>
    <row r="1111" spans="1:10" ht="20.95" x14ac:dyDescent="0.3">
      <c r="A1111" s="12" t="s">
        <v>1471</v>
      </c>
      <c r="B1111" s="13" t="s">
        <v>18</v>
      </c>
      <c r="C1111" s="13" t="s">
        <v>112</v>
      </c>
      <c r="D1111" s="33" t="s">
        <v>1472</v>
      </c>
      <c r="E1111" s="14">
        <v>4</v>
      </c>
      <c r="F1111" s="14">
        <v>392.53</v>
      </c>
      <c r="G1111" s="15">
        <f t="shared" si="249"/>
        <v>1570.12</v>
      </c>
      <c r="H1111" s="14">
        <v>4</v>
      </c>
      <c r="I1111" s="39"/>
      <c r="J1111" s="15">
        <f t="shared" si="250"/>
        <v>0</v>
      </c>
    </row>
    <row r="1112" spans="1:10" ht="20.95" x14ac:dyDescent="0.3">
      <c r="A1112" s="12" t="s">
        <v>1473</v>
      </c>
      <c r="B1112" s="13" t="s">
        <v>18</v>
      </c>
      <c r="C1112" s="13" t="s">
        <v>112</v>
      </c>
      <c r="D1112" s="33" t="s">
        <v>1474</v>
      </c>
      <c r="E1112" s="14">
        <v>2</v>
      </c>
      <c r="F1112" s="14">
        <v>2022.12</v>
      </c>
      <c r="G1112" s="15">
        <f t="shared" si="249"/>
        <v>4044.24</v>
      </c>
      <c r="H1112" s="14">
        <v>2</v>
      </c>
      <c r="I1112" s="39"/>
      <c r="J1112" s="15">
        <f t="shared" si="250"/>
        <v>0</v>
      </c>
    </row>
    <row r="1113" spans="1:10" ht="20.95" x14ac:dyDescent="0.3">
      <c r="A1113" s="12" t="s">
        <v>1475</v>
      </c>
      <c r="B1113" s="13" t="s">
        <v>18</v>
      </c>
      <c r="C1113" s="13" t="s">
        <v>112</v>
      </c>
      <c r="D1113" s="33" t="s">
        <v>1476</v>
      </c>
      <c r="E1113" s="14">
        <v>3</v>
      </c>
      <c r="F1113" s="14">
        <v>1328.96</v>
      </c>
      <c r="G1113" s="15">
        <f t="shared" si="249"/>
        <v>3986.88</v>
      </c>
      <c r="H1113" s="14">
        <v>3</v>
      </c>
      <c r="I1113" s="39"/>
      <c r="J1113" s="15">
        <f t="shared" si="250"/>
        <v>0</v>
      </c>
    </row>
    <row r="1114" spans="1:10" ht="20.95" x14ac:dyDescent="0.3">
      <c r="A1114" s="12" t="s">
        <v>1477</v>
      </c>
      <c r="B1114" s="13" t="s">
        <v>18</v>
      </c>
      <c r="C1114" s="13" t="s">
        <v>112</v>
      </c>
      <c r="D1114" s="33" t="s">
        <v>1478</v>
      </c>
      <c r="E1114" s="14">
        <v>1</v>
      </c>
      <c r="F1114" s="14">
        <v>12647.17</v>
      </c>
      <c r="G1114" s="15">
        <f t="shared" si="249"/>
        <v>12647.17</v>
      </c>
      <c r="H1114" s="14">
        <v>1</v>
      </c>
      <c r="I1114" s="39"/>
      <c r="J1114" s="15">
        <f t="shared" si="250"/>
        <v>0</v>
      </c>
    </row>
    <row r="1115" spans="1:10" ht="20.95" x14ac:dyDescent="0.3">
      <c r="A1115" s="12" t="s">
        <v>1479</v>
      </c>
      <c r="B1115" s="13" t="s">
        <v>18</v>
      </c>
      <c r="C1115" s="13" t="s">
        <v>112</v>
      </c>
      <c r="D1115" s="33" t="s">
        <v>1480</v>
      </c>
      <c r="E1115" s="14">
        <v>1</v>
      </c>
      <c r="F1115" s="14">
        <v>1578.68</v>
      </c>
      <c r="G1115" s="15">
        <f t="shared" si="249"/>
        <v>1578.68</v>
      </c>
      <c r="H1115" s="14">
        <v>1</v>
      </c>
      <c r="I1115" s="39"/>
      <c r="J1115" s="15">
        <f t="shared" si="250"/>
        <v>0</v>
      </c>
    </row>
    <row r="1116" spans="1:10" x14ac:dyDescent="0.3">
      <c r="A1116" s="12" t="s">
        <v>1481</v>
      </c>
      <c r="B1116" s="13" t="s">
        <v>18</v>
      </c>
      <c r="C1116" s="13" t="s">
        <v>112</v>
      </c>
      <c r="D1116" s="33" t="s">
        <v>1482</v>
      </c>
      <c r="E1116" s="14">
        <v>4</v>
      </c>
      <c r="F1116" s="14">
        <v>12669.46</v>
      </c>
      <c r="G1116" s="15">
        <f t="shared" si="249"/>
        <v>50677.84</v>
      </c>
      <c r="H1116" s="14">
        <v>4</v>
      </c>
      <c r="I1116" s="39"/>
      <c r="J1116" s="15">
        <f t="shared" si="250"/>
        <v>0</v>
      </c>
    </row>
    <row r="1117" spans="1:10" ht="20.95" x14ac:dyDescent="0.3">
      <c r="A1117" s="12" t="s">
        <v>1483</v>
      </c>
      <c r="B1117" s="13" t="s">
        <v>18</v>
      </c>
      <c r="C1117" s="13" t="s">
        <v>112</v>
      </c>
      <c r="D1117" s="33" t="s">
        <v>1484</v>
      </c>
      <c r="E1117" s="14">
        <v>4</v>
      </c>
      <c r="F1117" s="14">
        <v>8691.6</v>
      </c>
      <c r="G1117" s="15">
        <f t="shared" si="249"/>
        <v>34766.400000000001</v>
      </c>
      <c r="H1117" s="14">
        <v>4</v>
      </c>
      <c r="I1117" s="39"/>
      <c r="J1117" s="15">
        <f t="shared" si="250"/>
        <v>0</v>
      </c>
    </row>
    <row r="1118" spans="1:10" x14ac:dyDescent="0.3">
      <c r="A1118" s="12" t="s">
        <v>1485</v>
      </c>
      <c r="B1118" s="13" t="s">
        <v>18</v>
      </c>
      <c r="C1118" s="13" t="s">
        <v>112</v>
      </c>
      <c r="D1118" s="33" t="s">
        <v>1486</v>
      </c>
      <c r="E1118" s="14">
        <v>4</v>
      </c>
      <c r="F1118" s="14">
        <v>19514.29</v>
      </c>
      <c r="G1118" s="15">
        <f t="shared" si="249"/>
        <v>78057.16</v>
      </c>
      <c r="H1118" s="14">
        <v>4</v>
      </c>
      <c r="I1118" s="39"/>
      <c r="J1118" s="15">
        <f t="shared" si="250"/>
        <v>0</v>
      </c>
    </row>
    <row r="1119" spans="1:10" ht="20.95" x14ac:dyDescent="0.3">
      <c r="A1119" s="12" t="s">
        <v>1487</v>
      </c>
      <c r="B1119" s="13" t="s">
        <v>18</v>
      </c>
      <c r="C1119" s="13" t="s">
        <v>112</v>
      </c>
      <c r="D1119" s="33" t="s">
        <v>1488</v>
      </c>
      <c r="E1119" s="14">
        <v>4</v>
      </c>
      <c r="F1119" s="14">
        <v>7322.79</v>
      </c>
      <c r="G1119" s="15">
        <f t="shared" si="249"/>
        <v>29291.16</v>
      </c>
      <c r="H1119" s="14">
        <v>4</v>
      </c>
      <c r="I1119" s="39"/>
      <c r="J1119" s="15">
        <f t="shared" si="250"/>
        <v>0</v>
      </c>
    </row>
    <row r="1120" spans="1:10" ht="20.95" x14ac:dyDescent="0.3">
      <c r="A1120" s="12" t="s">
        <v>1489</v>
      </c>
      <c r="B1120" s="13" t="s">
        <v>18</v>
      </c>
      <c r="C1120" s="13" t="s">
        <v>112</v>
      </c>
      <c r="D1120" s="33" t="s">
        <v>1490</v>
      </c>
      <c r="E1120" s="14">
        <v>3</v>
      </c>
      <c r="F1120" s="14">
        <v>234.1</v>
      </c>
      <c r="G1120" s="15">
        <f t="shared" si="249"/>
        <v>702.3</v>
      </c>
      <c r="H1120" s="14">
        <v>3</v>
      </c>
      <c r="I1120" s="39"/>
      <c r="J1120" s="15">
        <f t="shared" si="250"/>
        <v>0</v>
      </c>
    </row>
    <row r="1121" spans="1:10" ht="20.95" x14ac:dyDescent="0.3">
      <c r="A1121" s="12" t="s">
        <v>1491</v>
      </c>
      <c r="B1121" s="13" t="s">
        <v>18</v>
      </c>
      <c r="C1121" s="13" t="s">
        <v>112</v>
      </c>
      <c r="D1121" s="33" t="s">
        <v>1492</v>
      </c>
      <c r="E1121" s="14">
        <v>1</v>
      </c>
      <c r="F1121" s="14">
        <v>1475.33</v>
      </c>
      <c r="G1121" s="15">
        <f t="shared" si="249"/>
        <v>1475.33</v>
      </c>
      <c r="H1121" s="14">
        <v>1</v>
      </c>
      <c r="I1121" s="39"/>
      <c r="J1121" s="15">
        <f t="shared" si="250"/>
        <v>0</v>
      </c>
    </row>
    <row r="1122" spans="1:10" ht="20.95" x14ac:dyDescent="0.3">
      <c r="A1122" s="12" t="s">
        <v>1493</v>
      </c>
      <c r="B1122" s="13" t="s">
        <v>18</v>
      </c>
      <c r="C1122" s="13" t="s">
        <v>22</v>
      </c>
      <c r="D1122" s="33" t="s">
        <v>1494</v>
      </c>
      <c r="E1122" s="14">
        <v>115</v>
      </c>
      <c r="F1122" s="14">
        <v>6.66</v>
      </c>
      <c r="G1122" s="15">
        <f t="shared" si="249"/>
        <v>765.9</v>
      </c>
      <c r="H1122" s="14">
        <v>115</v>
      </c>
      <c r="I1122" s="39"/>
      <c r="J1122" s="15">
        <f t="shared" si="250"/>
        <v>0</v>
      </c>
    </row>
    <row r="1123" spans="1:10" x14ac:dyDescent="0.3">
      <c r="A1123" s="12" t="s">
        <v>1495</v>
      </c>
      <c r="B1123" s="13" t="s">
        <v>18</v>
      </c>
      <c r="C1123" s="13" t="s">
        <v>112</v>
      </c>
      <c r="D1123" s="33" t="s">
        <v>1496</v>
      </c>
      <c r="E1123" s="14">
        <v>4</v>
      </c>
      <c r="F1123" s="14">
        <v>2269.54</v>
      </c>
      <c r="G1123" s="15">
        <f t="shared" si="249"/>
        <v>9078.16</v>
      </c>
      <c r="H1123" s="14">
        <v>4</v>
      </c>
      <c r="I1123" s="39"/>
      <c r="J1123" s="15">
        <f t="shared" si="250"/>
        <v>0</v>
      </c>
    </row>
    <row r="1124" spans="1:10" ht="20.95" x14ac:dyDescent="0.3">
      <c r="A1124" s="12" t="s">
        <v>1497</v>
      </c>
      <c r="B1124" s="13" t="s">
        <v>18</v>
      </c>
      <c r="C1124" s="13" t="s">
        <v>112</v>
      </c>
      <c r="D1124" s="33" t="s">
        <v>1498</v>
      </c>
      <c r="E1124" s="14">
        <v>4</v>
      </c>
      <c r="F1124" s="14">
        <v>666.92</v>
      </c>
      <c r="G1124" s="15">
        <f t="shared" si="249"/>
        <v>2667.68</v>
      </c>
      <c r="H1124" s="14">
        <v>4</v>
      </c>
      <c r="I1124" s="39"/>
      <c r="J1124" s="15">
        <f t="shared" si="250"/>
        <v>0</v>
      </c>
    </row>
    <row r="1125" spans="1:10" x14ac:dyDescent="0.3">
      <c r="A1125" s="12" t="s">
        <v>1499</v>
      </c>
      <c r="B1125" s="13" t="s">
        <v>18</v>
      </c>
      <c r="C1125" s="13" t="s">
        <v>112</v>
      </c>
      <c r="D1125" s="33" t="s">
        <v>1500</v>
      </c>
      <c r="E1125" s="14">
        <v>4</v>
      </c>
      <c r="F1125" s="14">
        <v>911.33</v>
      </c>
      <c r="G1125" s="15">
        <f t="shared" si="249"/>
        <v>3645.32</v>
      </c>
      <c r="H1125" s="14">
        <v>4</v>
      </c>
      <c r="I1125" s="39"/>
      <c r="J1125" s="15">
        <f t="shared" si="250"/>
        <v>0</v>
      </c>
    </row>
    <row r="1126" spans="1:10" x14ac:dyDescent="0.3">
      <c r="A1126" s="12" t="s">
        <v>1501</v>
      </c>
      <c r="B1126" s="13" t="s">
        <v>18</v>
      </c>
      <c r="C1126" s="13" t="s">
        <v>112</v>
      </c>
      <c r="D1126" s="33" t="s">
        <v>1502</v>
      </c>
      <c r="E1126" s="14">
        <v>4</v>
      </c>
      <c r="F1126" s="14">
        <v>81.84</v>
      </c>
      <c r="G1126" s="15">
        <f t="shared" si="249"/>
        <v>327.36</v>
      </c>
      <c r="H1126" s="14">
        <v>4</v>
      </c>
      <c r="I1126" s="39"/>
      <c r="J1126" s="15">
        <f t="shared" si="250"/>
        <v>0</v>
      </c>
    </row>
    <row r="1127" spans="1:10" ht="20.95" x14ac:dyDescent="0.3">
      <c r="A1127" s="12" t="s">
        <v>1503</v>
      </c>
      <c r="B1127" s="13" t="s">
        <v>18</v>
      </c>
      <c r="C1127" s="13" t="s">
        <v>112</v>
      </c>
      <c r="D1127" s="33" t="s">
        <v>1504</v>
      </c>
      <c r="E1127" s="14">
        <v>3</v>
      </c>
      <c r="F1127" s="14">
        <v>79.12</v>
      </c>
      <c r="G1127" s="15">
        <f t="shared" si="249"/>
        <v>237.36</v>
      </c>
      <c r="H1127" s="14">
        <v>3</v>
      </c>
      <c r="I1127" s="39"/>
      <c r="J1127" s="15">
        <f t="shared" si="250"/>
        <v>0</v>
      </c>
    </row>
    <row r="1128" spans="1:10" ht="20.95" x14ac:dyDescent="0.3">
      <c r="A1128" s="12" t="s">
        <v>1505</v>
      </c>
      <c r="B1128" s="13" t="s">
        <v>18</v>
      </c>
      <c r="C1128" s="13" t="s">
        <v>112</v>
      </c>
      <c r="D1128" s="33" t="s">
        <v>1506</v>
      </c>
      <c r="E1128" s="14">
        <v>1</v>
      </c>
      <c r="F1128" s="14">
        <v>346.44</v>
      </c>
      <c r="G1128" s="15">
        <f t="shared" si="249"/>
        <v>346.44</v>
      </c>
      <c r="H1128" s="14">
        <v>1</v>
      </c>
      <c r="I1128" s="39"/>
      <c r="J1128" s="15">
        <f t="shared" si="250"/>
        <v>0</v>
      </c>
    </row>
    <row r="1129" spans="1:10" x14ac:dyDescent="0.3">
      <c r="A1129" s="12" t="s">
        <v>1507</v>
      </c>
      <c r="B1129" s="13" t="s">
        <v>18</v>
      </c>
      <c r="C1129" s="13" t="s">
        <v>35</v>
      </c>
      <c r="D1129" s="33" t="s">
        <v>1508</v>
      </c>
      <c r="E1129" s="14">
        <v>1</v>
      </c>
      <c r="F1129" s="14">
        <v>49.51</v>
      </c>
      <c r="G1129" s="15">
        <f t="shared" si="249"/>
        <v>49.51</v>
      </c>
      <c r="H1129" s="14">
        <v>1</v>
      </c>
      <c r="I1129" s="39"/>
      <c r="J1129" s="15">
        <f t="shared" si="250"/>
        <v>0</v>
      </c>
    </row>
    <row r="1130" spans="1:10" x14ac:dyDescent="0.3">
      <c r="A1130" s="12" t="s">
        <v>1509</v>
      </c>
      <c r="B1130" s="13" t="s">
        <v>18</v>
      </c>
      <c r="C1130" s="13" t="s">
        <v>35</v>
      </c>
      <c r="D1130" s="33" t="s">
        <v>1510</v>
      </c>
      <c r="E1130" s="14">
        <v>1</v>
      </c>
      <c r="F1130" s="14">
        <v>55.65</v>
      </c>
      <c r="G1130" s="15">
        <f t="shared" si="249"/>
        <v>55.65</v>
      </c>
      <c r="H1130" s="14">
        <v>1</v>
      </c>
      <c r="I1130" s="39"/>
      <c r="J1130" s="15">
        <f t="shared" si="250"/>
        <v>0</v>
      </c>
    </row>
    <row r="1131" spans="1:10" x14ac:dyDescent="0.3">
      <c r="A1131" s="16"/>
      <c r="B1131" s="16"/>
      <c r="C1131" s="16"/>
      <c r="D1131" s="34" t="s">
        <v>1511</v>
      </c>
      <c r="E1131" s="14">
        <v>1</v>
      </c>
      <c r="F1131" s="17">
        <f>SUM(G1099:G1130)</f>
        <v>523966.97</v>
      </c>
      <c r="G1131" s="17">
        <f t="shared" si="249"/>
        <v>523966.97</v>
      </c>
      <c r="H1131" s="14">
        <v>1</v>
      </c>
      <c r="I1131" s="17">
        <f>SUM(J1099:J1130)</f>
        <v>0</v>
      </c>
      <c r="J1131" s="17">
        <f t="shared" si="250"/>
        <v>0</v>
      </c>
    </row>
    <row r="1132" spans="1:10" ht="1" customHeight="1" x14ac:dyDescent="0.3">
      <c r="A1132" s="18"/>
      <c r="B1132" s="18"/>
      <c r="C1132" s="18"/>
      <c r="D1132" s="35"/>
      <c r="E1132" s="18"/>
      <c r="F1132" s="18"/>
      <c r="G1132" s="18"/>
      <c r="H1132" s="18"/>
      <c r="I1132" s="18"/>
      <c r="J1132" s="18"/>
    </row>
    <row r="1133" spans="1:10" x14ac:dyDescent="0.3">
      <c r="A1133" s="19" t="s">
        <v>1512</v>
      </c>
      <c r="B1133" s="19" t="s">
        <v>10</v>
      </c>
      <c r="C1133" s="19" t="s">
        <v>11</v>
      </c>
      <c r="D1133" s="36" t="s">
        <v>1513</v>
      </c>
      <c r="E1133" s="20">
        <f t="shared" ref="E1133:J1133" si="251">E1146</f>
        <v>1</v>
      </c>
      <c r="F1133" s="20">
        <f t="shared" si="251"/>
        <v>121331.5</v>
      </c>
      <c r="G1133" s="20">
        <f t="shared" si="251"/>
        <v>121331.5</v>
      </c>
      <c r="H1133" s="20">
        <f t="shared" si="251"/>
        <v>1</v>
      </c>
      <c r="I1133" s="20">
        <f t="shared" si="251"/>
        <v>0</v>
      </c>
      <c r="J1133" s="20">
        <f t="shared" si="251"/>
        <v>0</v>
      </c>
    </row>
    <row r="1134" spans="1:10" ht="20.95" x14ac:dyDescent="0.3">
      <c r="A1134" s="12" t="s">
        <v>1514</v>
      </c>
      <c r="B1134" s="13" t="s">
        <v>18</v>
      </c>
      <c r="C1134" s="13" t="s">
        <v>22</v>
      </c>
      <c r="D1134" s="33" t="s">
        <v>1515</v>
      </c>
      <c r="E1134" s="14">
        <v>208</v>
      </c>
      <c r="F1134" s="14">
        <v>40.17</v>
      </c>
      <c r="G1134" s="15">
        <f t="shared" ref="G1134:G1146" si="252">ROUND(E1134*F1134,2)</f>
        <v>8355.36</v>
      </c>
      <c r="H1134" s="14">
        <v>208</v>
      </c>
      <c r="I1134" s="39"/>
      <c r="J1134" s="15">
        <f t="shared" ref="J1134:J1146" si="253">ROUND(H1134*I1134,2)</f>
        <v>0</v>
      </c>
    </row>
    <row r="1135" spans="1:10" ht="20.95" x14ac:dyDescent="0.3">
      <c r="A1135" s="12" t="s">
        <v>1516</v>
      </c>
      <c r="B1135" s="13" t="s">
        <v>18</v>
      </c>
      <c r="C1135" s="13" t="s">
        <v>22</v>
      </c>
      <c r="D1135" s="33" t="s">
        <v>1517</v>
      </c>
      <c r="E1135" s="14">
        <v>2314</v>
      </c>
      <c r="F1135" s="14">
        <v>29.81</v>
      </c>
      <c r="G1135" s="15">
        <f t="shared" si="252"/>
        <v>68980.34</v>
      </c>
      <c r="H1135" s="14">
        <v>2314</v>
      </c>
      <c r="I1135" s="39"/>
      <c r="J1135" s="15">
        <f t="shared" si="253"/>
        <v>0</v>
      </c>
    </row>
    <row r="1136" spans="1:10" ht="20.95" x14ac:dyDescent="0.3">
      <c r="A1136" s="12" t="s">
        <v>1518</v>
      </c>
      <c r="B1136" s="13" t="s">
        <v>18</v>
      </c>
      <c r="C1136" s="13" t="s">
        <v>22</v>
      </c>
      <c r="D1136" s="33" t="s">
        <v>1519</v>
      </c>
      <c r="E1136" s="14">
        <v>100</v>
      </c>
      <c r="F1136" s="14">
        <v>5.69</v>
      </c>
      <c r="G1136" s="15">
        <f t="shared" si="252"/>
        <v>569</v>
      </c>
      <c r="H1136" s="14">
        <v>100</v>
      </c>
      <c r="I1136" s="39"/>
      <c r="J1136" s="15">
        <f t="shared" si="253"/>
        <v>0</v>
      </c>
    </row>
    <row r="1137" spans="1:10" ht="20.95" x14ac:dyDescent="0.3">
      <c r="A1137" s="12" t="s">
        <v>1424</v>
      </c>
      <c r="B1137" s="13" t="s">
        <v>18</v>
      </c>
      <c r="C1137" s="13" t="s">
        <v>22</v>
      </c>
      <c r="D1137" s="33" t="s">
        <v>1425</v>
      </c>
      <c r="E1137" s="14">
        <v>50</v>
      </c>
      <c r="F1137" s="14">
        <v>7.17</v>
      </c>
      <c r="G1137" s="15">
        <f t="shared" si="252"/>
        <v>358.5</v>
      </c>
      <c r="H1137" s="14">
        <v>50</v>
      </c>
      <c r="I1137" s="39"/>
      <c r="J1137" s="15">
        <f t="shared" si="253"/>
        <v>0</v>
      </c>
    </row>
    <row r="1138" spans="1:10" ht="20.95" x14ac:dyDescent="0.3">
      <c r="A1138" s="12" t="s">
        <v>1426</v>
      </c>
      <c r="B1138" s="13" t="s">
        <v>18</v>
      </c>
      <c r="C1138" s="13" t="s">
        <v>22</v>
      </c>
      <c r="D1138" s="33" t="s">
        <v>1427</v>
      </c>
      <c r="E1138" s="14">
        <v>160</v>
      </c>
      <c r="F1138" s="14">
        <v>9.93</v>
      </c>
      <c r="G1138" s="15">
        <f t="shared" si="252"/>
        <v>1588.8</v>
      </c>
      <c r="H1138" s="14">
        <v>160</v>
      </c>
      <c r="I1138" s="39"/>
      <c r="J1138" s="15">
        <f t="shared" si="253"/>
        <v>0</v>
      </c>
    </row>
    <row r="1139" spans="1:10" ht="20.95" x14ac:dyDescent="0.3">
      <c r="A1139" s="12" t="s">
        <v>1520</v>
      </c>
      <c r="B1139" s="13" t="s">
        <v>18</v>
      </c>
      <c r="C1139" s="13" t="s">
        <v>22</v>
      </c>
      <c r="D1139" s="33" t="s">
        <v>1521</v>
      </c>
      <c r="E1139" s="14">
        <v>150</v>
      </c>
      <c r="F1139" s="14">
        <v>14.26</v>
      </c>
      <c r="G1139" s="15">
        <f t="shared" si="252"/>
        <v>2139</v>
      </c>
      <c r="H1139" s="14">
        <v>150</v>
      </c>
      <c r="I1139" s="39"/>
      <c r="J1139" s="15">
        <f t="shared" si="253"/>
        <v>0</v>
      </c>
    </row>
    <row r="1140" spans="1:10" ht="20.95" x14ac:dyDescent="0.3">
      <c r="A1140" s="12" t="s">
        <v>1522</v>
      </c>
      <c r="B1140" s="13" t="s">
        <v>18</v>
      </c>
      <c r="C1140" s="13" t="s">
        <v>22</v>
      </c>
      <c r="D1140" s="33" t="s">
        <v>1523</v>
      </c>
      <c r="E1140" s="14">
        <v>150</v>
      </c>
      <c r="F1140" s="14">
        <v>13.58</v>
      </c>
      <c r="G1140" s="15">
        <f t="shared" si="252"/>
        <v>2037</v>
      </c>
      <c r="H1140" s="14">
        <v>150</v>
      </c>
      <c r="I1140" s="39"/>
      <c r="J1140" s="15">
        <f t="shared" si="253"/>
        <v>0</v>
      </c>
    </row>
    <row r="1141" spans="1:10" ht="20.95" x14ac:dyDescent="0.3">
      <c r="A1141" s="12" t="s">
        <v>1422</v>
      </c>
      <c r="B1141" s="13" t="s">
        <v>18</v>
      </c>
      <c r="C1141" s="13" t="s">
        <v>22</v>
      </c>
      <c r="D1141" s="33" t="s">
        <v>1423</v>
      </c>
      <c r="E1141" s="14">
        <v>85</v>
      </c>
      <c r="F1141" s="14">
        <v>3.78</v>
      </c>
      <c r="G1141" s="15">
        <f t="shared" si="252"/>
        <v>321.3</v>
      </c>
      <c r="H1141" s="14">
        <v>85</v>
      </c>
      <c r="I1141" s="39"/>
      <c r="J1141" s="15">
        <f t="shared" si="253"/>
        <v>0</v>
      </c>
    </row>
    <row r="1142" spans="1:10" ht="20.95" x14ac:dyDescent="0.3">
      <c r="A1142" s="12" t="s">
        <v>1524</v>
      </c>
      <c r="B1142" s="13" t="s">
        <v>18</v>
      </c>
      <c r="C1142" s="13" t="s">
        <v>22</v>
      </c>
      <c r="D1142" s="33" t="s">
        <v>1525</v>
      </c>
      <c r="E1142" s="14">
        <v>400</v>
      </c>
      <c r="F1142" s="14">
        <v>7.61</v>
      </c>
      <c r="G1142" s="15">
        <f t="shared" si="252"/>
        <v>3044</v>
      </c>
      <c r="H1142" s="14">
        <v>400</v>
      </c>
      <c r="I1142" s="39"/>
      <c r="J1142" s="15">
        <f t="shared" si="253"/>
        <v>0</v>
      </c>
    </row>
    <row r="1143" spans="1:10" ht="20.95" x14ac:dyDescent="0.3">
      <c r="A1143" s="12" t="s">
        <v>1526</v>
      </c>
      <c r="B1143" s="13" t="s">
        <v>18</v>
      </c>
      <c r="C1143" s="13" t="s">
        <v>22</v>
      </c>
      <c r="D1143" s="33" t="s">
        <v>1527</v>
      </c>
      <c r="E1143" s="14">
        <v>200</v>
      </c>
      <c r="F1143" s="14">
        <v>9.35</v>
      </c>
      <c r="G1143" s="15">
        <f t="shared" si="252"/>
        <v>1870</v>
      </c>
      <c r="H1143" s="14">
        <v>200</v>
      </c>
      <c r="I1143" s="39"/>
      <c r="J1143" s="15">
        <f t="shared" si="253"/>
        <v>0</v>
      </c>
    </row>
    <row r="1144" spans="1:10" ht="20.95" x14ac:dyDescent="0.3">
      <c r="A1144" s="12" t="s">
        <v>1528</v>
      </c>
      <c r="B1144" s="13" t="s">
        <v>18</v>
      </c>
      <c r="C1144" s="13" t="s">
        <v>22</v>
      </c>
      <c r="D1144" s="33" t="s">
        <v>1529</v>
      </c>
      <c r="E1144" s="14">
        <v>1435</v>
      </c>
      <c r="F1144" s="14">
        <v>12.81</v>
      </c>
      <c r="G1144" s="15">
        <f t="shared" si="252"/>
        <v>18382.349999999999</v>
      </c>
      <c r="H1144" s="14">
        <v>1435</v>
      </c>
      <c r="I1144" s="39"/>
      <c r="J1144" s="15">
        <f t="shared" si="253"/>
        <v>0</v>
      </c>
    </row>
    <row r="1145" spans="1:10" ht="20.95" x14ac:dyDescent="0.3">
      <c r="A1145" s="12" t="s">
        <v>1530</v>
      </c>
      <c r="B1145" s="13" t="s">
        <v>18</v>
      </c>
      <c r="C1145" s="13" t="s">
        <v>22</v>
      </c>
      <c r="D1145" s="33" t="s">
        <v>1531</v>
      </c>
      <c r="E1145" s="14">
        <v>765</v>
      </c>
      <c r="F1145" s="14">
        <v>17.89</v>
      </c>
      <c r="G1145" s="15">
        <f t="shared" si="252"/>
        <v>13685.85</v>
      </c>
      <c r="H1145" s="14">
        <v>765</v>
      </c>
      <c r="I1145" s="39"/>
      <c r="J1145" s="15">
        <f t="shared" si="253"/>
        <v>0</v>
      </c>
    </row>
    <row r="1146" spans="1:10" x14ac:dyDescent="0.3">
      <c r="A1146" s="16"/>
      <c r="B1146" s="16"/>
      <c r="C1146" s="16"/>
      <c r="D1146" s="34" t="s">
        <v>1532</v>
      </c>
      <c r="E1146" s="14">
        <v>1</v>
      </c>
      <c r="F1146" s="17">
        <f>SUM(G1134:G1145)</f>
        <v>121331.5</v>
      </c>
      <c r="G1146" s="17">
        <f t="shared" si="252"/>
        <v>121331.5</v>
      </c>
      <c r="H1146" s="14">
        <v>1</v>
      </c>
      <c r="I1146" s="17">
        <f>SUM(J1134:J1145)</f>
        <v>0</v>
      </c>
      <c r="J1146" s="17">
        <f t="shared" si="253"/>
        <v>0</v>
      </c>
    </row>
    <row r="1147" spans="1:10" ht="1" customHeight="1" x14ac:dyDescent="0.3">
      <c r="A1147" s="18"/>
      <c r="B1147" s="18"/>
      <c r="C1147" s="18"/>
      <c r="D1147" s="35"/>
      <c r="E1147" s="18"/>
      <c r="F1147" s="18"/>
      <c r="G1147" s="18"/>
      <c r="H1147" s="18"/>
      <c r="I1147" s="18"/>
      <c r="J1147" s="18"/>
    </row>
    <row r="1148" spans="1:10" x14ac:dyDescent="0.3">
      <c r="A1148" s="19" t="s">
        <v>1533</v>
      </c>
      <c r="B1148" s="19" t="s">
        <v>10</v>
      </c>
      <c r="C1148" s="19" t="s">
        <v>11</v>
      </c>
      <c r="D1148" s="36" t="s">
        <v>1534</v>
      </c>
      <c r="E1148" s="20">
        <f t="shared" ref="E1148:J1148" si="254">E1164</f>
        <v>1</v>
      </c>
      <c r="F1148" s="20">
        <f t="shared" si="254"/>
        <v>82774.5</v>
      </c>
      <c r="G1148" s="20">
        <f t="shared" si="254"/>
        <v>82774.5</v>
      </c>
      <c r="H1148" s="20">
        <f t="shared" si="254"/>
        <v>1</v>
      </c>
      <c r="I1148" s="20">
        <f t="shared" si="254"/>
        <v>0</v>
      </c>
      <c r="J1148" s="20">
        <f t="shared" si="254"/>
        <v>0</v>
      </c>
    </row>
    <row r="1149" spans="1:10" ht="20.95" x14ac:dyDescent="0.3">
      <c r="A1149" s="12" t="s">
        <v>1535</v>
      </c>
      <c r="B1149" s="13" t="s">
        <v>18</v>
      </c>
      <c r="C1149" s="13" t="s">
        <v>112</v>
      </c>
      <c r="D1149" s="33" t="s">
        <v>1536</v>
      </c>
      <c r="E1149" s="14">
        <v>4</v>
      </c>
      <c r="F1149" s="14">
        <v>2278.88</v>
      </c>
      <c r="G1149" s="15">
        <f t="shared" ref="G1149:G1164" si="255">ROUND(E1149*F1149,2)</f>
        <v>9115.52</v>
      </c>
      <c r="H1149" s="14">
        <v>4</v>
      </c>
      <c r="I1149" s="39"/>
      <c r="J1149" s="15">
        <f t="shared" ref="J1149:J1164" si="256">ROUND(H1149*I1149,2)</f>
        <v>0</v>
      </c>
    </row>
    <row r="1150" spans="1:10" ht="20.95" x14ac:dyDescent="0.3">
      <c r="A1150" s="12" t="s">
        <v>1537</v>
      </c>
      <c r="B1150" s="13" t="s">
        <v>18</v>
      </c>
      <c r="C1150" s="13" t="s">
        <v>112</v>
      </c>
      <c r="D1150" s="33" t="s">
        <v>1538</v>
      </c>
      <c r="E1150" s="14">
        <v>1</v>
      </c>
      <c r="F1150" s="14">
        <v>658.98</v>
      </c>
      <c r="G1150" s="15">
        <f t="shared" si="255"/>
        <v>658.98</v>
      </c>
      <c r="H1150" s="14">
        <v>1</v>
      </c>
      <c r="I1150" s="39"/>
      <c r="J1150" s="15">
        <f t="shared" si="256"/>
        <v>0</v>
      </c>
    </row>
    <row r="1151" spans="1:10" x14ac:dyDescent="0.3">
      <c r="A1151" s="12" t="s">
        <v>1539</v>
      </c>
      <c r="B1151" s="13" t="s">
        <v>18</v>
      </c>
      <c r="C1151" s="13" t="s">
        <v>112</v>
      </c>
      <c r="D1151" s="33" t="s">
        <v>1540</v>
      </c>
      <c r="E1151" s="14">
        <v>2</v>
      </c>
      <c r="F1151" s="14">
        <v>366.4</v>
      </c>
      <c r="G1151" s="15">
        <f t="shared" si="255"/>
        <v>732.8</v>
      </c>
      <c r="H1151" s="14">
        <v>2</v>
      </c>
      <c r="I1151" s="39"/>
      <c r="J1151" s="15">
        <f t="shared" si="256"/>
        <v>0</v>
      </c>
    </row>
    <row r="1152" spans="1:10" x14ac:dyDescent="0.3">
      <c r="A1152" s="12" t="s">
        <v>1420</v>
      </c>
      <c r="B1152" s="13" t="s">
        <v>18</v>
      </c>
      <c r="C1152" s="13" t="s">
        <v>112</v>
      </c>
      <c r="D1152" s="33" t="s">
        <v>1421</v>
      </c>
      <c r="E1152" s="14">
        <v>1</v>
      </c>
      <c r="F1152" s="14">
        <v>227.18</v>
      </c>
      <c r="G1152" s="15">
        <f t="shared" si="255"/>
        <v>227.18</v>
      </c>
      <c r="H1152" s="14">
        <v>1</v>
      </c>
      <c r="I1152" s="39"/>
      <c r="J1152" s="15">
        <f t="shared" si="256"/>
        <v>0</v>
      </c>
    </row>
    <row r="1153" spans="1:10" ht="20.95" x14ac:dyDescent="0.3">
      <c r="A1153" s="12" t="s">
        <v>1541</v>
      </c>
      <c r="B1153" s="13" t="s">
        <v>18</v>
      </c>
      <c r="C1153" s="13" t="s">
        <v>112</v>
      </c>
      <c r="D1153" s="33" t="s">
        <v>1542</v>
      </c>
      <c r="E1153" s="14">
        <v>11</v>
      </c>
      <c r="F1153" s="14">
        <v>461.7</v>
      </c>
      <c r="G1153" s="15">
        <f t="shared" si="255"/>
        <v>5078.7</v>
      </c>
      <c r="H1153" s="14">
        <v>11</v>
      </c>
      <c r="I1153" s="39"/>
      <c r="J1153" s="15">
        <f t="shared" si="256"/>
        <v>0</v>
      </c>
    </row>
    <row r="1154" spans="1:10" x14ac:dyDescent="0.3">
      <c r="A1154" s="12" t="s">
        <v>1543</v>
      </c>
      <c r="B1154" s="13" t="s">
        <v>18</v>
      </c>
      <c r="C1154" s="13" t="s">
        <v>112</v>
      </c>
      <c r="D1154" s="33" t="s">
        <v>1544</v>
      </c>
      <c r="E1154" s="14">
        <v>1</v>
      </c>
      <c r="F1154" s="14">
        <v>213.36</v>
      </c>
      <c r="G1154" s="15">
        <f t="shared" si="255"/>
        <v>213.36</v>
      </c>
      <c r="H1154" s="14">
        <v>1</v>
      </c>
      <c r="I1154" s="39"/>
      <c r="J1154" s="15">
        <f t="shared" si="256"/>
        <v>0</v>
      </c>
    </row>
    <row r="1155" spans="1:10" ht="20.95" x14ac:dyDescent="0.3">
      <c r="A1155" s="12" t="s">
        <v>1545</v>
      </c>
      <c r="B1155" s="13" t="s">
        <v>18</v>
      </c>
      <c r="C1155" s="13" t="s">
        <v>112</v>
      </c>
      <c r="D1155" s="33" t="s">
        <v>1546</v>
      </c>
      <c r="E1155" s="14">
        <v>1</v>
      </c>
      <c r="F1155" s="14">
        <v>347.98</v>
      </c>
      <c r="G1155" s="15">
        <f t="shared" si="255"/>
        <v>347.98</v>
      </c>
      <c r="H1155" s="14">
        <v>1</v>
      </c>
      <c r="I1155" s="39"/>
      <c r="J1155" s="15">
        <f t="shared" si="256"/>
        <v>0</v>
      </c>
    </row>
    <row r="1156" spans="1:10" x14ac:dyDescent="0.3">
      <c r="A1156" s="12" t="s">
        <v>1547</v>
      </c>
      <c r="B1156" s="13" t="s">
        <v>18</v>
      </c>
      <c r="C1156" s="13" t="s">
        <v>112</v>
      </c>
      <c r="D1156" s="33" t="s">
        <v>1548</v>
      </c>
      <c r="E1156" s="14">
        <v>3</v>
      </c>
      <c r="F1156" s="14">
        <v>199.62</v>
      </c>
      <c r="G1156" s="15">
        <f t="shared" si="255"/>
        <v>598.86</v>
      </c>
      <c r="H1156" s="14">
        <v>3</v>
      </c>
      <c r="I1156" s="39"/>
      <c r="J1156" s="15">
        <f t="shared" si="256"/>
        <v>0</v>
      </c>
    </row>
    <row r="1157" spans="1:10" x14ac:dyDescent="0.3">
      <c r="A1157" s="12" t="s">
        <v>1549</v>
      </c>
      <c r="B1157" s="13" t="s">
        <v>18</v>
      </c>
      <c r="C1157" s="13" t="s">
        <v>112</v>
      </c>
      <c r="D1157" s="33" t="s">
        <v>1550</v>
      </c>
      <c r="E1157" s="14">
        <v>4</v>
      </c>
      <c r="F1157" s="14">
        <v>15.23</v>
      </c>
      <c r="G1157" s="15">
        <f t="shared" si="255"/>
        <v>60.92</v>
      </c>
      <c r="H1157" s="14">
        <v>4</v>
      </c>
      <c r="I1157" s="39"/>
      <c r="J1157" s="15">
        <f t="shared" si="256"/>
        <v>0</v>
      </c>
    </row>
    <row r="1158" spans="1:10" x14ac:dyDescent="0.3">
      <c r="A1158" s="12" t="s">
        <v>1551</v>
      </c>
      <c r="B1158" s="13" t="s">
        <v>18</v>
      </c>
      <c r="C1158" s="13" t="s">
        <v>112</v>
      </c>
      <c r="D1158" s="33" t="s">
        <v>1552</v>
      </c>
      <c r="E1158" s="14">
        <v>4</v>
      </c>
      <c r="F1158" s="14">
        <v>1537.88</v>
      </c>
      <c r="G1158" s="15">
        <f t="shared" si="255"/>
        <v>6151.52</v>
      </c>
      <c r="H1158" s="14">
        <v>4</v>
      </c>
      <c r="I1158" s="39"/>
      <c r="J1158" s="15">
        <f t="shared" si="256"/>
        <v>0</v>
      </c>
    </row>
    <row r="1159" spans="1:10" ht="20.95" x14ac:dyDescent="0.3">
      <c r="A1159" s="12" t="s">
        <v>1553</v>
      </c>
      <c r="B1159" s="13" t="s">
        <v>18</v>
      </c>
      <c r="C1159" s="13" t="s">
        <v>112</v>
      </c>
      <c r="D1159" s="33" t="s">
        <v>1554</v>
      </c>
      <c r="E1159" s="14">
        <v>4</v>
      </c>
      <c r="F1159" s="14">
        <v>4684.4399999999996</v>
      </c>
      <c r="G1159" s="15">
        <f t="shared" si="255"/>
        <v>18737.759999999998</v>
      </c>
      <c r="H1159" s="14">
        <v>4</v>
      </c>
      <c r="I1159" s="39"/>
      <c r="J1159" s="15">
        <f t="shared" si="256"/>
        <v>0</v>
      </c>
    </row>
    <row r="1160" spans="1:10" ht="20.95" x14ac:dyDescent="0.3">
      <c r="A1160" s="12" t="s">
        <v>1555</v>
      </c>
      <c r="B1160" s="13" t="s">
        <v>18</v>
      </c>
      <c r="C1160" s="13" t="s">
        <v>112</v>
      </c>
      <c r="D1160" s="33" t="s">
        <v>1556</v>
      </c>
      <c r="E1160" s="14">
        <v>4</v>
      </c>
      <c r="F1160" s="14">
        <v>1767.47</v>
      </c>
      <c r="G1160" s="15">
        <f t="shared" si="255"/>
        <v>7069.88</v>
      </c>
      <c r="H1160" s="14">
        <v>4</v>
      </c>
      <c r="I1160" s="39"/>
      <c r="J1160" s="15">
        <f t="shared" si="256"/>
        <v>0</v>
      </c>
    </row>
    <row r="1161" spans="1:10" x14ac:dyDescent="0.3">
      <c r="A1161" s="12" t="s">
        <v>1557</v>
      </c>
      <c r="B1161" s="13" t="s">
        <v>18</v>
      </c>
      <c r="C1161" s="13" t="s">
        <v>112</v>
      </c>
      <c r="D1161" s="33" t="s">
        <v>1558</v>
      </c>
      <c r="E1161" s="14">
        <v>4</v>
      </c>
      <c r="F1161" s="14">
        <v>5766.64</v>
      </c>
      <c r="G1161" s="15">
        <f t="shared" si="255"/>
        <v>23066.560000000001</v>
      </c>
      <c r="H1161" s="14">
        <v>4</v>
      </c>
      <c r="I1161" s="39"/>
      <c r="J1161" s="15">
        <f t="shared" si="256"/>
        <v>0</v>
      </c>
    </row>
    <row r="1162" spans="1:10" x14ac:dyDescent="0.3">
      <c r="A1162" s="12" t="s">
        <v>1559</v>
      </c>
      <c r="B1162" s="13" t="s">
        <v>18</v>
      </c>
      <c r="C1162" s="13" t="s">
        <v>22</v>
      </c>
      <c r="D1162" s="33" t="s">
        <v>1560</v>
      </c>
      <c r="E1162" s="14">
        <v>240</v>
      </c>
      <c r="F1162" s="14">
        <v>1.82</v>
      </c>
      <c r="G1162" s="15">
        <f t="shared" si="255"/>
        <v>436.8</v>
      </c>
      <c r="H1162" s="14">
        <v>240</v>
      </c>
      <c r="I1162" s="39"/>
      <c r="J1162" s="15">
        <f t="shared" si="256"/>
        <v>0</v>
      </c>
    </row>
    <row r="1163" spans="1:10" ht="20.95" x14ac:dyDescent="0.3">
      <c r="A1163" s="12" t="s">
        <v>1561</v>
      </c>
      <c r="B1163" s="13" t="s">
        <v>18</v>
      </c>
      <c r="C1163" s="13" t="s">
        <v>112</v>
      </c>
      <c r="D1163" s="33" t="s">
        <v>1562</v>
      </c>
      <c r="E1163" s="14">
        <v>4</v>
      </c>
      <c r="F1163" s="14">
        <v>2569.42</v>
      </c>
      <c r="G1163" s="15">
        <f t="shared" si="255"/>
        <v>10277.68</v>
      </c>
      <c r="H1163" s="14">
        <v>4</v>
      </c>
      <c r="I1163" s="39"/>
      <c r="J1163" s="15">
        <f t="shared" si="256"/>
        <v>0</v>
      </c>
    </row>
    <row r="1164" spans="1:10" x14ac:dyDescent="0.3">
      <c r="A1164" s="16"/>
      <c r="B1164" s="16"/>
      <c r="C1164" s="16"/>
      <c r="D1164" s="34" t="s">
        <v>1563</v>
      </c>
      <c r="E1164" s="14">
        <v>1</v>
      </c>
      <c r="F1164" s="17">
        <f>SUM(G1149:G1163)</f>
        <v>82774.5</v>
      </c>
      <c r="G1164" s="17">
        <f t="shared" si="255"/>
        <v>82774.5</v>
      </c>
      <c r="H1164" s="14">
        <v>1</v>
      </c>
      <c r="I1164" s="17">
        <f>SUM(J1149:J1163)</f>
        <v>0</v>
      </c>
      <c r="J1164" s="17">
        <f t="shared" si="256"/>
        <v>0</v>
      </c>
    </row>
    <row r="1165" spans="1:10" ht="1" customHeight="1" x14ac:dyDescent="0.3">
      <c r="A1165" s="18"/>
      <c r="B1165" s="18"/>
      <c r="C1165" s="18"/>
      <c r="D1165" s="35"/>
      <c r="E1165" s="18"/>
      <c r="F1165" s="18"/>
      <c r="G1165" s="18"/>
      <c r="H1165" s="18"/>
      <c r="I1165" s="18"/>
      <c r="J1165" s="18"/>
    </row>
    <row r="1166" spans="1:10" x14ac:dyDescent="0.3">
      <c r="A1166" s="19" t="s">
        <v>1564</v>
      </c>
      <c r="B1166" s="19" t="s">
        <v>10</v>
      </c>
      <c r="C1166" s="19" t="s">
        <v>11</v>
      </c>
      <c r="D1166" s="36" t="s">
        <v>1565</v>
      </c>
      <c r="E1166" s="20">
        <f t="shared" ref="E1166:J1166" si="257">E1171</f>
        <v>1</v>
      </c>
      <c r="F1166" s="20">
        <f t="shared" si="257"/>
        <v>15191.82</v>
      </c>
      <c r="G1166" s="20">
        <f t="shared" si="257"/>
        <v>15191.82</v>
      </c>
      <c r="H1166" s="20">
        <f t="shared" si="257"/>
        <v>1</v>
      </c>
      <c r="I1166" s="20">
        <f t="shared" si="257"/>
        <v>0</v>
      </c>
      <c r="J1166" s="20">
        <f t="shared" si="257"/>
        <v>0</v>
      </c>
    </row>
    <row r="1167" spans="1:10" ht="20.95" x14ac:dyDescent="0.3">
      <c r="A1167" s="12" t="s">
        <v>1566</v>
      </c>
      <c r="B1167" s="13" t="s">
        <v>18</v>
      </c>
      <c r="C1167" s="13" t="s">
        <v>112</v>
      </c>
      <c r="D1167" s="33" t="s">
        <v>1567</v>
      </c>
      <c r="E1167" s="14">
        <v>1</v>
      </c>
      <c r="F1167" s="14">
        <v>3745.46</v>
      </c>
      <c r="G1167" s="15">
        <f>ROUND(E1167*F1167,2)</f>
        <v>3745.46</v>
      </c>
      <c r="H1167" s="14">
        <v>1</v>
      </c>
      <c r="I1167" s="39"/>
      <c r="J1167" s="15">
        <f>ROUND(H1167*I1167,2)</f>
        <v>0</v>
      </c>
    </row>
    <row r="1168" spans="1:10" ht="20.95" x14ac:dyDescent="0.3">
      <c r="A1168" s="12" t="s">
        <v>1568</v>
      </c>
      <c r="B1168" s="13" t="s">
        <v>18</v>
      </c>
      <c r="C1168" s="13" t="s">
        <v>112</v>
      </c>
      <c r="D1168" s="33" t="s">
        <v>1569</v>
      </c>
      <c r="E1168" s="14">
        <v>4</v>
      </c>
      <c r="F1168" s="14">
        <v>501.74</v>
      </c>
      <c r="G1168" s="15">
        <f>ROUND(E1168*F1168,2)</f>
        <v>2006.96</v>
      </c>
      <c r="H1168" s="14">
        <v>4</v>
      </c>
      <c r="I1168" s="39"/>
      <c r="J1168" s="15">
        <f>ROUND(H1168*I1168,2)</f>
        <v>0</v>
      </c>
    </row>
    <row r="1169" spans="1:10" ht="20.95" x14ac:dyDescent="0.3">
      <c r="A1169" s="12" t="s">
        <v>1570</v>
      </c>
      <c r="B1169" s="13" t="s">
        <v>18</v>
      </c>
      <c r="C1169" s="13" t="s">
        <v>112</v>
      </c>
      <c r="D1169" s="33" t="s">
        <v>1571</v>
      </c>
      <c r="E1169" s="14">
        <v>6</v>
      </c>
      <c r="F1169" s="14">
        <v>659.24</v>
      </c>
      <c r="G1169" s="15">
        <f>ROUND(E1169*F1169,2)</f>
        <v>3955.44</v>
      </c>
      <c r="H1169" s="14">
        <v>6</v>
      </c>
      <c r="I1169" s="39"/>
      <c r="J1169" s="15">
        <f>ROUND(H1169*I1169,2)</f>
        <v>0</v>
      </c>
    </row>
    <row r="1170" spans="1:10" ht="20.95" x14ac:dyDescent="0.3">
      <c r="A1170" s="12" t="s">
        <v>1572</v>
      </c>
      <c r="B1170" s="13" t="s">
        <v>18</v>
      </c>
      <c r="C1170" s="13" t="s">
        <v>112</v>
      </c>
      <c r="D1170" s="33" t="s">
        <v>1573</v>
      </c>
      <c r="E1170" s="14">
        <v>4</v>
      </c>
      <c r="F1170" s="14">
        <v>1370.99</v>
      </c>
      <c r="G1170" s="15">
        <f>ROUND(E1170*F1170,2)</f>
        <v>5483.96</v>
      </c>
      <c r="H1170" s="14">
        <v>4</v>
      </c>
      <c r="I1170" s="39"/>
      <c r="J1170" s="15">
        <f>ROUND(H1170*I1170,2)</f>
        <v>0</v>
      </c>
    </row>
    <row r="1171" spans="1:10" x14ac:dyDescent="0.3">
      <c r="A1171" s="16"/>
      <c r="B1171" s="16"/>
      <c r="C1171" s="16"/>
      <c r="D1171" s="34" t="s">
        <v>1574</v>
      </c>
      <c r="E1171" s="14">
        <v>1</v>
      </c>
      <c r="F1171" s="17">
        <f>SUM(G1167:G1170)</f>
        <v>15191.82</v>
      </c>
      <c r="G1171" s="17">
        <f>ROUND(E1171*F1171,2)</f>
        <v>15191.82</v>
      </c>
      <c r="H1171" s="14">
        <v>1</v>
      </c>
      <c r="I1171" s="17">
        <f>SUM(J1167:J1170)</f>
        <v>0</v>
      </c>
      <c r="J1171" s="17">
        <f>ROUND(H1171*I1171,2)</f>
        <v>0</v>
      </c>
    </row>
    <row r="1172" spans="1:10" ht="1" customHeight="1" x14ac:dyDescent="0.3">
      <c r="A1172" s="18"/>
      <c r="B1172" s="18"/>
      <c r="C1172" s="18"/>
      <c r="D1172" s="35"/>
      <c r="E1172" s="18"/>
      <c r="F1172" s="18"/>
      <c r="G1172" s="18"/>
      <c r="H1172" s="18"/>
      <c r="I1172" s="18"/>
      <c r="J1172" s="18"/>
    </row>
    <row r="1173" spans="1:10" x14ac:dyDescent="0.3">
      <c r="A1173" s="16"/>
      <c r="B1173" s="16"/>
      <c r="C1173" s="16"/>
      <c r="D1173" s="34" t="s">
        <v>1575</v>
      </c>
      <c r="E1173" s="14">
        <v>1</v>
      </c>
      <c r="F1173" s="17">
        <f>G1081+G1098+G1133+G1148+G1166</f>
        <v>946439.81</v>
      </c>
      <c r="G1173" s="17">
        <f>ROUND(E1173*F1173,2)</f>
        <v>946439.81</v>
      </c>
      <c r="H1173" s="14">
        <v>1</v>
      </c>
      <c r="I1173" s="17">
        <f>J1081+J1098+J1133+J1148+J1166</f>
        <v>0</v>
      </c>
      <c r="J1173" s="17">
        <f>ROUND(H1173*I1173,2)</f>
        <v>0</v>
      </c>
    </row>
    <row r="1174" spans="1:10" ht="1" customHeight="1" x14ac:dyDescent="0.3">
      <c r="A1174" s="18"/>
      <c r="B1174" s="18"/>
      <c r="C1174" s="18"/>
      <c r="D1174" s="35"/>
      <c r="E1174" s="18"/>
      <c r="F1174" s="18"/>
      <c r="G1174" s="18"/>
      <c r="H1174" s="18"/>
      <c r="I1174" s="18"/>
      <c r="J1174" s="18"/>
    </row>
    <row r="1175" spans="1:10" x14ac:dyDescent="0.3">
      <c r="A1175" s="10" t="s">
        <v>1576</v>
      </c>
      <c r="B1175" s="10" t="s">
        <v>10</v>
      </c>
      <c r="C1175" s="10" t="s">
        <v>11</v>
      </c>
      <c r="D1175" s="32" t="s">
        <v>1577</v>
      </c>
      <c r="E1175" s="11">
        <f t="shared" ref="E1175:J1175" si="258">E1214</f>
        <v>1</v>
      </c>
      <c r="F1175" s="11">
        <f t="shared" si="258"/>
        <v>104953.57</v>
      </c>
      <c r="G1175" s="11">
        <f t="shared" si="258"/>
        <v>104953.57</v>
      </c>
      <c r="H1175" s="11">
        <f t="shared" si="258"/>
        <v>1</v>
      </c>
      <c r="I1175" s="11">
        <f t="shared" si="258"/>
        <v>0</v>
      </c>
      <c r="J1175" s="11">
        <f t="shared" si="258"/>
        <v>0</v>
      </c>
    </row>
    <row r="1176" spans="1:10" ht="20.95" x14ac:dyDescent="0.3">
      <c r="A1176" s="19" t="s">
        <v>1578</v>
      </c>
      <c r="B1176" s="19" t="s">
        <v>10</v>
      </c>
      <c r="C1176" s="19" t="s">
        <v>11</v>
      </c>
      <c r="D1176" s="36" t="s">
        <v>1579</v>
      </c>
      <c r="E1176" s="20">
        <f t="shared" ref="E1176:J1176" si="259">E1188</f>
        <v>1</v>
      </c>
      <c r="F1176" s="20">
        <f t="shared" si="259"/>
        <v>26706.35</v>
      </c>
      <c r="G1176" s="20">
        <f t="shared" si="259"/>
        <v>26706.35</v>
      </c>
      <c r="H1176" s="20">
        <f t="shared" si="259"/>
        <v>1</v>
      </c>
      <c r="I1176" s="20">
        <f t="shared" si="259"/>
        <v>0</v>
      </c>
      <c r="J1176" s="20">
        <f t="shared" si="259"/>
        <v>0</v>
      </c>
    </row>
    <row r="1177" spans="1:10" ht="20.95" x14ac:dyDescent="0.3">
      <c r="A1177" s="12" t="s">
        <v>1580</v>
      </c>
      <c r="B1177" s="13" t="s">
        <v>18</v>
      </c>
      <c r="C1177" s="13" t="s">
        <v>35</v>
      </c>
      <c r="D1177" s="33" t="s">
        <v>1581</v>
      </c>
      <c r="E1177" s="14">
        <v>12</v>
      </c>
      <c r="F1177" s="14">
        <v>189.7</v>
      </c>
      <c r="G1177" s="15">
        <f t="shared" ref="G1177:G1188" si="260">ROUND(E1177*F1177,2)</f>
        <v>2276.4</v>
      </c>
      <c r="H1177" s="14">
        <v>12</v>
      </c>
      <c r="I1177" s="39"/>
      <c r="J1177" s="15">
        <f t="shared" ref="J1177:J1188" si="261">ROUND(H1177*I1177,2)</f>
        <v>0</v>
      </c>
    </row>
    <row r="1178" spans="1:10" ht="20.95" x14ac:dyDescent="0.3">
      <c r="A1178" s="12" t="s">
        <v>1582</v>
      </c>
      <c r="B1178" s="13" t="s">
        <v>18</v>
      </c>
      <c r="C1178" s="13" t="s">
        <v>35</v>
      </c>
      <c r="D1178" s="33" t="s">
        <v>1583</v>
      </c>
      <c r="E1178" s="14">
        <v>4</v>
      </c>
      <c r="F1178" s="14">
        <v>172.13</v>
      </c>
      <c r="G1178" s="15">
        <f t="shared" si="260"/>
        <v>688.52</v>
      </c>
      <c r="H1178" s="14">
        <v>4</v>
      </c>
      <c r="I1178" s="39"/>
      <c r="J1178" s="15">
        <f t="shared" si="261"/>
        <v>0</v>
      </c>
    </row>
    <row r="1179" spans="1:10" ht="20.95" x14ac:dyDescent="0.3">
      <c r="A1179" s="12" t="s">
        <v>1584</v>
      </c>
      <c r="B1179" s="13" t="s">
        <v>18</v>
      </c>
      <c r="C1179" s="13" t="s">
        <v>1585</v>
      </c>
      <c r="D1179" s="33" t="s">
        <v>1586</v>
      </c>
      <c r="E1179" s="14">
        <v>1.2</v>
      </c>
      <c r="F1179" s="14">
        <v>3152.21</v>
      </c>
      <c r="G1179" s="15">
        <f t="shared" si="260"/>
        <v>3782.65</v>
      </c>
      <c r="H1179" s="14">
        <v>1.2</v>
      </c>
      <c r="I1179" s="39"/>
      <c r="J1179" s="15">
        <f t="shared" si="261"/>
        <v>0</v>
      </c>
    </row>
    <row r="1180" spans="1:10" ht="20.95" x14ac:dyDescent="0.3">
      <c r="A1180" s="12" t="s">
        <v>1587</v>
      </c>
      <c r="B1180" s="13" t="s">
        <v>18</v>
      </c>
      <c r="C1180" s="13" t="s">
        <v>35</v>
      </c>
      <c r="D1180" s="33" t="s">
        <v>1588</v>
      </c>
      <c r="E1180" s="14">
        <v>6</v>
      </c>
      <c r="F1180" s="14">
        <v>436.86</v>
      </c>
      <c r="G1180" s="15">
        <f t="shared" si="260"/>
        <v>2621.16</v>
      </c>
      <c r="H1180" s="14">
        <v>6</v>
      </c>
      <c r="I1180" s="39"/>
      <c r="J1180" s="15">
        <f t="shared" si="261"/>
        <v>0</v>
      </c>
    </row>
    <row r="1181" spans="1:10" ht="20.95" x14ac:dyDescent="0.3">
      <c r="A1181" s="12" t="s">
        <v>1589</v>
      </c>
      <c r="B1181" s="13" t="s">
        <v>18</v>
      </c>
      <c r="C1181" s="13" t="s">
        <v>35</v>
      </c>
      <c r="D1181" s="33" t="s">
        <v>1590</v>
      </c>
      <c r="E1181" s="14">
        <v>2</v>
      </c>
      <c r="F1181" s="14">
        <v>766.69</v>
      </c>
      <c r="G1181" s="15">
        <f t="shared" si="260"/>
        <v>1533.38</v>
      </c>
      <c r="H1181" s="14">
        <v>2</v>
      </c>
      <c r="I1181" s="39"/>
      <c r="J1181" s="15">
        <f t="shared" si="261"/>
        <v>0</v>
      </c>
    </row>
    <row r="1182" spans="1:10" ht="20.95" x14ac:dyDescent="0.3">
      <c r="A1182" s="12" t="s">
        <v>1591</v>
      </c>
      <c r="B1182" s="13" t="s">
        <v>18</v>
      </c>
      <c r="C1182" s="13" t="s">
        <v>35</v>
      </c>
      <c r="D1182" s="33" t="s">
        <v>1592</v>
      </c>
      <c r="E1182" s="14">
        <v>4</v>
      </c>
      <c r="F1182" s="14">
        <v>317.17</v>
      </c>
      <c r="G1182" s="15">
        <f t="shared" si="260"/>
        <v>1268.68</v>
      </c>
      <c r="H1182" s="14">
        <v>4</v>
      </c>
      <c r="I1182" s="39"/>
      <c r="J1182" s="15">
        <f t="shared" si="261"/>
        <v>0</v>
      </c>
    </row>
    <row r="1183" spans="1:10" ht="20.95" x14ac:dyDescent="0.3">
      <c r="A1183" s="12" t="s">
        <v>1593</v>
      </c>
      <c r="B1183" s="13" t="s">
        <v>18</v>
      </c>
      <c r="C1183" s="13" t="s">
        <v>1585</v>
      </c>
      <c r="D1183" s="33" t="s">
        <v>1594</v>
      </c>
      <c r="E1183" s="14">
        <v>0.1</v>
      </c>
      <c r="F1183" s="14">
        <v>1362.17</v>
      </c>
      <c r="G1183" s="15">
        <f t="shared" si="260"/>
        <v>136.22</v>
      </c>
      <c r="H1183" s="14">
        <v>0.1</v>
      </c>
      <c r="I1183" s="39"/>
      <c r="J1183" s="15">
        <f t="shared" si="261"/>
        <v>0</v>
      </c>
    </row>
    <row r="1184" spans="1:10" ht="20.95" x14ac:dyDescent="0.3">
      <c r="A1184" s="12" t="s">
        <v>1595</v>
      </c>
      <c r="B1184" s="13" t="s">
        <v>18</v>
      </c>
      <c r="C1184" s="13" t="s">
        <v>35</v>
      </c>
      <c r="D1184" s="33" t="s">
        <v>1596</v>
      </c>
      <c r="E1184" s="14">
        <v>10</v>
      </c>
      <c r="F1184" s="14">
        <v>310.17</v>
      </c>
      <c r="G1184" s="15">
        <f t="shared" si="260"/>
        <v>3101.7</v>
      </c>
      <c r="H1184" s="14">
        <v>10</v>
      </c>
      <c r="I1184" s="39"/>
      <c r="J1184" s="15">
        <f t="shared" si="261"/>
        <v>0</v>
      </c>
    </row>
    <row r="1185" spans="1:10" ht="20.95" x14ac:dyDescent="0.3">
      <c r="A1185" s="12" t="s">
        <v>1597</v>
      </c>
      <c r="B1185" s="13" t="s">
        <v>18</v>
      </c>
      <c r="C1185" s="13" t="s">
        <v>35</v>
      </c>
      <c r="D1185" s="33" t="s">
        <v>1598</v>
      </c>
      <c r="E1185" s="14">
        <v>1</v>
      </c>
      <c r="F1185" s="14">
        <v>873.72</v>
      </c>
      <c r="G1185" s="15">
        <f t="shared" si="260"/>
        <v>873.72</v>
      </c>
      <c r="H1185" s="14">
        <v>1</v>
      </c>
      <c r="I1185" s="39"/>
      <c r="J1185" s="15">
        <f t="shared" si="261"/>
        <v>0</v>
      </c>
    </row>
    <row r="1186" spans="1:10" ht="20.95" x14ac:dyDescent="0.3">
      <c r="A1186" s="12" t="s">
        <v>1599</v>
      </c>
      <c r="B1186" s="13" t="s">
        <v>18</v>
      </c>
      <c r="C1186" s="13" t="s">
        <v>35</v>
      </c>
      <c r="D1186" s="33" t="s">
        <v>1600</v>
      </c>
      <c r="E1186" s="14">
        <v>2</v>
      </c>
      <c r="F1186" s="14">
        <v>436.86</v>
      </c>
      <c r="G1186" s="15">
        <f t="shared" si="260"/>
        <v>873.72</v>
      </c>
      <c r="H1186" s="14">
        <v>2</v>
      </c>
      <c r="I1186" s="39"/>
      <c r="J1186" s="15">
        <f t="shared" si="261"/>
        <v>0</v>
      </c>
    </row>
    <row r="1187" spans="1:10" ht="20.95" x14ac:dyDescent="0.3">
      <c r="A1187" s="12" t="s">
        <v>1601</v>
      </c>
      <c r="B1187" s="13" t="s">
        <v>18</v>
      </c>
      <c r="C1187" s="13" t="s">
        <v>22</v>
      </c>
      <c r="D1187" s="33" t="s">
        <v>1602</v>
      </c>
      <c r="E1187" s="14">
        <v>660</v>
      </c>
      <c r="F1187" s="14">
        <v>14.47</v>
      </c>
      <c r="G1187" s="15">
        <f t="shared" si="260"/>
        <v>9550.2000000000007</v>
      </c>
      <c r="H1187" s="14">
        <v>660</v>
      </c>
      <c r="I1187" s="39"/>
      <c r="J1187" s="15">
        <f t="shared" si="261"/>
        <v>0</v>
      </c>
    </row>
    <row r="1188" spans="1:10" x14ac:dyDescent="0.3">
      <c r="A1188" s="16"/>
      <c r="B1188" s="16"/>
      <c r="C1188" s="16"/>
      <c r="D1188" s="34" t="s">
        <v>1603</v>
      </c>
      <c r="E1188" s="14">
        <v>1</v>
      </c>
      <c r="F1188" s="17">
        <f>SUM(G1177:G1187)</f>
        <v>26706.35</v>
      </c>
      <c r="G1188" s="17">
        <f t="shared" si="260"/>
        <v>26706.35</v>
      </c>
      <c r="H1188" s="14">
        <v>1</v>
      </c>
      <c r="I1188" s="17">
        <f>SUM(J1177:J1187)</f>
        <v>0</v>
      </c>
      <c r="J1188" s="17">
        <f t="shared" si="261"/>
        <v>0</v>
      </c>
    </row>
    <row r="1189" spans="1:10" ht="1" customHeight="1" x14ac:dyDescent="0.3">
      <c r="A1189" s="18"/>
      <c r="B1189" s="18"/>
      <c r="C1189" s="18"/>
      <c r="D1189" s="35"/>
      <c r="E1189" s="18"/>
      <c r="F1189" s="18"/>
      <c r="G1189" s="18"/>
      <c r="H1189" s="18"/>
      <c r="I1189" s="18"/>
      <c r="J1189" s="18"/>
    </row>
    <row r="1190" spans="1:10" ht="20.95" x14ac:dyDescent="0.3">
      <c r="A1190" s="19" t="s">
        <v>1604</v>
      </c>
      <c r="B1190" s="19" t="s">
        <v>10</v>
      </c>
      <c r="C1190" s="19" t="s">
        <v>11</v>
      </c>
      <c r="D1190" s="36" t="s">
        <v>1605</v>
      </c>
      <c r="E1190" s="20">
        <f t="shared" ref="E1190:J1190" si="262">E1212</f>
        <v>1</v>
      </c>
      <c r="F1190" s="20">
        <f t="shared" si="262"/>
        <v>78247.22</v>
      </c>
      <c r="G1190" s="20">
        <f t="shared" si="262"/>
        <v>78247.22</v>
      </c>
      <c r="H1190" s="20">
        <f t="shared" si="262"/>
        <v>1</v>
      </c>
      <c r="I1190" s="20">
        <f t="shared" si="262"/>
        <v>0</v>
      </c>
      <c r="J1190" s="20">
        <f t="shared" si="262"/>
        <v>0</v>
      </c>
    </row>
    <row r="1191" spans="1:10" ht="20.95" x14ac:dyDescent="0.3">
      <c r="A1191" s="12" t="s">
        <v>1606</v>
      </c>
      <c r="B1191" s="13" t="s">
        <v>18</v>
      </c>
      <c r="C1191" s="13" t="s">
        <v>35</v>
      </c>
      <c r="D1191" s="33" t="s">
        <v>1607</v>
      </c>
      <c r="E1191" s="14">
        <v>10</v>
      </c>
      <c r="F1191" s="14">
        <v>528.12</v>
      </c>
      <c r="G1191" s="15">
        <f t="shared" ref="G1191:G1212" si="263">ROUND(E1191*F1191,2)</f>
        <v>5281.2</v>
      </c>
      <c r="H1191" s="14">
        <v>10</v>
      </c>
      <c r="I1191" s="39"/>
      <c r="J1191" s="15">
        <f t="shared" ref="J1191:J1212" si="264">ROUND(H1191*I1191,2)</f>
        <v>0</v>
      </c>
    </row>
    <row r="1192" spans="1:10" x14ac:dyDescent="0.3">
      <c r="A1192" s="12" t="s">
        <v>1608</v>
      </c>
      <c r="B1192" s="13" t="s">
        <v>18</v>
      </c>
      <c r="C1192" s="13" t="s">
        <v>35</v>
      </c>
      <c r="D1192" s="33" t="s">
        <v>1609</v>
      </c>
      <c r="E1192" s="14">
        <v>8</v>
      </c>
      <c r="F1192" s="14">
        <v>386.52</v>
      </c>
      <c r="G1192" s="15">
        <f t="shared" si="263"/>
        <v>3092.16</v>
      </c>
      <c r="H1192" s="14">
        <v>8</v>
      </c>
      <c r="I1192" s="39"/>
      <c r="J1192" s="15">
        <f t="shared" si="264"/>
        <v>0</v>
      </c>
    </row>
    <row r="1193" spans="1:10" ht="20.95" x14ac:dyDescent="0.3">
      <c r="A1193" s="12" t="s">
        <v>1610</v>
      </c>
      <c r="B1193" s="13" t="s">
        <v>18</v>
      </c>
      <c r="C1193" s="13" t="s">
        <v>35</v>
      </c>
      <c r="D1193" s="33" t="s">
        <v>1611</v>
      </c>
      <c r="E1193" s="14">
        <v>4</v>
      </c>
      <c r="F1193" s="14">
        <v>461.94</v>
      </c>
      <c r="G1193" s="15">
        <f t="shared" si="263"/>
        <v>1847.76</v>
      </c>
      <c r="H1193" s="14">
        <v>4</v>
      </c>
      <c r="I1193" s="39"/>
      <c r="J1193" s="15">
        <f t="shared" si="264"/>
        <v>0</v>
      </c>
    </row>
    <row r="1194" spans="1:10" ht="20.95" x14ac:dyDescent="0.3">
      <c r="A1194" s="12" t="s">
        <v>1612</v>
      </c>
      <c r="B1194" s="13" t="s">
        <v>18</v>
      </c>
      <c r="C1194" s="13" t="s">
        <v>35</v>
      </c>
      <c r="D1194" s="33" t="s">
        <v>1613</v>
      </c>
      <c r="E1194" s="14">
        <v>4</v>
      </c>
      <c r="F1194" s="14">
        <v>387.5</v>
      </c>
      <c r="G1194" s="15">
        <f t="shared" si="263"/>
        <v>1550</v>
      </c>
      <c r="H1194" s="14">
        <v>4</v>
      </c>
      <c r="I1194" s="39"/>
      <c r="J1194" s="15">
        <f t="shared" si="264"/>
        <v>0</v>
      </c>
    </row>
    <row r="1195" spans="1:10" ht="20.95" x14ac:dyDescent="0.3">
      <c r="A1195" s="12" t="s">
        <v>1614</v>
      </c>
      <c r="B1195" s="13" t="s">
        <v>18</v>
      </c>
      <c r="C1195" s="13" t="s">
        <v>1585</v>
      </c>
      <c r="D1195" s="33" t="s">
        <v>1615</v>
      </c>
      <c r="E1195" s="14">
        <v>1.2</v>
      </c>
      <c r="F1195" s="14">
        <v>10070.36</v>
      </c>
      <c r="G1195" s="15">
        <f t="shared" si="263"/>
        <v>12084.43</v>
      </c>
      <c r="H1195" s="14">
        <v>1.2</v>
      </c>
      <c r="I1195" s="39"/>
      <c r="J1195" s="15">
        <f t="shared" si="264"/>
        <v>0</v>
      </c>
    </row>
    <row r="1196" spans="1:10" ht="20.95" x14ac:dyDescent="0.3">
      <c r="A1196" s="12" t="s">
        <v>1616</v>
      </c>
      <c r="B1196" s="13" t="s">
        <v>18</v>
      </c>
      <c r="C1196" s="13" t="s">
        <v>35</v>
      </c>
      <c r="D1196" s="33" t="s">
        <v>1617</v>
      </c>
      <c r="E1196" s="14">
        <v>6</v>
      </c>
      <c r="F1196" s="14">
        <v>1157.94</v>
      </c>
      <c r="G1196" s="15">
        <f t="shared" si="263"/>
        <v>6947.64</v>
      </c>
      <c r="H1196" s="14">
        <v>6</v>
      </c>
      <c r="I1196" s="39"/>
      <c r="J1196" s="15">
        <f t="shared" si="264"/>
        <v>0</v>
      </c>
    </row>
    <row r="1197" spans="1:10" x14ac:dyDescent="0.3">
      <c r="A1197" s="12" t="s">
        <v>1618</v>
      </c>
      <c r="B1197" s="13" t="s">
        <v>18</v>
      </c>
      <c r="C1197" s="13" t="s">
        <v>35</v>
      </c>
      <c r="D1197" s="33" t="s">
        <v>1619</v>
      </c>
      <c r="E1197" s="14">
        <v>2</v>
      </c>
      <c r="F1197" s="14">
        <v>714.16</v>
      </c>
      <c r="G1197" s="15">
        <f t="shared" si="263"/>
        <v>1428.32</v>
      </c>
      <c r="H1197" s="14">
        <v>2</v>
      </c>
      <c r="I1197" s="39"/>
      <c r="J1197" s="15">
        <f t="shared" si="264"/>
        <v>0</v>
      </c>
    </row>
    <row r="1198" spans="1:10" x14ac:dyDescent="0.3">
      <c r="A1198" s="12" t="s">
        <v>1620</v>
      </c>
      <c r="B1198" s="13" t="s">
        <v>18</v>
      </c>
      <c r="C1198" s="13" t="s">
        <v>35</v>
      </c>
      <c r="D1198" s="33" t="s">
        <v>1621</v>
      </c>
      <c r="E1198" s="14">
        <v>40</v>
      </c>
      <c r="F1198" s="14">
        <v>23.02</v>
      </c>
      <c r="G1198" s="15">
        <f t="shared" si="263"/>
        <v>920.8</v>
      </c>
      <c r="H1198" s="14">
        <v>40</v>
      </c>
      <c r="I1198" s="39"/>
      <c r="J1198" s="15">
        <f t="shared" si="264"/>
        <v>0</v>
      </c>
    </row>
    <row r="1199" spans="1:10" x14ac:dyDescent="0.3">
      <c r="A1199" s="12" t="s">
        <v>1622</v>
      </c>
      <c r="B1199" s="13" t="s">
        <v>18</v>
      </c>
      <c r="C1199" s="13" t="s">
        <v>35</v>
      </c>
      <c r="D1199" s="33" t="s">
        <v>1623</v>
      </c>
      <c r="E1199" s="14">
        <v>20</v>
      </c>
      <c r="F1199" s="14">
        <v>16.86</v>
      </c>
      <c r="G1199" s="15">
        <f t="shared" si="263"/>
        <v>337.2</v>
      </c>
      <c r="H1199" s="14">
        <v>20</v>
      </c>
      <c r="I1199" s="39"/>
      <c r="J1199" s="15">
        <f t="shared" si="264"/>
        <v>0</v>
      </c>
    </row>
    <row r="1200" spans="1:10" ht="20.95" x14ac:dyDescent="0.3">
      <c r="A1200" s="12" t="s">
        <v>1624</v>
      </c>
      <c r="B1200" s="13" t="s">
        <v>18</v>
      </c>
      <c r="C1200" s="13" t="s">
        <v>22</v>
      </c>
      <c r="D1200" s="33" t="s">
        <v>1625</v>
      </c>
      <c r="E1200" s="14">
        <v>840</v>
      </c>
      <c r="F1200" s="14">
        <v>25.22</v>
      </c>
      <c r="G1200" s="15">
        <f t="shared" si="263"/>
        <v>21184.799999999999</v>
      </c>
      <c r="H1200" s="14">
        <v>840</v>
      </c>
      <c r="I1200" s="39"/>
      <c r="J1200" s="15">
        <f t="shared" si="264"/>
        <v>0</v>
      </c>
    </row>
    <row r="1201" spans="1:10" ht="20.95" x14ac:dyDescent="0.3">
      <c r="A1201" s="12" t="s">
        <v>1626</v>
      </c>
      <c r="B1201" s="13" t="s">
        <v>18</v>
      </c>
      <c r="C1201" s="13" t="s">
        <v>35</v>
      </c>
      <c r="D1201" s="33" t="s">
        <v>1627</v>
      </c>
      <c r="E1201" s="14">
        <v>1</v>
      </c>
      <c r="F1201" s="14">
        <v>873.72</v>
      </c>
      <c r="G1201" s="15">
        <f t="shared" si="263"/>
        <v>873.72</v>
      </c>
      <c r="H1201" s="14">
        <v>1</v>
      </c>
      <c r="I1201" s="39"/>
      <c r="J1201" s="15">
        <f t="shared" si="264"/>
        <v>0</v>
      </c>
    </row>
    <row r="1202" spans="1:10" ht="20.95" x14ac:dyDescent="0.3">
      <c r="A1202" s="12" t="s">
        <v>1628</v>
      </c>
      <c r="B1202" s="13" t="s">
        <v>18</v>
      </c>
      <c r="C1202" s="13" t="s">
        <v>35</v>
      </c>
      <c r="D1202" s="33" t="s">
        <v>1629</v>
      </c>
      <c r="E1202" s="14">
        <v>10</v>
      </c>
      <c r="F1202" s="14">
        <v>33.58</v>
      </c>
      <c r="G1202" s="15">
        <f t="shared" si="263"/>
        <v>335.8</v>
      </c>
      <c r="H1202" s="14">
        <v>10</v>
      </c>
      <c r="I1202" s="39"/>
      <c r="J1202" s="15">
        <f t="shared" si="264"/>
        <v>0</v>
      </c>
    </row>
    <row r="1203" spans="1:10" ht="20.95" x14ac:dyDescent="0.3">
      <c r="A1203" s="12" t="s">
        <v>1630</v>
      </c>
      <c r="B1203" s="13" t="s">
        <v>18</v>
      </c>
      <c r="C1203" s="13" t="s">
        <v>1585</v>
      </c>
      <c r="D1203" s="33" t="s">
        <v>1631</v>
      </c>
      <c r="E1203" s="14">
        <v>0.2</v>
      </c>
      <c r="F1203" s="14">
        <v>2551.19</v>
      </c>
      <c r="G1203" s="15">
        <f t="shared" si="263"/>
        <v>510.24</v>
      </c>
      <c r="H1203" s="14">
        <v>0.2</v>
      </c>
      <c r="I1203" s="39"/>
      <c r="J1203" s="15">
        <f t="shared" si="264"/>
        <v>0</v>
      </c>
    </row>
    <row r="1204" spans="1:10" ht="20.95" x14ac:dyDescent="0.3">
      <c r="A1204" s="12" t="s">
        <v>1632</v>
      </c>
      <c r="B1204" s="13" t="s">
        <v>18</v>
      </c>
      <c r="C1204" s="13" t="s">
        <v>35</v>
      </c>
      <c r="D1204" s="33" t="s">
        <v>1633</v>
      </c>
      <c r="E1204" s="14">
        <v>4</v>
      </c>
      <c r="F1204" s="14">
        <v>177.33</v>
      </c>
      <c r="G1204" s="15">
        <f t="shared" si="263"/>
        <v>709.32</v>
      </c>
      <c r="H1204" s="14">
        <v>4</v>
      </c>
      <c r="I1204" s="39"/>
      <c r="J1204" s="15">
        <f t="shared" si="264"/>
        <v>0</v>
      </c>
    </row>
    <row r="1205" spans="1:10" ht="20.95" x14ac:dyDescent="0.3">
      <c r="A1205" s="12" t="s">
        <v>1634</v>
      </c>
      <c r="B1205" s="13" t="s">
        <v>18</v>
      </c>
      <c r="C1205" s="13" t="s">
        <v>35</v>
      </c>
      <c r="D1205" s="33" t="s">
        <v>1635</v>
      </c>
      <c r="E1205" s="14">
        <v>4</v>
      </c>
      <c r="F1205" s="14">
        <v>1456.19</v>
      </c>
      <c r="G1205" s="15">
        <f t="shared" si="263"/>
        <v>5824.76</v>
      </c>
      <c r="H1205" s="14">
        <v>4</v>
      </c>
      <c r="I1205" s="39"/>
      <c r="J1205" s="15">
        <f t="shared" si="264"/>
        <v>0</v>
      </c>
    </row>
    <row r="1206" spans="1:10" ht="20.95" x14ac:dyDescent="0.3">
      <c r="A1206" s="12" t="s">
        <v>1636</v>
      </c>
      <c r="B1206" s="13" t="s">
        <v>18</v>
      </c>
      <c r="C1206" s="13" t="s">
        <v>35</v>
      </c>
      <c r="D1206" s="33" t="s">
        <v>1637</v>
      </c>
      <c r="E1206" s="14">
        <v>6</v>
      </c>
      <c r="F1206" s="14">
        <v>848.23</v>
      </c>
      <c r="G1206" s="15">
        <f t="shared" si="263"/>
        <v>5089.38</v>
      </c>
      <c r="H1206" s="14">
        <v>6</v>
      </c>
      <c r="I1206" s="39"/>
      <c r="J1206" s="15">
        <f t="shared" si="264"/>
        <v>0</v>
      </c>
    </row>
    <row r="1207" spans="1:10" ht="20.95" x14ac:dyDescent="0.3">
      <c r="A1207" s="12" t="s">
        <v>1638</v>
      </c>
      <c r="B1207" s="13" t="s">
        <v>18</v>
      </c>
      <c r="C1207" s="13" t="s">
        <v>35</v>
      </c>
      <c r="D1207" s="33" t="s">
        <v>1639</v>
      </c>
      <c r="E1207" s="14">
        <v>6</v>
      </c>
      <c r="F1207" s="14">
        <v>797.97</v>
      </c>
      <c r="G1207" s="15">
        <f t="shared" si="263"/>
        <v>4787.82</v>
      </c>
      <c r="H1207" s="14">
        <v>6</v>
      </c>
      <c r="I1207" s="39"/>
      <c r="J1207" s="15">
        <f t="shared" si="264"/>
        <v>0</v>
      </c>
    </row>
    <row r="1208" spans="1:10" ht="20.95" x14ac:dyDescent="0.3">
      <c r="A1208" s="12" t="s">
        <v>1640</v>
      </c>
      <c r="B1208" s="13" t="s">
        <v>18</v>
      </c>
      <c r="C1208" s="13" t="s">
        <v>1585</v>
      </c>
      <c r="D1208" s="33" t="s">
        <v>1641</v>
      </c>
      <c r="E1208" s="14">
        <v>2</v>
      </c>
      <c r="F1208" s="14">
        <v>1104.3499999999999</v>
      </c>
      <c r="G1208" s="15">
        <f t="shared" si="263"/>
        <v>2208.6999999999998</v>
      </c>
      <c r="H1208" s="14">
        <v>2</v>
      </c>
      <c r="I1208" s="39"/>
      <c r="J1208" s="15">
        <f t="shared" si="264"/>
        <v>0</v>
      </c>
    </row>
    <row r="1209" spans="1:10" ht="20.95" x14ac:dyDescent="0.3">
      <c r="A1209" s="12" t="s">
        <v>1642</v>
      </c>
      <c r="B1209" s="13" t="s">
        <v>18</v>
      </c>
      <c r="C1209" s="13" t="s">
        <v>35</v>
      </c>
      <c r="D1209" s="33" t="s">
        <v>1643</v>
      </c>
      <c r="E1209" s="14">
        <v>1</v>
      </c>
      <c r="F1209" s="14">
        <v>1453.96</v>
      </c>
      <c r="G1209" s="15">
        <f t="shared" si="263"/>
        <v>1453.96</v>
      </c>
      <c r="H1209" s="14">
        <v>1</v>
      </c>
      <c r="I1209" s="39"/>
      <c r="J1209" s="15">
        <f t="shared" si="264"/>
        <v>0</v>
      </c>
    </row>
    <row r="1210" spans="1:10" ht="20.95" x14ac:dyDescent="0.3">
      <c r="A1210" s="12" t="s">
        <v>1644</v>
      </c>
      <c r="B1210" s="13" t="s">
        <v>18</v>
      </c>
      <c r="C1210" s="13" t="s">
        <v>35</v>
      </c>
      <c r="D1210" s="33" t="s">
        <v>1645</v>
      </c>
      <c r="E1210" s="14">
        <v>1</v>
      </c>
      <c r="F1210" s="14">
        <v>614.25</v>
      </c>
      <c r="G1210" s="15">
        <f t="shared" si="263"/>
        <v>614.25</v>
      </c>
      <c r="H1210" s="14">
        <v>1</v>
      </c>
      <c r="I1210" s="39"/>
      <c r="J1210" s="15">
        <f t="shared" si="264"/>
        <v>0</v>
      </c>
    </row>
    <row r="1211" spans="1:10" ht="20.95" x14ac:dyDescent="0.3">
      <c r="A1211" s="12" t="s">
        <v>1646</v>
      </c>
      <c r="B1211" s="13" t="s">
        <v>18</v>
      </c>
      <c r="C1211" s="13" t="s">
        <v>35</v>
      </c>
      <c r="D1211" s="33" t="s">
        <v>1647</v>
      </c>
      <c r="E1211" s="14">
        <v>2</v>
      </c>
      <c r="F1211" s="14">
        <v>582.48</v>
      </c>
      <c r="G1211" s="15">
        <f t="shared" si="263"/>
        <v>1164.96</v>
      </c>
      <c r="H1211" s="14">
        <v>2</v>
      </c>
      <c r="I1211" s="39"/>
      <c r="J1211" s="15">
        <f t="shared" si="264"/>
        <v>0</v>
      </c>
    </row>
    <row r="1212" spans="1:10" x14ac:dyDescent="0.3">
      <c r="A1212" s="16"/>
      <c r="B1212" s="16"/>
      <c r="C1212" s="16"/>
      <c r="D1212" s="34" t="s">
        <v>1648</v>
      </c>
      <c r="E1212" s="14">
        <v>1</v>
      </c>
      <c r="F1212" s="17">
        <f>SUM(G1191:G1211)</f>
        <v>78247.22</v>
      </c>
      <c r="G1212" s="17">
        <f t="shared" si="263"/>
        <v>78247.22</v>
      </c>
      <c r="H1212" s="14">
        <v>1</v>
      </c>
      <c r="I1212" s="17">
        <f>SUM(J1191:J1211)</f>
        <v>0</v>
      </c>
      <c r="J1212" s="17">
        <f t="shared" si="264"/>
        <v>0</v>
      </c>
    </row>
    <row r="1213" spans="1:10" ht="1" customHeight="1" x14ac:dyDescent="0.3">
      <c r="A1213" s="18"/>
      <c r="B1213" s="18"/>
      <c r="C1213" s="18"/>
      <c r="D1213" s="35"/>
      <c r="E1213" s="18"/>
      <c r="F1213" s="18"/>
      <c r="G1213" s="18"/>
      <c r="H1213" s="18"/>
      <c r="I1213" s="18"/>
      <c r="J1213" s="18"/>
    </row>
    <row r="1214" spans="1:10" x14ac:dyDescent="0.3">
      <c r="A1214" s="16"/>
      <c r="B1214" s="16"/>
      <c r="C1214" s="16"/>
      <c r="D1214" s="34" t="s">
        <v>1649</v>
      </c>
      <c r="E1214" s="14">
        <v>1</v>
      </c>
      <c r="F1214" s="17">
        <f>G1176+G1190</f>
        <v>104953.57</v>
      </c>
      <c r="G1214" s="17">
        <f>ROUND(E1214*F1214,2)</f>
        <v>104953.57</v>
      </c>
      <c r="H1214" s="14">
        <v>1</v>
      </c>
      <c r="I1214" s="17">
        <f>J1176+J1190</f>
        <v>0</v>
      </c>
      <c r="J1214" s="17">
        <f>ROUND(H1214*I1214,2)</f>
        <v>0</v>
      </c>
    </row>
    <row r="1215" spans="1:10" ht="1" customHeight="1" x14ac:dyDescent="0.3">
      <c r="A1215" s="18"/>
      <c r="B1215" s="18"/>
      <c r="C1215" s="18"/>
      <c r="D1215" s="35"/>
      <c r="E1215" s="18"/>
      <c r="F1215" s="18"/>
      <c r="G1215" s="18"/>
      <c r="H1215" s="18"/>
      <c r="I1215" s="18"/>
      <c r="J1215" s="18"/>
    </row>
    <row r="1216" spans="1:10" x14ac:dyDescent="0.3">
      <c r="A1216" s="10" t="s">
        <v>1650</v>
      </c>
      <c r="B1216" s="10" t="s">
        <v>10</v>
      </c>
      <c r="C1216" s="10" t="s">
        <v>11</v>
      </c>
      <c r="D1216" s="32" t="s">
        <v>1651</v>
      </c>
      <c r="E1216" s="11">
        <f t="shared" ref="E1216:J1216" si="265">E1341</f>
        <v>1</v>
      </c>
      <c r="F1216" s="11">
        <f t="shared" si="265"/>
        <v>402164.47</v>
      </c>
      <c r="G1216" s="11">
        <f t="shared" si="265"/>
        <v>402164.47</v>
      </c>
      <c r="H1216" s="11">
        <f t="shared" si="265"/>
        <v>1</v>
      </c>
      <c r="I1216" s="11">
        <f t="shared" si="265"/>
        <v>0</v>
      </c>
      <c r="J1216" s="11">
        <f t="shared" si="265"/>
        <v>0</v>
      </c>
    </row>
    <row r="1217" spans="1:10" x14ac:dyDescent="0.3">
      <c r="A1217" s="19" t="s">
        <v>1652</v>
      </c>
      <c r="B1217" s="19" t="s">
        <v>10</v>
      </c>
      <c r="C1217" s="19" t="s">
        <v>11</v>
      </c>
      <c r="D1217" s="36" t="s">
        <v>1653</v>
      </c>
      <c r="E1217" s="20">
        <f t="shared" ref="E1217:J1217" si="266">E1278</f>
        <v>1</v>
      </c>
      <c r="F1217" s="20">
        <f t="shared" si="266"/>
        <v>261977.18</v>
      </c>
      <c r="G1217" s="20">
        <f t="shared" si="266"/>
        <v>261977.18</v>
      </c>
      <c r="H1217" s="20">
        <f t="shared" si="266"/>
        <v>1</v>
      </c>
      <c r="I1217" s="20">
        <f t="shared" si="266"/>
        <v>0</v>
      </c>
      <c r="J1217" s="20">
        <f t="shared" si="266"/>
        <v>0</v>
      </c>
    </row>
    <row r="1218" spans="1:10" x14ac:dyDescent="0.3">
      <c r="A1218" s="21" t="s">
        <v>1654</v>
      </c>
      <c r="B1218" s="21" t="s">
        <v>10</v>
      </c>
      <c r="C1218" s="21" t="s">
        <v>11</v>
      </c>
      <c r="D1218" s="37" t="s">
        <v>1655</v>
      </c>
      <c r="E1218" s="22">
        <f t="shared" ref="E1218:J1218" si="267">E1276</f>
        <v>1</v>
      </c>
      <c r="F1218" s="22">
        <f t="shared" si="267"/>
        <v>261977.18</v>
      </c>
      <c r="G1218" s="22">
        <f t="shared" si="267"/>
        <v>261977.18</v>
      </c>
      <c r="H1218" s="22">
        <f t="shared" si="267"/>
        <v>1</v>
      </c>
      <c r="I1218" s="22">
        <f t="shared" si="267"/>
        <v>0</v>
      </c>
      <c r="J1218" s="22">
        <f t="shared" si="267"/>
        <v>0</v>
      </c>
    </row>
    <row r="1219" spans="1:10" x14ac:dyDescent="0.3">
      <c r="A1219" s="23" t="s">
        <v>1656</v>
      </c>
      <c r="B1219" s="23" t="s">
        <v>10</v>
      </c>
      <c r="C1219" s="23" t="s">
        <v>11</v>
      </c>
      <c r="D1219" s="38" t="s">
        <v>1657</v>
      </c>
      <c r="E1219" s="24">
        <f t="shared" ref="E1219:J1219" si="268">E1226</f>
        <v>1</v>
      </c>
      <c r="F1219" s="24">
        <f t="shared" si="268"/>
        <v>14810.8</v>
      </c>
      <c r="G1219" s="24">
        <f t="shared" si="268"/>
        <v>14810.8</v>
      </c>
      <c r="H1219" s="24">
        <f t="shared" si="268"/>
        <v>1</v>
      </c>
      <c r="I1219" s="24">
        <f t="shared" si="268"/>
        <v>0</v>
      </c>
      <c r="J1219" s="24">
        <f t="shared" si="268"/>
        <v>0</v>
      </c>
    </row>
    <row r="1220" spans="1:10" x14ac:dyDescent="0.3">
      <c r="A1220" s="12" t="s">
        <v>1658</v>
      </c>
      <c r="B1220" s="13" t="s">
        <v>18</v>
      </c>
      <c r="C1220" s="13" t="s">
        <v>1184</v>
      </c>
      <c r="D1220" s="33" t="s">
        <v>1659</v>
      </c>
      <c r="E1220" s="14">
        <v>4</v>
      </c>
      <c r="F1220" s="14">
        <v>121.78</v>
      </c>
      <c r="G1220" s="15">
        <f t="shared" ref="G1220:G1226" si="269">ROUND(E1220*F1220,2)</f>
        <v>487.12</v>
      </c>
      <c r="H1220" s="14">
        <v>4</v>
      </c>
      <c r="I1220" s="39"/>
      <c r="J1220" s="15">
        <f t="shared" ref="J1220:J1226" si="270">ROUND(H1220*I1220,2)</f>
        <v>0</v>
      </c>
    </row>
    <row r="1221" spans="1:10" x14ac:dyDescent="0.3">
      <c r="A1221" s="12" t="s">
        <v>1660</v>
      </c>
      <c r="B1221" s="13" t="s">
        <v>18</v>
      </c>
      <c r="C1221" s="13" t="s">
        <v>1184</v>
      </c>
      <c r="D1221" s="33" t="s">
        <v>1661</v>
      </c>
      <c r="E1221" s="14">
        <v>1</v>
      </c>
      <c r="F1221" s="14">
        <v>603.47</v>
      </c>
      <c r="G1221" s="15">
        <f t="shared" si="269"/>
        <v>603.47</v>
      </c>
      <c r="H1221" s="14">
        <v>1</v>
      </c>
      <c r="I1221" s="39"/>
      <c r="J1221" s="15">
        <f t="shared" si="270"/>
        <v>0</v>
      </c>
    </row>
    <row r="1222" spans="1:10" x14ac:dyDescent="0.3">
      <c r="A1222" s="12" t="s">
        <v>1662</v>
      </c>
      <c r="B1222" s="13" t="s">
        <v>18</v>
      </c>
      <c r="C1222" s="13" t="s">
        <v>1184</v>
      </c>
      <c r="D1222" s="33" t="s">
        <v>1663</v>
      </c>
      <c r="E1222" s="14">
        <v>1</v>
      </c>
      <c r="F1222" s="14">
        <v>603.47</v>
      </c>
      <c r="G1222" s="15">
        <f t="shared" si="269"/>
        <v>603.47</v>
      </c>
      <c r="H1222" s="14">
        <v>1</v>
      </c>
      <c r="I1222" s="39"/>
      <c r="J1222" s="15">
        <f t="shared" si="270"/>
        <v>0</v>
      </c>
    </row>
    <row r="1223" spans="1:10" ht="20.95" x14ac:dyDescent="0.3">
      <c r="A1223" s="12" t="s">
        <v>1664</v>
      </c>
      <c r="B1223" s="13" t="s">
        <v>18</v>
      </c>
      <c r="C1223" s="13" t="s">
        <v>1184</v>
      </c>
      <c r="D1223" s="33" t="s">
        <v>1665</v>
      </c>
      <c r="E1223" s="14">
        <v>2</v>
      </c>
      <c r="F1223" s="14">
        <v>910.76</v>
      </c>
      <c r="G1223" s="15">
        <f t="shared" si="269"/>
        <v>1821.52</v>
      </c>
      <c r="H1223" s="14">
        <v>2</v>
      </c>
      <c r="I1223" s="39"/>
      <c r="J1223" s="15">
        <f t="shared" si="270"/>
        <v>0</v>
      </c>
    </row>
    <row r="1224" spans="1:10" ht="20.95" x14ac:dyDescent="0.3">
      <c r="A1224" s="12" t="s">
        <v>1666</v>
      </c>
      <c r="B1224" s="13" t="s">
        <v>18</v>
      </c>
      <c r="C1224" s="13" t="s">
        <v>1184</v>
      </c>
      <c r="D1224" s="33" t="s">
        <v>1667</v>
      </c>
      <c r="E1224" s="14">
        <v>2</v>
      </c>
      <c r="F1224" s="14">
        <v>1985.61</v>
      </c>
      <c r="G1224" s="15">
        <f t="shared" si="269"/>
        <v>3971.22</v>
      </c>
      <c r="H1224" s="14">
        <v>2</v>
      </c>
      <c r="I1224" s="39"/>
      <c r="J1224" s="15">
        <f t="shared" si="270"/>
        <v>0</v>
      </c>
    </row>
    <row r="1225" spans="1:10" ht="20.95" x14ac:dyDescent="0.3">
      <c r="A1225" s="12" t="s">
        <v>1668</v>
      </c>
      <c r="B1225" s="13" t="s">
        <v>18</v>
      </c>
      <c r="C1225" s="13" t="s">
        <v>1184</v>
      </c>
      <c r="D1225" s="33" t="s">
        <v>1669</v>
      </c>
      <c r="E1225" s="14">
        <v>2</v>
      </c>
      <c r="F1225" s="14">
        <v>3662</v>
      </c>
      <c r="G1225" s="15">
        <f t="shared" si="269"/>
        <v>7324</v>
      </c>
      <c r="H1225" s="14">
        <v>2</v>
      </c>
      <c r="I1225" s="39"/>
      <c r="J1225" s="15">
        <f t="shared" si="270"/>
        <v>0</v>
      </c>
    </row>
    <row r="1226" spans="1:10" x14ac:dyDescent="0.3">
      <c r="A1226" s="16"/>
      <c r="B1226" s="16"/>
      <c r="C1226" s="16"/>
      <c r="D1226" s="34" t="s">
        <v>1670</v>
      </c>
      <c r="E1226" s="14">
        <v>1</v>
      </c>
      <c r="F1226" s="17">
        <f>SUM(G1220:G1225)</f>
        <v>14810.8</v>
      </c>
      <c r="G1226" s="17">
        <f t="shared" si="269"/>
        <v>14810.8</v>
      </c>
      <c r="H1226" s="14">
        <v>1</v>
      </c>
      <c r="I1226" s="17">
        <f>SUM(J1220:J1225)</f>
        <v>0</v>
      </c>
      <c r="J1226" s="17">
        <f t="shared" si="270"/>
        <v>0</v>
      </c>
    </row>
    <row r="1227" spans="1:10" ht="1" customHeight="1" x14ac:dyDescent="0.3">
      <c r="A1227" s="18"/>
      <c r="B1227" s="18"/>
      <c r="C1227" s="18"/>
      <c r="D1227" s="35"/>
      <c r="E1227" s="18"/>
      <c r="F1227" s="18"/>
      <c r="G1227" s="18"/>
      <c r="H1227" s="18"/>
      <c r="I1227" s="18"/>
      <c r="J1227" s="18"/>
    </row>
    <row r="1228" spans="1:10" x14ac:dyDescent="0.3">
      <c r="A1228" s="23" t="s">
        <v>1671</v>
      </c>
      <c r="B1228" s="23" t="s">
        <v>10</v>
      </c>
      <c r="C1228" s="23" t="s">
        <v>11</v>
      </c>
      <c r="D1228" s="38" t="s">
        <v>1672</v>
      </c>
      <c r="E1228" s="24">
        <f t="shared" ref="E1228:J1228" si="271">E1232</f>
        <v>1</v>
      </c>
      <c r="F1228" s="24">
        <f t="shared" si="271"/>
        <v>7860.87</v>
      </c>
      <c r="G1228" s="24">
        <f t="shared" si="271"/>
        <v>7860.87</v>
      </c>
      <c r="H1228" s="24">
        <f t="shared" si="271"/>
        <v>1</v>
      </c>
      <c r="I1228" s="24">
        <f t="shared" si="271"/>
        <v>0</v>
      </c>
      <c r="J1228" s="24">
        <f t="shared" si="271"/>
        <v>0</v>
      </c>
    </row>
    <row r="1229" spans="1:10" x14ac:dyDescent="0.3">
      <c r="A1229" s="12" t="s">
        <v>1673</v>
      </c>
      <c r="B1229" s="13" t="s">
        <v>18</v>
      </c>
      <c r="C1229" s="13" t="s">
        <v>1184</v>
      </c>
      <c r="D1229" s="33" t="s">
        <v>1674</v>
      </c>
      <c r="E1229" s="14">
        <v>1</v>
      </c>
      <c r="F1229" s="14">
        <v>372.19</v>
      </c>
      <c r="G1229" s="15">
        <f>ROUND(E1229*F1229,2)</f>
        <v>372.19</v>
      </c>
      <c r="H1229" s="14">
        <v>1</v>
      </c>
      <c r="I1229" s="39"/>
      <c r="J1229" s="15">
        <f>ROUND(H1229*I1229,2)</f>
        <v>0</v>
      </c>
    </row>
    <row r="1230" spans="1:10" ht="20.95" x14ac:dyDescent="0.3">
      <c r="A1230" s="12" t="s">
        <v>1675</v>
      </c>
      <c r="B1230" s="13" t="s">
        <v>18</v>
      </c>
      <c r="C1230" s="13" t="s">
        <v>1184</v>
      </c>
      <c r="D1230" s="33" t="s">
        <v>1676</v>
      </c>
      <c r="E1230" s="14">
        <v>1</v>
      </c>
      <c r="F1230" s="14">
        <v>6763.1</v>
      </c>
      <c r="G1230" s="15">
        <f>ROUND(E1230*F1230,2)</f>
        <v>6763.1</v>
      </c>
      <c r="H1230" s="14">
        <v>1</v>
      </c>
      <c r="I1230" s="39"/>
      <c r="J1230" s="15">
        <f>ROUND(H1230*I1230,2)</f>
        <v>0</v>
      </c>
    </row>
    <row r="1231" spans="1:10" ht="20.95" x14ac:dyDescent="0.3">
      <c r="A1231" s="12" t="s">
        <v>1677</v>
      </c>
      <c r="B1231" s="13" t="s">
        <v>18</v>
      </c>
      <c r="C1231" s="13" t="s">
        <v>1184</v>
      </c>
      <c r="D1231" s="33" t="s">
        <v>1678</v>
      </c>
      <c r="E1231" s="14">
        <v>2</v>
      </c>
      <c r="F1231" s="14">
        <v>362.79</v>
      </c>
      <c r="G1231" s="15">
        <f>ROUND(E1231*F1231,2)</f>
        <v>725.58</v>
      </c>
      <c r="H1231" s="14">
        <v>2</v>
      </c>
      <c r="I1231" s="39"/>
      <c r="J1231" s="15">
        <f>ROUND(H1231*I1231,2)</f>
        <v>0</v>
      </c>
    </row>
    <row r="1232" spans="1:10" x14ac:dyDescent="0.3">
      <c r="A1232" s="16"/>
      <c r="B1232" s="16"/>
      <c r="C1232" s="16"/>
      <c r="D1232" s="34" t="s">
        <v>1679</v>
      </c>
      <c r="E1232" s="14">
        <v>1</v>
      </c>
      <c r="F1232" s="17">
        <f>SUM(G1229:G1231)</f>
        <v>7860.87</v>
      </c>
      <c r="G1232" s="17">
        <f>ROUND(E1232*F1232,2)</f>
        <v>7860.87</v>
      </c>
      <c r="H1232" s="14">
        <v>1</v>
      </c>
      <c r="I1232" s="17">
        <f>SUM(J1229:J1231)</f>
        <v>0</v>
      </c>
      <c r="J1232" s="17">
        <f>ROUND(H1232*I1232,2)</f>
        <v>0</v>
      </c>
    </row>
    <row r="1233" spans="1:10" ht="1" customHeight="1" x14ac:dyDescent="0.3">
      <c r="A1233" s="18"/>
      <c r="B1233" s="18"/>
      <c r="C1233" s="18"/>
      <c r="D1233" s="35"/>
      <c r="E1233" s="18"/>
      <c r="F1233" s="18"/>
      <c r="G1233" s="18"/>
      <c r="H1233" s="18"/>
      <c r="I1233" s="18"/>
      <c r="J1233" s="18"/>
    </row>
    <row r="1234" spans="1:10" x14ac:dyDescent="0.3">
      <c r="A1234" s="23" t="s">
        <v>1680</v>
      </c>
      <c r="B1234" s="23" t="s">
        <v>10</v>
      </c>
      <c r="C1234" s="23" t="s">
        <v>11</v>
      </c>
      <c r="D1234" s="38" t="s">
        <v>1681</v>
      </c>
      <c r="E1234" s="24">
        <f t="shared" ref="E1234:J1234" si="272">E1239</f>
        <v>1</v>
      </c>
      <c r="F1234" s="24">
        <f t="shared" si="272"/>
        <v>38705.620000000003</v>
      </c>
      <c r="G1234" s="24">
        <f t="shared" si="272"/>
        <v>38705.620000000003</v>
      </c>
      <c r="H1234" s="24">
        <f t="shared" si="272"/>
        <v>1</v>
      </c>
      <c r="I1234" s="24">
        <f t="shared" si="272"/>
        <v>0</v>
      </c>
      <c r="J1234" s="24">
        <f t="shared" si="272"/>
        <v>0</v>
      </c>
    </row>
    <row r="1235" spans="1:10" x14ac:dyDescent="0.3">
      <c r="A1235" s="12" t="s">
        <v>1682</v>
      </c>
      <c r="B1235" s="13" t="s">
        <v>18</v>
      </c>
      <c r="C1235" s="13" t="s">
        <v>1184</v>
      </c>
      <c r="D1235" s="33" t="s">
        <v>1683</v>
      </c>
      <c r="E1235" s="14">
        <v>11</v>
      </c>
      <c r="F1235" s="14">
        <v>259.07</v>
      </c>
      <c r="G1235" s="15">
        <f>ROUND(E1235*F1235,2)</f>
        <v>2849.77</v>
      </c>
      <c r="H1235" s="14">
        <v>11</v>
      </c>
      <c r="I1235" s="39"/>
      <c r="J1235" s="15">
        <f>ROUND(H1235*I1235,2)</f>
        <v>0</v>
      </c>
    </row>
    <row r="1236" spans="1:10" ht="20.95" x14ac:dyDescent="0.3">
      <c r="A1236" s="12" t="s">
        <v>1684</v>
      </c>
      <c r="B1236" s="13" t="s">
        <v>18</v>
      </c>
      <c r="C1236" s="13" t="s">
        <v>1184</v>
      </c>
      <c r="D1236" s="33" t="s">
        <v>1685</v>
      </c>
      <c r="E1236" s="14">
        <v>11</v>
      </c>
      <c r="F1236" s="14">
        <v>1699.41</v>
      </c>
      <c r="G1236" s="15">
        <f>ROUND(E1236*F1236,2)</f>
        <v>18693.509999999998</v>
      </c>
      <c r="H1236" s="14">
        <v>11</v>
      </c>
      <c r="I1236" s="39"/>
      <c r="J1236" s="15">
        <f>ROUND(H1236*I1236,2)</f>
        <v>0</v>
      </c>
    </row>
    <row r="1237" spans="1:10" x14ac:dyDescent="0.3">
      <c r="A1237" s="12" t="s">
        <v>1686</v>
      </c>
      <c r="B1237" s="13" t="s">
        <v>18</v>
      </c>
      <c r="C1237" s="13" t="s">
        <v>1184</v>
      </c>
      <c r="D1237" s="33" t="s">
        <v>1687</v>
      </c>
      <c r="E1237" s="14">
        <v>3</v>
      </c>
      <c r="F1237" s="14">
        <v>1863.7</v>
      </c>
      <c r="G1237" s="15">
        <f>ROUND(E1237*F1237,2)</f>
        <v>5591.1</v>
      </c>
      <c r="H1237" s="14">
        <v>3</v>
      </c>
      <c r="I1237" s="39"/>
      <c r="J1237" s="15">
        <f>ROUND(H1237*I1237,2)</f>
        <v>0</v>
      </c>
    </row>
    <row r="1238" spans="1:10" x14ac:dyDescent="0.3">
      <c r="A1238" s="12" t="s">
        <v>1688</v>
      </c>
      <c r="B1238" s="13" t="s">
        <v>18</v>
      </c>
      <c r="C1238" s="13" t="s">
        <v>1184</v>
      </c>
      <c r="D1238" s="33" t="s">
        <v>1689</v>
      </c>
      <c r="E1238" s="14">
        <v>3</v>
      </c>
      <c r="F1238" s="14">
        <v>3857.08</v>
      </c>
      <c r="G1238" s="15">
        <f>ROUND(E1238*F1238,2)</f>
        <v>11571.24</v>
      </c>
      <c r="H1238" s="14">
        <v>3</v>
      </c>
      <c r="I1238" s="39"/>
      <c r="J1238" s="15">
        <f>ROUND(H1238*I1238,2)</f>
        <v>0</v>
      </c>
    </row>
    <row r="1239" spans="1:10" x14ac:dyDescent="0.3">
      <c r="A1239" s="16"/>
      <c r="B1239" s="16"/>
      <c r="C1239" s="16"/>
      <c r="D1239" s="34" t="s">
        <v>1690</v>
      </c>
      <c r="E1239" s="14">
        <v>1</v>
      </c>
      <c r="F1239" s="17">
        <f>SUM(G1235:G1238)</f>
        <v>38705.620000000003</v>
      </c>
      <c r="G1239" s="17">
        <f>ROUND(E1239*F1239,2)</f>
        <v>38705.620000000003</v>
      </c>
      <c r="H1239" s="14">
        <v>1</v>
      </c>
      <c r="I1239" s="17">
        <f>SUM(J1235:J1238)</f>
        <v>0</v>
      </c>
      <c r="J1239" s="17">
        <f>ROUND(H1239*I1239,2)</f>
        <v>0</v>
      </c>
    </row>
    <row r="1240" spans="1:10" ht="1" customHeight="1" x14ac:dyDescent="0.3">
      <c r="A1240" s="18"/>
      <c r="B1240" s="18"/>
      <c r="C1240" s="18"/>
      <c r="D1240" s="35"/>
      <c r="E1240" s="18"/>
      <c r="F1240" s="18"/>
      <c r="G1240" s="18"/>
      <c r="H1240" s="18"/>
      <c r="I1240" s="18"/>
      <c r="J1240" s="18"/>
    </row>
    <row r="1241" spans="1:10" x14ac:dyDescent="0.3">
      <c r="A1241" s="23" t="s">
        <v>1691</v>
      </c>
      <c r="B1241" s="23" t="s">
        <v>10</v>
      </c>
      <c r="C1241" s="23" t="s">
        <v>11</v>
      </c>
      <c r="D1241" s="38" t="s">
        <v>1692</v>
      </c>
      <c r="E1241" s="24">
        <f t="shared" ref="E1241:J1241" si="273">E1257</f>
        <v>1</v>
      </c>
      <c r="F1241" s="24">
        <f t="shared" si="273"/>
        <v>83071.62</v>
      </c>
      <c r="G1241" s="24">
        <f t="shared" si="273"/>
        <v>83071.62</v>
      </c>
      <c r="H1241" s="24">
        <f t="shared" si="273"/>
        <v>1</v>
      </c>
      <c r="I1241" s="24">
        <f t="shared" si="273"/>
        <v>0</v>
      </c>
      <c r="J1241" s="24">
        <f t="shared" si="273"/>
        <v>0</v>
      </c>
    </row>
    <row r="1242" spans="1:10" ht="20.95" x14ac:dyDescent="0.3">
      <c r="A1242" s="12" t="s">
        <v>1693</v>
      </c>
      <c r="B1242" s="13" t="s">
        <v>18</v>
      </c>
      <c r="C1242" s="13" t="s">
        <v>1339</v>
      </c>
      <c r="D1242" s="33" t="s">
        <v>1694</v>
      </c>
      <c r="E1242" s="14">
        <v>600</v>
      </c>
      <c r="F1242" s="14">
        <v>28.4</v>
      </c>
      <c r="G1242" s="15">
        <f t="shared" ref="G1242:G1257" si="274">ROUND(E1242*F1242,2)</f>
        <v>17040</v>
      </c>
      <c r="H1242" s="14">
        <v>600</v>
      </c>
      <c r="I1242" s="39"/>
      <c r="J1242" s="15">
        <f t="shared" ref="J1242:J1257" si="275">ROUND(H1242*I1242,2)</f>
        <v>0</v>
      </c>
    </row>
    <row r="1243" spans="1:10" x14ac:dyDescent="0.3">
      <c r="A1243" s="12" t="s">
        <v>1695</v>
      </c>
      <c r="B1243" s="13" t="s">
        <v>18</v>
      </c>
      <c r="C1243" s="13" t="s">
        <v>1339</v>
      </c>
      <c r="D1243" s="33" t="s">
        <v>1696</v>
      </c>
      <c r="E1243" s="14">
        <v>145</v>
      </c>
      <c r="F1243" s="14">
        <v>14.19</v>
      </c>
      <c r="G1243" s="15">
        <f t="shared" si="274"/>
        <v>2057.5500000000002</v>
      </c>
      <c r="H1243" s="14">
        <v>145</v>
      </c>
      <c r="I1243" s="39"/>
      <c r="J1243" s="15">
        <f t="shared" si="275"/>
        <v>0</v>
      </c>
    </row>
    <row r="1244" spans="1:10" x14ac:dyDescent="0.3">
      <c r="A1244" s="12" t="s">
        <v>1697</v>
      </c>
      <c r="B1244" s="13" t="s">
        <v>18</v>
      </c>
      <c r="C1244" s="13" t="s">
        <v>1339</v>
      </c>
      <c r="D1244" s="33" t="s">
        <v>1698</v>
      </c>
      <c r="E1244" s="14">
        <v>145</v>
      </c>
      <c r="F1244" s="14">
        <v>11.03</v>
      </c>
      <c r="G1244" s="15">
        <f t="shared" si="274"/>
        <v>1599.35</v>
      </c>
      <c r="H1244" s="14">
        <v>145</v>
      </c>
      <c r="I1244" s="39"/>
      <c r="J1244" s="15">
        <f t="shared" si="275"/>
        <v>0</v>
      </c>
    </row>
    <row r="1245" spans="1:10" ht="20.95" x14ac:dyDescent="0.3">
      <c r="A1245" s="12" t="s">
        <v>1699</v>
      </c>
      <c r="B1245" s="13" t="s">
        <v>18</v>
      </c>
      <c r="C1245" s="13" t="s">
        <v>1339</v>
      </c>
      <c r="D1245" s="33" t="s">
        <v>1700</v>
      </c>
      <c r="E1245" s="14">
        <v>120</v>
      </c>
      <c r="F1245" s="14">
        <v>24.73</v>
      </c>
      <c r="G1245" s="15">
        <f t="shared" si="274"/>
        <v>2967.6</v>
      </c>
      <c r="H1245" s="14">
        <v>120</v>
      </c>
      <c r="I1245" s="39"/>
      <c r="J1245" s="15">
        <f t="shared" si="275"/>
        <v>0</v>
      </c>
    </row>
    <row r="1246" spans="1:10" x14ac:dyDescent="0.3">
      <c r="A1246" s="12" t="s">
        <v>1701</v>
      </c>
      <c r="B1246" s="13" t="s">
        <v>18</v>
      </c>
      <c r="C1246" s="13" t="s">
        <v>1339</v>
      </c>
      <c r="D1246" s="33" t="s">
        <v>1702</v>
      </c>
      <c r="E1246" s="14">
        <v>675</v>
      </c>
      <c r="F1246" s="14">
        <v>18.7</v>
      </c>
      <c r="G1246" s="15">
        <f t="shared" si="274"/>
        <v>12622.5</v>
      </c>
      <c r="H1246" s="14">
        <v>675</v>
      </c>
      <c r="I1246" s="39"/>
      <c r="J1246" s="15">
        <f t="shared" si="275"/>
        <v>0</v>
      </c>
    </row>
    <row r="1247" spans="1:10" x14ac:dyDescent="0.3">
      <c r="A1247" s="12" t="s">
        <v>1703</v>
      </c>
      <c r="B1247" s="13" t="s">
        <v>18</v>
      </c>
      <c r="C1247" s="13" t="s">
        <v>1339</v>
      </c>
      <c r="D1247" s="33" t="s">
        <v>1704</v>
      </c>
      <c r="E1247" s="14">
        <v>50</v>
      </c>
      <c r="F1247" s="14">
        <v>29.6</v>
      </c>
      <c r="G1247" s="15">
        <f t="shared" si="274"/>
        <v>1480</v>
      </c>
      <c r="H1247" s="14">
        <v>50</v>
      </c>
      <c r="I1247" s="39"/>
      <c r="J1247" s="15">
        <f t="shared" si="275"/>
        <v>0</v>
      </c>
    </row>
    <row r="1248" spans="1:10" x14ac:dyDescent="0.3">
      <c r="A1248" s="12" t="s">
        <v>1705</v>
      </c>
      <c r="B1248" s="13" t="s">
        <v>18</v>
      </c>
      <c r="C1248" s="13" t="s">
        <v>1339</v>
      </c>
      <c r="D1248" s="33" t="s">
        <v>1706</v>
      </c>
      <c r="E1248" s="14">
        <v>45</v>
      </c>
      <c r="F1248" s="14">
        <v>67.599999999999994</v>
      </c>
      <c r="G1248" s="15">
        <f t="shared" si="274"/>
        <v>3042</v>
      </c>
      <c r="H1248" s="14">
        <v>45</v>
      </c>
      <c r="I1248" s="39"/>
      <c r="J1248" s="15">
        <f t="shared" si="275"/>
        <v>0</v>
      </c>
    </row>
    <row r="1249" spans="1:10" x14ac:dyDescent="0.3">
      <c r="A1249" s="12" t="s">
        <v>1707</v>
      </c>
      <c r="B1249" s="13" t="s">
        <v>18</v>
      </c>
      <c r="C1249" s="13" t="s">
        <v>1184</v>
      </c>
      <c r="D1249" s="33" t="s">
        <v>1708</v>
      </c>
      <c r="E1249" s="14">
        <v>2</v>
      </c>
      <c r="F1249" s="14">
        <v>2007.51</v>
      </c>
      <c r="G1249" s="15">
        <f t="shared" si="274"/>
        <v>4015.02</v>
      </c>
      <c r="H1249" s="14">
        <v>2</v>
      </c>
      <c r="I1249" s="39"/>
      <c r="J1249" s="15">
        <f t="shared" si="275"/>
        <v>0</v>
      </c>
    </row>
    <row r="1250" spans="1:10" x14ac:dyDescent="0.3">
      <c r="A1250" s="12" t="s">
        <v>1341</v>
      </c>
      <c r="B1250" s="13" t="s">
        <v>18</v>
      </c>
      <c r="C1250" s="13" t="s">
        <v>1339</v>
      </c>
      <c r="D1250" s="33" t="s">
        <v>1342</v>
      </c>
      <c r="E1250" s="14">
        <v>160</v>
      </c>
      <c r="F1250" s="14">
        <v>11.37</v>
      </c>
      <c r="G1250" s="15">
        <f t="shared" si="274"/>
        <v>1819.2</v>
      </c>
      <c r="H1250" s="14">
        <v>160</v>
      </c>
      <c r="I1250" s="39"/>
      <c r="J1250" s="15">
        <f t="shared" si="275"/>
        <v>0</v>
      </c>
    </row>
    <row r="1251" spans="1:10" ht="20.95" x14ac:dyDescent="0.3">
      <c r="A1251" s="12" t="s">
        <v>1343</v>
      </c>
      <c r="B1251" s="13" t="s">
        <v>18</v>
      </c>
      <c r="C1251" s="13" t="s">
        <v>1339</v>
      </c>
      <c r="D1251" s="33" t="s">
        <v>1344</v>
      </c>
      <c r="E1251" s="14">
        <v>50</v>
      </c>
      <c r="F1251" s="14">
        <v>12.18</v>
      </c>
      <c r="G1251" s="15">
        <f t="shared" si="274"/>
        <v>609</v>
      </c>
      <c r="H1251" s="14">
        <v>50</v>
      </c>
      <c r="I1251" s="39"/>
      <c r="J1251" s="15">
        <f t="shared" si="275"/>
        <v>0</v>
      </c>
    </row>
    <row r="1252" spans="1:10" x14ac:dyDescent="0.3">
      <c r="A1252" s="12" t="s">
        <v>1709</v>
      </c>
      <c r="B1252" s="13" t="s">
        <v>18</v>
      </c>
      <c r="C1252" s="13" t="s">
        <v>1184</v>
      </c>
      <c r="D1252" s="33" t="s">
        <v>1710</v>
      </c>
      <c r="E1252" s="14">
        <v>50</v>
      </c>
      <c r="F1252" s="14">
        <v>60.89</v>
      </c>
      <c r="G1252" s="15">
        <f t="shared" si="274"/>
        <v>3044.5</v>
      </c>
      <c r="H1252" s="14">
        <v>50</v>
      </c>
      <c r="I1252" s="39"/>
      <c r="J1252" s="15">
        <f t="shared" si="275"/>
        <v>0</v>
      </c>
    </row>
    <row r="1253" spans="1:10" x14ac:dyDescent="0.3">
      <c r="A1253" s="12" t="s">
        <v>1711</v>
      </c>
      <c r="B1253" s="13" t="s">
        <v>18</v>
      </c>
      <c r="C1253" s="13" t="s">
        <v>1184</v>
      </c>
      <c r="D1253" s="33" t="s">
        <v>1712</v>
      </c>
      <c r="E1253" s="14">
        <v>100</v>
      </c>
      <c r="F1253" s="14">
        <v>3.75</v>
      </c>
      <c r="G1253" s="15">
        <f t="shared" si="274"/>
        <v>375</v>
      </c>
      <c r="H1253" s="14">
        <v>100</v>
      </c>
      <c r="I1253" s="39"/>
      <c r="J1253" s="15">
        <f t="shared" si="275"/>
        <v>0</v>
      </c>
    </row>
    <row r="1254" spans="1:10" ht="20.95" x14ac:dyDescent="0.3">
      <c r="A1254" s="12" t="s">
        <v>1713</v>
      </c>
      <c r="B1254" s="13" t="s">
        <v>18</v>
      </c>
      <c r="C1254" s="13" t="s">
        <v>1339</v>
      </c>
      <c r="D1254" s="33" t="s">
        <v>1714</v>
      </c>
      <c r="E1254" s="14">
        <v>45</v>
      </c>
      <c r="F1254" s="14">
        <v>550.94000000000005</v>
      </c>
      <c r="G1254" s="15">
        <f t="shared" si="274"/>
        <v>24792.3</v>
      </c>
      <c r="H1254" s="14">
        <v>45</v>
      </c>
      <c r="I1254" s="39"/>
      <c r="J1254" s="15">
        <f t="shared" si="275"/>
        <v>0</v>
      </c>
    </row>
    <row r="1255" spans="1:10" x14ac:dyDescent="0.3">
      <c r="A1255" s="12" t="s">
        <v>1715</v>
      </c>
      <c r="B1255" s="13" t="s">
        <v>18</v>
      </c>
      <c r="C1255" s="13" t="s">
        <v>1339</v>
      </c>
      <c r="D1255" s="33" t="s">
        <v>1716</v>
      </c>
      <c r="E1255" s="14">
        <v>160</v>
      </c>
      <c r="F1255" s="14">
        <v>13.81</v>
      </c>
      <c r="G1255" s="15">
        <f t="shared" si="274"/>
        <v>2209.6</v>
      </c>
      <c r="H1255" s="14">
        <v>160</v>
      </c>
      <c r="I1255" s="39"/>
      <c r="J1255" s="15">
        <f t="shared" si="275"/>
        <v>0</v>
      </c>
    </row>
    <row r="1256" spans="1:10" ht="20.95" x14ac:dyDescent="0.3">
      <c r="A1256" s="12" t="s">
        <v>1338</v>
      </c>
      <c r="B1256" s="13" t="s">
        <v>18</v>
      </c>
      <c r="C1256" s="13" t="s">
        <v>1339</v>
      </c>
      <c r="D1256" s="33" t="s">
        <v>1340</v>
      </c>
      <c r="E1256" s="14">
        <v>100</v>
      </c>
      <c r="F1256" s="14">
        <v>53.98</v>
      </c>
      <c r="G1256" s="15">
        <f t="shared" si="274"/>
        <v>5398</v>
      </c>
      <c r="H1256" s="14">
        <v>100</v>
      </c>
      <c r="I1256" s="39"/>
      <c r="J1256" s="15">
        <f t="shared" si="275"/>
        <v>0</v>
      </c>
    </row>
    <row r="1257" spans="1:10" x14ac:dyDescent="0.3">
      <c r="A1257" s="16"/>
      <c r="B1257" s="16"/>
      <c r="C1257" s="16"/>
      <c r="D1257" s="34" t="s">
        <v>1717</v>
      </c>
      <c r="E1257" s="14">
        <v>1</v>
      </c>
      <c r="F1257" s="17">
        <f>SUM(G1242:G1256)</f>
        <v>83071.62</v>
      </c>
      <c r="G1257" s="17">
        <f t="shared" si="274"/>
        <v>83071.62</v>
      </c>
      <c r="H1257" s="14">
        <v>1</v>
      </c>
      <c r="I1257" s="17">
        <f>SUM(J1242:J1256)</f>
        <v>0</v>
      </c>
      <c r="J1257" s="17">
        <f t="shared" si="275"/>
        <v>0</v>
      </c>
    </row>
    <row r="1258" spans="1:10" ht="1" customHeight="1" x14ac:dyDescent="0.3">
      <c r="A1258" s="18"/>
      <c r="B1258" s="18"/>
      <c r="C1258" s="18"/>
      <c r="D1258" s="35"/>
      <c r="E1258" s="18"/>
      <c r="F1258" s="18"/>
      <c r="G1258" s="18"/>
      <c r="H1258" s="18"/>
      <c r="I1258" s="18"/>
      <c r="J1258" s="18"/>
    </row>
    <row r="1259" spans="1:10" x14ac:dyDescent="0.3">
      <c r="A1259" s="23" t="s">
        <v>1718</v>
      </c>
      <c r="B1259" s="23" t="s">
        <v>10</v>
      </c>
      <c r="C1259" s="23" t="s">
        <v>11</v>
      </c>
      <c r="D1259" s="38" t="s">
        <v>1719</v>
      </c>
      <c r="E1259" s="24">
        <f t="shared" ref="E1259:J1259" si="276">E1265</f>
        <v>1</v>
      </c>
      <c r="F1259" s="24">
        <f t="shared" si="276"/>
        <v>82303.09</v>
      </c>
      <c r="G1259" s="24">
        <f t="shared" si="276"/>
        <v>82303.09</v>
      </c>
      <c r="H1259" s="24">
        <f t="shared" si="276"/>
        <v>1</v>
      </c>
      <c r="I1259" s="24">
        <f t="shared" si="276"/>
        <v>0</v>
      </c>
      <c r="J1259" s="24">
        <f t="shared" si="276"/>
        <v>0</v>
      </c>
    </row>
    <row r="1260" spans="1:10" x14ac:dyDescent="0.3">
      <c r="A1260" s="12" t="s">
        <v>1720</v>
      </c>
      <c r="B1260" s="13" t="s">
        <v>18</v>
      </c>
      <c r="C1260" s="13" t="s">
        <v>1184</v>
      </c>
      <c r="D1260" s="33" t="s">
        <v>1721</v>
      </c>
      <c r="E1260" s="14">
        <v>1</v>
      </c>
      <c r="F1260" s="14">
        <v>446.64</v>
      </c>
      <c r="G1260" s="15">
        <f t="shared" ref="G1260:G1265" si="277">ROUND(E1260*F1260,2)</f>
        <v>446.64</v>
      </c>
      <c r="H1260" s="14">
        <v>1</v>
      </c>
      <c r="I1260" s="39"/>
      <c r="J1260" s="15">
        <f t="shared" ref="J1260:J1265" si="278">ROUND(H1260*I1260,2)</f>
        <v>0</v>
      </c>
    </row>
    <row r="1261" spans="1:10" x14ac:dyDescent="0.3">
      <c r="A1261" s="12" t="s">
        <v>1722</v>
      </c>
      <c r="B1261" s="13" t="s">
        <v>18</v>
      </c>
      <c r="C1261" s="13" t="s">
        <v>1184</v>
      </c>
      <c r="D1261" s="33" t="s">
        <v>1723</v>
      </c>
      <c r="E1261" s="14">
        <v>1</v>
      </c>
      <c r="F1261" s="14">
        <v>1671.72</v>
      </c>
      <c r="G1261" s="15">
        <f t="shared" si="277"/>
        <v>1671.72</v>
      </c>
      <c r="H1261" s="14">
        <v>1</v>
      </c>
      <c r="I1261" s="39"/>
      <c r="J1261" s="15">
        <f t="shared" si="278"/>
        <v>0</v>
      </c>
    </row>
    <row r="1262" spans="1:10" ht="31.45" x14ac:dyDescent="0.3">
      <c r="A1262" s="12" t="s">
        <v>1724</v>
      </c>
      <c r="B1262" s="13" t="s">
        <v>18</v>
      </c>
      <c r="C1262" s="13" t="s">
        <v>1184</v>
      </c>
      <c r="D1262" s="33" t="s">
        <v>1725</v>
      </c>
      <c r="E1262" s="14">
        <v>1</v>
      </c>
      <c r="F1262" s="14">
        <v>35966.94</v>
      </c>
      <c r="G1262" s="15">
        <f t="shared" si="277"/>
        <v>35966.94</v>
      </c>
      <c r="H1262" s="14">
        <v>1</v>
      </c>
      <c r="I1262" s="39"/>
      <c r="J1262" s="15">
        <f t="shared" si="278"/>
        <v>0</v>
      </c>
    </row>
    <row r="1263" spans="1:10" ht="31.45" x14ac:dyDescent="0.3">
      <c r="A1263" s="12" t="s">
        <v>1726</v>
      </c>
      <c r="B1263" s="13" t="s">
        <v>18</v>
      </c>
      <c r="C1263" s="13" t="s">
        <v>1184</v>
      </c>
      <c r="D1263" s="33" t="s">
        <v>1727</v>
      </c>
      <c r="E1263" s="14">
        <v>1</v>
      </c>
      <c r="F1263" s="14">
        <v>10790.08</v>
      </c>
      <c r="G1263" s="15">
        <f t="shared" si="277"/>
        <v>10790.08</v>
      </c>
      <c r="H1263" s="14">
        <v>1</v>
      </c>
      <c r="I1263" s="39"/>
      <c r="J1263" s="15">
        <f t="shared" si="278"/>
        <v>0</v>
      </c>
    </row>
    <row r="1264" spans="1:10" ht="20.95" x14ac:dyDescent="0.3">
      <c r="A1264" s="12" t="s">
        <v>1728</v>
      </c>
      <c r="B1264" s="13" t="s">
        <v>18</v>
      </c>
      <c r="C1264" s="13" t="s">
        <v>1184</v>
      </c>
      <c r="D1264" s="33" t="s">
        <v>1729</v>
      </c>
      <c r="E1264" s="14">
        <v>123</v>
      </c>
      <c r="F1264" s="14">
        <v>271.77</v>
      </c>
      <c r="G1264" s="15">
        <f t="shared" si="277"/>
        <v>33427.71</v>
      </c>
      <c r="H1264" s="14">
        <v>123</v>
      </c>
      <c r="I1264" s="39"/>
      <c r="J1264" s="15">
        <f t="shared" si="278"/>
        <v>0</v>
      </c>
    </row>
    <row r="1265" spans="1:11" x14ac:dyDescent="0.3">
      <c r="A1265" s="16"/>
      <c r="B1265" s="16"/>
      <c r="C1265" s="16"/>
      <c r="D1265" s="34" t="s">
        <v>1730</v>
      </c>
      <c r="E1265" s="14">
        <v>1</v>
      </c>
      <c r="F1265" s="17">
        <f>SUM(G1260:G1264)</f>
        <v>82303.09</v>
      </c>
      <c r="G1265" s="17">
        <f t="shared" si="277"/>
        <v>82303.09</v>
      </c>
      <c r="H1265" s="14">
        <v>1</v>
      </c>
      <c r="I1265" s="17">
        <f>SUM(J1260:J1264)</f>
        <v>0</v>
      </c>
      <c r="J1265" s="17">
        <f t="shared" si="278"/>
        <v>0</v>
      </c>
    </row>
    <row r="1266" spans="1:11" ht="1" customHeight="1" x14ac:dyDescent="0.3">
      <c r="A1266" s="18"/>
      <c r="B1266" s="18"/>
      <c r="C1266" s="18"/>
      <c r="D1266" s="35"/>
      <c r="E1266" s="18"/>
      <c r="F1266" s="18"/>
      <c r="G1266" s="18"/>
      <c r="H1266" s="18"/>
      <c r="I1266" s="18"/>
      <c r="J1266" s="18"/>
    </row>
    <row r="1267" spans="1:11" x14ac:dyDescent="0.3">
      <c r="A1267" s="23" t="s">
        <v>1731</v>
      </c>
      <c r="B1267" s="23" t="s">
        <v>10</v>
      </c>
      <c r="C1267" s="23" t="s">
        <v>11</v>
      </c>
      <c r="D1267" s="38" t="s">
        <v>1732</v>
      </c>
      <c r="E1267" s="24">
        <f t="shared" ref="E1267:J1267" si="279">E1273</f>
        <v>1</v>
      </c>
      <c r="F1267" s="24">
        <f t="shared" si="279"/>
        <v>17725.18</v>
      </c>
      <c r="G1267" s="24">
        <f t="shared" si="279"/>
        <v>17725.18</v>
      </c>
      <c r="H1267" s="24">
        <f t="shared" si="279"/>
        <v>1</v>
      </c>
      <c r="I1267" s="24">
        <f t="shared" si="279"/>
        <v>0</v>
      </c>
      <c r="J1267" s="24">
        <f t="shared" si="279"/>
        <v>0</v>
      </c>
    </row>
    <row r="1268" spans="1:11" x14ac:dyDescent="0.3">
      <c r="A1268" s="12" t="s">
        <v>1733</v>
      </c>
      <c r="B1268" s="13" t="s">
        <v>18</v>
      </c>
      <c r="C1268" s="13" t="s">
        <v>1184</v>
      </c>
      <c r="D1268" s="33" t="s">
        <v>1734</v>
      </c>
      <c r="E1268" s="14">
        <v>6</v>
      </c>
      <c r="F1268" s="14">
        <v>592.37</v>
      </c>
      <c r="G1268" s="15">
        <f t="shared" ref="G1268:G1273" si="280">ROUND(E1268*F1268,2)</f>
        <v>3554.22</v>
      </c>
      <c r="H1268" s="14">
        <v>6</v>
      </c>
      <c r="I1268" s="39"/>
      <c r="J1268" s="15">
        <f t="shared" ref="J1268:J1273" si="281">ROUND(H1268*I1268,2)</f>
        <v>0</v>
      </c>
    </row>
    <row r="1269" spans="1:11" x14ac:dyDescent="0.3">
      <c r="A1269" s="12" t="s">
        <v>1735</v>
      </c>
      <c r="B1269" s="13" t="s">
        <v>18</v>
      </c>
      <c r="C1269" s="13" t="s">
        <v>1184</v>
      </c>
      <c r="D1269" s="33" t="s">
        <v>1736</v>
      </c>
      <c r="E1269" s="14">
        <v>2</v>
      </c>
      <c r="F1269" s="14">
        <v>711.41</v>
      </c>
      <c r="G1269" s="15">
        <f t="shared" si="280"/>
        <v>1422.82</v>
      </c>
      <c r="H1269" s="14">
        <v>2</v>
      </c>
      <c r="I1269" s="39"/>
      <c r="J1269" s="15">
        <f t="shared" si="281"/>
        <v>0</v>
      </c>
    </row>
    <row r="1270" spans="1:11" ht="31.45" x14ac:dyDescent="0.3">
      <c r="A1270" s="12" t="s">
        <v>1737</v>
      </c>
      <c r="B1270" s="13" t="s">
        <v>18</v>
      </c>
      <c r="C1270" s="13" t="s">
        <v>1184</v>
      </c>
      <c r="D1270" s="33" t="s">
        <v>1738</v>
      </c>
      <c r="E1270" s="14">
        <v>1</v>
      </c>
      <c r="F1270" s="14">
        <v>2415</v>
      </c>
      <c r="G1270" s="15">
        <f t="shared" si="280"/>
        <v>2415</v>
      </c>
      <c r="H1270" s="14">
        <v>1</v>
      </c>
      <c r="I1270" s="39"/>
      <c r="J1270" s="15">
        <f t="shared" si="281"/>
        <v>0</v>
      </c>
    </row>
    <row r="1271" spans="1:11" ht="20.95" x14ac:dyDescent="0.3">
      <c r="A1271" s="12" t="s">
        <v>1739</v>
      </c>
      <c r="B1271" s="13" t="s">
        <v>18</v>
      </c>
      <c r="C1271" s="13" t="s">
        <v>1184</v>
      </c>
      <c r="D1271" s="33" t="s">
        <v>1740</v>
      </c>
      <c r="E1271" s="14">
        <v>12</v>
      </c>
      <c r="F1271" s="14">
        <v>736.6</v>
      </c>
      <c r="G1271" s="15">
        <f t="shared" si="280"/>
        <v>8839.2000000000007</v>
      </c>
      <c r="H1271" s="14">
        <v>12</v>
      </c>
      <c r="I1271" s="39"/>
      <c r="J1271" s="15">
        <f t="shared" si="281"/>
        <v>0</v>
      </c>
    </row>
    <row r="1272" spans="1:11" ht="20.95" x14ac:dyDescent="0.3">
      <c r="A1272" s="12" t="s">
        <v>1741</v>
      </c>
      <c r="B1272" s="13" t="s">
        <v>18</v>
      </c>
      <c r="C1272" s="13" t="s">
        <v>1184</v>
      </c>
      <c r="D1272" s="33" t="s">
        <v>1742</v>
      </c>
      <c r="E1272" s="14">
        <v>1</v>
      </c>
      <c r="F1272" s="14">
        <v>1493.94</v>
      </c>
      <c r="G1272" s="15">
        <f t="shared" si="280"/>
        <v>1493.94</v>
      </c>
      <c r="H1272" s="14">
        <v>1</v>
      </c>
      <c r="I1272" s="39"/>
      <c r="J1272" s="15">
        <f t="shared" si="281"/>
        <v>0</v>
      </c>
    </row>
    <row r="1273" spans="1:11" x14ac:dyDescent="0.3">
      <c r="A1273" s="16"/>
      <c r="B1273" s="16"/>
      <c r="C1273" s="16"/>
      <c r="D1273" s="34" t="s">
        <v>1743</v>
      </c>
      <c r="E1273" s="14">
        <v>1</v>
      </c>
      <c r="F1273" s="17">
        <f>SUM(G1268:G1272)</f>
        <v>17725.18</v>
      </c>
      <c r="G1273" s="17">
        <f t="shared" si="280"/>
        <v>17725.18</v>
      </c>
      <c r="H1273" s="14">
        <v>1</v>
      </c>
      <c r="I1273" s="17">
        <f>SUM(J1268:J1272)</f>
        <v>0</v>
      </c>
      <c r="J1273" s="17">
        <f t="shared" si="281"/>
        <v>0</v>
      </c>
    </row>
    <row r="1274" spans="1:11" ht="1" customHeight="1" x14ac:dyDescent="0.3">
      <c r="A1274" s="18"/>
      <c r="B1274" s="18"/>
      <c r="C1274" s="18"/>
      <c r="D1274" s="35"/>
      <c r="E1274" s="18"/>
      <c r="F1274" s="18"/>
      <c r="G1274" s="18"/>
      <c r="H1274" s="18"/>
      <c r="I1274" s="18"/>
      <c r="J1274" s="18"/>
    </row>
    <row r="1275" spans="1:11" x14ac:dyDescent="0.3">
      <c r="A1275" s="23" t="s">
        <v>1744</v>
      </c>
      <c r="B1275" s="23" t="s">
        <v>10</v>
      </c>
      <c r="C1275" s="23" t="s">
        <v>11</v>
      </c>
      <c r="D1275" s="38" t="s">
        <v>1745</v>
      </c>
      <c r="E1275" s="25">
        <v>1</v>
      </c>
      <c r="F1275" s="25">
        <v>17500</v>
      </c>
      <c r="G1275" s="24">
        <f>ROUND(E1275*F1275,2)</f>
        <v>17500</v>
      </c>
      <c r="H1275" s="25">
        <v>1</v>
      </c>
      <c r="I1275" s="56"/>
      <c r="J1275" s="24">
        <f>ROUND(H1275*I1275,2)</f>
        <v>0</v>
      </c>
      <c r="K1275" s="58"/>
    </row>
    <row r="1276" spans="1:11" x14ac:dyDescent="0.3">
      <c r="A1276" s="16"/>
      <c r="B1276" s="16"/>
      <c r="C1276" s="16"/>
      <c r="D1276" s="34" t="s">
        <v>1746</v>
      </c>
      <c r="E1276" s="14">
        <v>1</v>
      </c>
      <c r="F1276" s="17">
        <f>G1219+G1228+G1234+G1241+G1259+G1267+G1275</f>
        <v>261977.18</v>
      </c>
      <c r="G1276" s="17">
        <f>ROUND(E1276*F1276,2)</f>
        <v>261977.18</v>
      </c>
      <c r="H1276" s="14">
        <v>1</v>
      </c>
      <c r="I1276" s="17">
        <f>J1219+J1228+J1234+J1241+J1259+J1267+J1275</f>
        <v>0</v>
      </c>
      <c r="J1276" s="17">
        <f>ROUND(H1276*I1276,2)</f>
        <v>0</v>
      </c>
    </row>
    <row r="1277" spans="1:11" ht="1" customHeight="1" x14ac:dyDescent="0.3">
      <c r="A1277" s="18"/>
      <c r="B1277" s="18"/>
      <c r="C1277" s="18"/>
      <c r="D1277" s="35"/>
      <c r="E1277" s="18"/>
      <c r="F1277" s="18"/>
      <c r="G1277" s="18"/>
      <c r="H1277" s="18"/>
      <c r="I1277" s="18"/>
      <c r="J1277" s="18"/>
    </row>
    <row r="1278" spans="1:11" x14ac:dyDescent="0.3">
      <c r="A1278" s="16"/>
      <c r="B1278" s="16"/>
      <c r="C1278" s="16"/>
      <c r="D1278" s="34" t="s">
        <v>1747</v>
      </c>
      <c r="E1278" s="14">
        <v>1</v>
      </c>
      <c r="F1278" s="17">
        <f>G1218</f>
        <v>261977.18</v>
      </c>
      <c r="G1278" s="17">
        <f>ROUND(E1278*F1278,2)</f>
        <v>261977.18</v>
      </c>
      <c r="H1278" s="14">
        <v>1</v>
      </c>
      <c r="I1278" s="17">
        <f>J1218</f>
        <v>0</v>
      </c>
      <c r="J1278" s="17">
        <f>ROUND(H1278*I1278,2)</f>
        <v>0</v>
      </c>
    </row>
    <row r="1279" spans="1:11" ht="1" customHeight="1" x14ac:dyDescent="0.3">
      <c r="A1279" s="18"/>
      <c r="B1279" s="18"/>
      <c r="C1279" s="18"/>
      <c r="D1279" s="35"/>
      <c r="E1279" s="18"/>
      <c r="F1279" s="18"/>
      <c r="G1279" s="18"/>
      <c r="H1279" s="18"/>
      <c r="I1279" s="18"/>
      <c r="J1279" s="18"/>
    </row>
    <row r="1280" spans="1:11" x14ac:dyDescent="0.3">
      <c r="A1280" s="19" t="s">
        <v>1748</v>
      </c>
      <c r="B1280" s="19" t="s">
        <v>10</v>
      </c>
      <c r="C1280" s="19" t="s">
        <v>11</v>
      </c>
      <c r="D1280" s="36" t="s">
        <v>1749</v>
      </c>
      <c r="E1280" s="20">
        <f t="shared" ref="E1280:J1280" si="282">E1339</f>
        <v>1</v>
      </c>
      <c r="F1280" s="20">
        <f t="shared" si="282"/>
        <v>140187.29</v>
      </c>
      <c r="G1280" s="20">
        <f t="shared" si="282"/>
        <v>140187.29</v>
      </c>
      <c r="H1280" s="20">
        <f t="shared" si="282"/>
        <v>1</v>
      </c>
      <c r="I1280" s="20">
        <f t="shared" si="282"/>
        <v>0</v>
      </c>
      <c r="J1280" s="20">
        <f t="shared" si="282"/>
        <v>0</v>
      </c>
    </row>
    <row r="1281" spans="1:10" x14ac:dyDescent="0.3">
      <c r="A1281" s="21" t="s">
        <v>1750</v>
      </c>
      <c r="B1281" s="21" t="s">
        <v>10</v>
      </c>
      <c r="C1281" s="21" t="s">
        <v>11</v>
      </c>
      <c r="D1281" s="37" t="s">
        <v>1751</v>
      </c>
      <c r="E1281" s="22">
        <f t="shared" ref="E1281:J1281" si="283">E1337</f>
        <v>1</v>
      </c>
      <c r="F1281" s="22">
        <f t="shared" si="283"/>
        <v>140187.29</v>
      </c>
      <c r="G1281" s="22">
        <f t="shared" si="283"/>
        <v>140187.29</v>
      </c>
      <c r="H1281" s="22">
        <f t="shared" si="283"/>
        <v>1</v>
      </c>
      <c r="I1281" s="22">
        <f t="shared" si="283"/>
        <v>0</v>
      </c>
      <c r="J1281" s="22">
        <f t="shared" si="283"/>
        <v>0</v>
      </c>
    </row>
    <row r="1282" spans="1:10" x14ac:dyDescent="0.3">
      <c r="A1282" s="23" t="s">
        <v>1752</v>
      </c>
      <c r="B1282" s="23" t="s">
        <v>10</v>
      </c>
      <c r="C1282" s="23" t="s">
        <v>11</v>
      </c>
      <c r="D1282" s="38" t="s">
        <v>1657</v>
      </c>
      <c r="E1282" s="24">
        <f t="shared" ref="E1282:J1282" si="284">E1289</f>
        <v>1</v>
      </c>
      <c r="F1282" s="24">
        <f t="shared" si="284"/>
        <v>18577.03</v>
      </c>
      <c r="G1282" s="24">
        <f t="shared" si="284"/>
        <v>18577.03</v>
      </c>
      <c r="H1282" s="24">
        <f t="shared" si="284"/>
        <v>1</v>
      </c>
      <c r="I1282" s="24">
        <f t="shared" si="284"/>
        <v>0</v>
      </c>
      <c r="J1282" s="24">
        <f t="shared" si="284"/>
        <v>0</v>
      </c>
    </row>
    <row r="1283" spans="1:10" x14ac:dyDescent="0.3">
      <c r="A1283" s="12" t="s">
        <v>1658</v>
      </c>
      <c r="B1283" s="13" t="s">
        <v>18</v>
      </c>
      <c r="C1283" s="13" t="s">
        <v>1184</v>
      </c>
      <c r="D1283" s="33" t="s">
        <v>1659</v>
      </c>
      <c r="E1283" s="14">
        <v>3</v>
      </c>
      <c r="F1283" s="14">
        <v>121.78</v>
      </c>
      <c r="G1283" s="15">
        <f t="shared" ref="G1283:G1289" si="285">ROUND(E1283*F1283,2)</f>
        <v>365.34</v>
      </c>
      <c r="H1283" s="14">
        <v>3</v>
      </c>
      <c r="I1283" s="39"/>
      <c r="J1283" s="15">
        <f t="shared" ref="J1283:J1289" si="286">ROUND(H1283*I1283,2)</f>
        <v>0</v>
      </c>
    </row>
    <row r="1284" spans="1:10" x14ac:dyDescent="0.3">
      <c r="A1284" s="12" t="s">
        <v>1753</v>
      </c>
      <c r="B1284" s="13" t="s">
        <v>18</v>
      </c>
      <c r="C1284" s="13" t="s">
        <v>1184</v>
      </c>
      <c r="D1284" s="33" t="s">
        <v>1754</v>
      </c>
      <c r="E1284" s="14">
        <v>1</v>
      </c>
      <c r="F1284" s="14">
        <v>2377.62</v>
      </c>
      <c r="G1284" s="15">
        <f t="shared" si="285"/>
        <v>2377.62</v>
      </c>
      <c r="H1284" s="14">
        <v>1</v>
      </c>
      <c r="I1284" s="39"/>
      <c r="J1284" s="15">
        <f t="shared" si="286"/>
        <v>0</v>
      </c>
    </row>
    <row r="1285" spans="1:10" ht="20.95" x14ac:dyDescent="0.3">
      <c r="A1285" s="12" t="s">
        <v>1755</v>
      </c>
      <c r="B1285" s="13" t="s">
        <v>18</v>
      </c>
      <c r="C1285" s="13" t="s">
        <v>1184</v>
      </c>
      <c r="D1285" s="33" t="s">
        <v>1756</v>
      </c>
      <c r="E1285" s="14">
        <v>1</v>
      </c>
      <c r="F1285" s="14">
        <v>2621.09</v>
      </c>
      <c r="G1285" s="15">
        <f t="shared" si="285"/>
        <v>2621.09</v>
      </c>
      <c r="H1285" s="14">
        <v>1</v>
      </c>
      <c r="I1285" s="39"/>
      <c r="J1285" s="15">
        <f t="shared" si="286"/>
        <v>0</v>
      </c>
    </row>
    <row r="1286" spans="1:10" x14ac:dyDescent="0.3">
      <c r="A1286" s="12" t="s">
        <v>1757</v>
      </c>
      <c r="B1286" s="13" t="s">
        <v>18</v>
      </c>
      <c r="C1286" s="13" t="s">
        <v>1184</v>
      </c>
      <c r="D1286" s="33" t="s">
        <v>1758</v>
      </c>
      <c r="E1286" s="14">
        <v>1</v>
      </c>
      <c r="F1286" s="14">
        <v>1917.76</v>
      </c>
      <c r="G1286" s="15">
        <f t="shared" si="285"/>
        <v>1917.76</v>
      </c>
      <c r="H1286" s="14">
        <v>1</v>
      </c>
      <c r="I1286" s="39"/>
      <c r="J1286" s="15">
        <f t="shared" si="286"/>
        <v>0</v>
      </c>
    </row>
    <row r="1287" spans="1:10" ht="20.95" x14ac:dyDescent="0.3">
      <c r="A1287" s="12" t="s">
        <v>1666</v>
      </c>
      <c r="B1287" s="13" t="s">
        <v>18</v>
      </c>
      <c r="C1287" s="13" t="s">
        <v>1184</v>
      </c>
      <c r="D1287" s="33" t="s">
        <v>1667</v>
      </c>
      <c r="E1287" s="14">
        <v>2</v>
      </c>
      <c r="F1287" s="14">
        <v>1985.61</v>
      </c>
      <c r="G1287" s="15">
        <f t="shared" si="285"/>
        <v>3971.22</v>
      </c>
      <c r="H1287" s="14">
        <v>2</v>
      </c>
      <c r="I1287" s="39"/>
      <c r="J1287" s="15">
        <f t="shared" si="286"/>
        <v>0</v>
      </c>
    </row>
    <row r="1288" spans="1:10" ht="20.95" x14ac:dyDescent="0.3">
      <c r="A1288" s="12" t="s">
        <v>1668</v>
      </c>
      <c r="B1288" s="13" t="s">
        <v>18</v>
      </c>
      <c r="C1288" s="13" t="s">
        <v>1184</v>
      </c>
      <c r="D1288" s="33" t="s">
        <v>1669</v>
      </c>
      <c r="E1288" s="14">
        <v>2</v>
      </c>
      <c r="F1288" s="14">
        <v>3662</v>
      </c>
      <c r="G1288" s="15">
        <f t="shared" si="285"/>
        <v>7324</v>
      </c>
      <c r="H1288" s="14">
        <v>2</v>
      </c>
      <c r="I1288" s="39"/>
      <c r="J1288" s="15">
        <f t="shared" si="286"/>
        <v>0</v>
      </c>
    </row>
    <row r="1289" spans="1:10" x14ac:dyDescent="0.3">
      <c r="A1289" s="16"/>
      <c r="B1289" s="16"/>
      <c r="C1289" s="16"/>
      <c r="D1289" s="34" t="s">
        <v>1759</v>
      </c>
      <c r="E1289" s="14">
        <v>1</v>
      </c>
      <c r="F1289" s="17">
        <f>SUM(G1283:G1288)</f>
        <v>18577.03</v>
      </c>
      <c r="G1289" s="17">
        <f t="shared" si="285"/>
        <v>18577.03</v>
      </c>
      <c r="H1289" s="14">
        <v>1</v>
      </c>
      <c r="I1289" s="17">
        <f>SUM(J1283:J1288)</f>
        <v>0</v>
      </c>
      <c r="J1289" s="17">
        <f t="shared" si="286"/>
        <v>0</v>
      </c>
    </row>
    <row r="1290" spans="1:10" ht="1" customHeight="1" x14ac:dyDescent="0.3">
      <c r="A1290" s="18"/>
      <c r="B1290" s="18"/>
      <c r="C1290" s="18"/>
      <c r="D1290" s="35"/>
      <c r="E1290" s="18"/>
      <c r="F1290" s="18"/>
      <c r="G1290" s="18"/>
      <c r="H1290" s="18"/>
      <c r="I1290" s="18"/>
      <c r="J1290" s="18"/>
    </row>
    <row r="1291" spans="1:10" x14ac:dyDescent="0.3">
      <c r="A1291" s="23" t="s">
        <v>1760</v>
      </c>
      <c r="B1291" s="23" t="s">
        <v>10</v>
      </c>
      <c r="C1291" s="23" t="s">
        <v>11</v>
      </c>
      <c r="D1291" s="38" t="s">
        <v>1672</v>
      </c>
      <c r="E1291" s="24">
        <f t="shared" ref="E1291:J1291" si="287">E1295</f>
        <v>1</v>
      </c>
      <c r="F1291" s="24">
        <f t="shared" si="287"/>
        <v>15721.74</v>
      </c>
      <c r="G1291" s="24">
        <f t="shared" si="287"/>
        <v>15721.74</v>
      </c>
      <c r="H1291" s="24">
        <f t="shared" si="287"/>
        <v>1</v>
      </c>
      <c r="I1291" s="24">
        <f t="shared" si="287"/>
        <v>0</v>
      </c>
      <c r="J1291" s="24">
        <f t="shared" si="287"/>
        <v>0</v>
      </c>
    </row>
    <row r="1292" spans="1:10" ht="20.95" x14ac:dyDescent="0.3">
      <c r="A1292" s="12" t="s">
        <v>1675</v>
      </c>
      <c r="B1292" s="13" t="s">
        <v>18</v>
      </c>
      <c r="C1292" s="13" t="s">
        <v>1184</v>
      </c>
      <c r="D1292" s="33" t="s">
        <v>1676</v>
      </c>
      <c r="E1292" s="14">
        <v>2</v>
      </c>
      <c r="F1292" s="14">
        <v>6763.1</v>
      </c>
      <c r="G1292" s="15">
        <f>ROUND(E1292*F1292,2)</f>
        <v>13526.2</v>
      </c>
      <c r="H1292" s="14">
        <v>2</v>
      </c>
      <c r="I1292" s="39"/>
      <c r="J1292" s="15">
        <f>ROUND(H1292*I1292,2)</f>
        <v>0</v>
      </c>
    </row>
    <row r="1293" spans="1:10" x14ac:dyDescent="0.3">
      <c r="A1293" s="12" t="s">
        <v>1673</v>
      </c>
      <c r="B1293" s="13" t="s">
        <v>18</v>
      </c>
      <c r="C1293" s="13" t="s">
        <v>1184</v>
      </c>
      <c r="D1293" s="33" t="s">
        <v>1674</v>
      </c>
      <c r="E1293" s="14">
        <v>2</v>
      </c>
      <c r="F1293" s="14">
        <v>372.19</v>
      </c>
      <c r="G1293" s="15">
        <f>ROUND(E1293*F1293,2)</f>
        <v>744.38</v>
      </c>
      <c r="H1293" s="14">
        <v>2</v>
      </c>
      <c r="I1293" s="39"/>
      <c r="J1293" s="15">
        <f>ROUND(H1293*I1293,2)</f>
        <v>0</v>
      </c>
    </row>
    <row r="1294" spans="1:10" ht="20.95" x14ac:dyDescent="0.3">
      <c r="A1294" s="12" t="s">
        <v>1677</v>
      </c>
      <c r="B1294" s="13" t="s">
        <v>18</v>
      </c>
      <c r="C1294" s="13" t="s">
        <v>1184</v>
      </c>
      <c r="D1294" s="33" t="s">
        <v>1678</v>
      </c>
      <c r="E1294" s="14">
        <v>4</v>
      </c>
      <c r="F1294" s="14">
        <v>362.79</v>
      </c>
      <c r="G1294" s="15">
        <f>ROUND(E1294*F1294,2)</f>
        <v>1451.16</v>
      </c>
      <c r="H1294" s="14">
        <v>4</v>
      </c>
      <c r="I1294" s="39"/>
      <c r="J1294" s="15">
        <f>ROUND(H1294*I1294,2)</f>
        <v>0</v>
      </c>
    </row>
    <row r="1295" spans="1:10" x14ac:dyDescent="0.3">
      <c r="A1295" s="16"/>
      <c r="B1295" s="16"/>
      <c r="C1295" s="16"/>
      <c r="D1295" s="34" t="s">
        <v>1761</v>
      </c>
      <c r="E1295" s="14">
        <v>1</v>
      </c>
      <c r="F1295" s="17">
        <f>SUM(G1292:G1294)</f>
        <v>15721.74</v>
      </c>
      <c r="G1295" s="17">
        <f>ROUND(E1295*F1295,2)</f>
        <v>15721.74</v>
      </c>
      <c r="H1295" s="14">
        <v>1</v>
      </c>
      <c r="I1295" s="17">
        <f>SUM(J1292:J1294)</f>
        <v>0</v>
      </c>
      <c r="J1295" s="17">
        <f>ROUND(H1295*I1295,2)</f>
        <v>0</v>
      </c>
    </row>
    <row r="1296" spans="1:10" ht="1" customHeight="1" x14ac:dyDescent="0.3">
      <c r="A1296" s="18"/>
      <c r="B1296" s="18"/>
      <c r="C1296" s="18"/>
      <c r="D1296" s="35"/>
      <c r="E1296" s="18"/>
      <c r="F1296" s="18"/>
      <c r="G1296" s="18"/>
      <c r="H1296" s="18"/>
      <c r="I1296" s="18"/>
      <c r="J1296" s="18"/>
    </row>
    <row r="1297" spans="1:10" x14ac:dyDescent="0.3">
      <c r="A1297" s="23" t="s">
        <v>1762</v>
      </c>
      <c r="B1297" s="23" t="s">
        <v>10</v>
      </c>
      <c r="C1297" s="23" t="s">
        <v>11</v>
      </c>
      <c r="D1297" s="38" t="s">
        <v>1681</v>
      </c>
      <c r="E1297" s="24">
        <f t="shared" ref="E1297:J1297" si="288">E1302</f>
        <v>1</v>
      </c>
      <c r="F1297" s="24">
        <f t="shared" si="288"/>
        <v>27522</v>
      </c>
      <c r="G1297" s="24">
        <f t="shared" si="288"/>
        <v>27522</v>
      </c>
      <c r="H1297" s="24">
        <f t="shared" si="288"/>
        <v>1</v>
      </c>
      <c r="I1297" s="24">
        <f t="shared" si="288"/>
        <v>0</v>
      </c>
      <c r="J1297" s="24">
        <f t="shared" si="288"/>
        <v>0</v>
      </c>
    </row>
    <row r="1298" spans="1:10" ht="20.95" x14ac:dyDescent="0.3">
      <c r="A1298" s="12" t="s">
        <v>1763</v>
      </c>
      <c r="B1298" s="13" t="s">
        <v>18</v>
      </c>
      <c r="C1298" s="13" t="s">
        <v>1184</v>
      </c>
      <c r="D1298" s="33" t="s">
        <v>1764</v>
      </c>
      <c r="E1298" s="14">
        <v>3</v>
      </c>
      <c r="F1298" s="14">
        <v>660.14</v>
      </c>
      <c r="G1298" s="15">
        <f>ROUND(E1298*F1298,2)</f>
        <v>1980.42</v>
      </c>
      <c r="H1298" s="14">
        <v>3</v>
      </c>
      <c r="I1298" s="39"/>
      <c r="J1298" s="15">
        <f>ROUND(H1298*I1298,2)</f>
        <v>0</v>
      </c>
    </row>
    <row r="1299" spans="1:10" ht="20.95" x14ac:dyDescent="0.3">
      <c r="A1299" s="12" t="s">
        <v>1765</v>
      </c>
      <c r="B1299" s="13" t="s">
        <v>18</v>
      </c>
      <c r="C1299" s="13" t="s">
        <v>11</v>
      </c>
      <c r="D1299" s="33" t="s">
        <v>1766</v>
      </c>
      <c r="E1299" s="14">
        <v>3</v>
      </c>
      <c r="F1299" s="14">
        <v>660.14</v>
      </c>
      <c r="G1299" s="15">
        <f>ROUND(E1299*F1299,2)</f>
        <v>1980.42</v>
      </c>
      <c r="H1299" s="14">
        <v>3</v>
      </c>
      <c r="I1299" s="39"/>
      <c r="J1299" s="15">
        <f>ROUND(H1299*I1299,2)</f>
        <v>0</v>
      </c>
    </row>
    <row r="1300" spans="1:10" ht="20.95" x14ac:dyDescent="0.3">
      <c r="A1300" s="12" t="s">
        <v>1767</v>
      </c>
      <c r="B1300" s="13" t="s">
        <v>18</v>
      </c>
      <c r="C1300" s="13" t="s">
        <v>1184</v>
      </c>
      <c r="D1300" s="33" t="s">
        <v>1768</v>
      </c>
      <c r="E1300" s="14">
        <v>1</v>
      </c>
      <c r="F1300" s="14">
        <v>2438.04</v>
      </c>
      <c r="G1300" s="15">
        <f>ROUND(E1300*F1300,2)</f>
        <v>2438.04</v>
      </c>
      <c r="H1300" s="14">
        <v>1</v>
      </c>
      <c r="I1300" s="39"/>
      <c r="J1300" s="15">
        <f>ROUND(H1300*I1300,2)</f>
        <v>0</v>
      </c>
    </row>
    <row r="1301" spans="1:10" ht="20.95" x14ac:dyDescent="0.3">
      <c r="A1301" s="12" t="s">
        <v>1769</v>
      </c>
      <c r="B1301" s="13" t="s">
        <v>18</v>
      </c>
      <c r="C1301" s="13" t="s">
        <v>1184</v>
      </c>
      <c r="D1301" s="33" t="s">
        <v>1770</v>
      </c>
      <c r="E1301" s="14">
        <v>4</v>
      </c>
      <c r="F1301" s="14">
        <v>5280.78</v>
      </c>
      <c r="G1301" s="15">
        <f>ROUND(E1301*F1301,2)</f>
        <v>21123.119999999999</v>
      </c>
      <c r="H1301" s="14">
        <v>4</v>
      </c>
      <c r="I1301" s="39"/>
      <c r="J1301" s="15">
        <f>ROUND(H1301*I1301,2)</f>
        <v>0</v>
      </c>
    </row>
    <row r="1302" spans="1:10" x14ac:dyDescent="0.3">
      <c r="A1302" s="16"/>
      <c r="B1302" s="16"/>
      <c r="C1302" s="16"/>
      <c r="D1302" s="34" t="s">
        <v>1771</v>
      </c>
      <c r="E1302" s="14">
        <v>1</v>
      </c>
      <c r="F1302" s="17">
        <f>SUM(G1298:G1301)</f>
        <v>27522</v>
      </c>
      <c r="G1302" s="17">
        <f>ROUND(E1302*F1302,2)</f>
        <v>27522</v>
      </c>
      <c r="H1302" s="14">
        <v>1</v>
      </c>
      <c r="I1302" s="17">
        <f>SUM(J1298:J1301)</f>
        <v>0</v>
      </c>
      <c r="J1302" s="17">
        <f>ROUND(H1302*I1302,2)</f>
        <v>0</v>
      </c>
    </row>
    <row r="1303" spans="1:10" ht="1" customHeight="1" x14ac:dyDescent="0.3">
      <c r="A1303" s="18"/>
      <c r="B1303" s="18"/>
      <c r="C1303" s="18"/>
      <c r="D1303" s="35"/>
      <c r="E1303" s="18"/>
      <c r="F1303" s="18"/>
      <c r="G1303" s="18"/>
      <c r="H1303" s="18"/>
      <c r="I1303" s="18"/>
      <c r="J1303" s="18"/>
    </row>
    <row r="1304" spans="1:10" x14ac:dyDescent="0.3">
      <c r="A1304" s="23" t="s">
        <v>1772</v>
      </c>
      <c r="B1304" s="23" t="s">
        <v>10</v>
      </c>
      <c r="C1304" s="23" t="s">
        <v>11</v>
      </c>
      <c r="D1304" s="38" t="s">
        <v>1692</v>
      </c>
      <c r="E1304" s="24">
        <f t="shared" ref="E1304:J1304" si="289">E1323</f>
        <v>1</v>
      </c>
      <c r="F1304" s="24">
        <f t="shared" si="289"/>
        <v>67954.55</v>
      </c>
      <c r="G1304" s="24">
        <f t="shared" si="289"/>
        <v>67954.55</v>
      </c>
      <c r="H1304" s="24">
        <f t="shared" si="289"/>
        <v>1</v>
      </c>
      <c r="I1304" s="24">
        <f t="shared" si="289"/>
        <v>0</v>
      </c>
      <c r="J1304" s="24">
        <f t="shared" si="289"/>
        <v>0</v>
      </c>
    </row>
    <row r="1305" spans="1:10" x14ac:dyDescent="0.3">
      <c r="A1305" s="12" t="s">
        <v>1697</v>
      </c>
      <c r="B1305" s="13" t="s">
        <v>18</v>
      </c>
      <c r="C1305" s="13" t="s">
        <v>1339</v>
      </c>
      <c r="D1305" s="33" t="s">
        <v>1698</v>
      </c>
      <c r="E1305" s="14">
        <v>194</v>
      </c>
      <c r="F1305" s="14">
        <v>11.03</v>
      </c>
      <c r="G1305" s="15">
        <f t="shared" ref="G1305:G1323" si="290">ROUND(E1305*F1305,2)</f>
        <v>2139.8200000000002</v>
      </c>
      <c r="H1305" s="14">
        <v>194</v>
      </c>
      <c r="I1305" s="39"/>
      <c r="J1305" s="15">
        <f t="shared" ref="J1305:J1323" si="291">ROUND(H1305*I1305,2)</f>
        <v>0</v>
      </c>
    </row>
    <row r="1306" spans="1:10" x14ac:dyDescent="0.3">
      <c r="A1306" s="12" t="s">
        <v>1695</v>
      </c>
      <c r="B1306" s="13" t="s">
        <v>18</v>
      </c>
      <c r="C1306" s="13" t="s">
        <v>1339</v>
      </c>
      <c r="D1306" s="33" t="s">
        <v>1696</v>
      </c>
      <c r="E1306" s="14">
        <v>388</v>
      </c>
      <c r="F1306" s="14">
        <v>14.19</v>
      </c>
      <c r="G1306" s="15">
        <f t="shared" si="290"/>
        <v>5505.72</v>
      </c>
      <c r="H1306" s="14">
        <v>388</v>
      </c>
      <c r="I1306" s="39"/>
      <c r="J1306" s="15">
        <f t="shared" si="291"/>
        <v>0</v>
      </c>
    </row>
    <row r="1307" spans="1:10" x14ac:dyDescent="0.3">
      <c r="A1307" s="12" t="s">
        <v>1703</v>
      </c>
      <c r="B1307" s="13" t="s">
        <v>18</v>
      </c>
      <c r="C1307" s="13" t="s">
        <v>1339</v>
      </c>
      <c r="D1307" s="33" t="s">
        <v>1704</v>
      </c>
      <c r="E1307" s="14">
        <v>112</v>
      </c>
      <c r="F1307" s="14">
        <v>29.6</v>
      </c>
      <c r="G1307" s="15">
        <f t="shared" si="290"/>
        <v>3315.2</v>
      </c>
      <c r="H1307" s="14">
        <v>112</v>
      </c>
      <c r="I1307" s="39"/>
      <c r="J1307" s="15">
        <f t="shared" si="291"/>
        <v>0</v>
      </c>
    </row>
    <row r="1308" spans="1:10" x14ac:dyDescent="0.3">
      <c r="A1308" s="12" t="s">
        <v>1773</v>
      </c>
      <c r="B1308" s="13" t="s">
        <v>18</v>
      </c>
      <c r="C1308" s="13" t="s">
        <v>1339</v>
      </c>
      <c r="D1308" s="33" t="s">
        <v>1774</v>
      </c>
      <c r="E1308" s="14">
        <v>157</v>
      </c>
      <c r="F1308" s="14">
        <v>11.58</v>
      </c>
      <c r="G1308" s="15">
        <f t="shared" si="290"/>
        <v>1818.06</v>
      </c>
      <c r="H1308" s="14">
        <v>157</v>
      </c>
      <c r="I1308" s="39"/>
      <c r="J1308" s="15">
        <f t="shared" si="291"/>
        <v>0</v>
      </c>
    </row>
    <row r="1309" spans="1:10" x14ac:dyDescent="0.3">
      <c r="A1309" s="12" t="s">
        <v>1701</v>
      </c>
      <c r="B1309" s="13" t="s">
        <v>18</v>
      </c>
      <c r="C1309" s="13" t="s">
        <v>1339</v>
      </c>
      <c r="D1309" s="33" t="s">
        <v>1702</v>
      </c>
      <c r="E1309" s="14">
        <v>326</v>
      </c>
      <c r="F1309" s="14">
        <v>18.7</v>
      </c>
      <c r="G1309" s="15">
        <f t="shared" si="290"/>
        <v>6096.2</v>
      </c>
      <c r="H1309" s="14">
        <v>326</v>
      </c>
      <c r="I1309" s="39"/>
      <c r="J1309" s="15">
        <f t="shared" si="291"/>
        <v>0</v>
      </c>
    </row>
    <row r="1310" spans="1:10" ht="20.95" x14ac:dyDescent="0.3">
      <c r="A1310" s="12" t="s">
        <v>1775</v>
      </c>
      <c r="B1310" s="13" t="s">
        <v>18</v>
      </c>
      <c r="C1310" s="13" t="s">
        <v>1339</v>
      </c>
      <c r="D1310" s="33" t="s">
        <v>1776</v>
      </c>
      <c r="E1310" s="14">
        <v>122</v>
      </c>
      <c r="F1310" s="14">
        <v>13.24</v>
      </c>
      <c r="G1310" s="15">
        <f t="shared" si="290"/>
        <v>1615.28</v>
      </c>
      <c r="H1310" s="14">
        <v>122</v>
      </c>
      <c r="I1310" s="39"/>
      <c r="J1310" s="15">
        <f t="shared" si="291"/>
        <v>0</v>
      </c>
    </row>
    <row r="1311" spans="1:10" ht="20.95" x14ac:dyDescent="0.3">
      <c r="A1311" s="12" t="s">
        <v>1693</v>
      </c>
      <c r="B1311" s="13" t="s">
        <v>18</v>
      </c>
      <c r="C1311" s="13" t="s">
        <v>1339</v>
      </c>
      <c r="D1311" s="33" t="s">
        <v>1694</v>
      </c>
      <c r="E1311" s="14">
        <v>163</v>
      </c>
      <c r="F1311" s="14">
        <v>28.4</v>
      </c>
      <c r="G1311" s="15">
        <f t="shared" si="290"/>
        <v>4629.2</v>
      </c>
      <c r="H1311" s="14">
        <v>163</v>
      </c>
      <c r="I1311" s="39"/>
      <c r="J1311" s="15">
        <f t="shared" si="291"/>
        <v>0</v>
      </c>
    </row>
    <row r="1312" spans="1:10" x14ac:dyDescent="0.3">
      <c r="A1312" s="12" t="s">
        <v>1777</v>
      </c>
      <c r="B1312" s="13" t="s">
        <v>18</v>
      </c>
      <c r="C1312" s="13" t="s">
        <v>1339</v>
      </c>
      <c r="D1312" s="33" t="s">
        <v>1778</v>
      </c>
      <c r="E1312" s="14">
        <v>325</v>
      </c>
      <c r="F1312" s="14">
        <v>15.78</v>
      </c>
      <c r="G1312" s="15">
        <f t="shared" si="290"/>
        <v>5128.5</v>
      </c>
      <c r="H1312" s="14">
        <v>325</v>
      </c>
      <c r="I1312" s="39"/>
      <c r="J1312" s="15">
        <f t="shared" si="291"/>
        <v>0</v>
      </c>
    </row>
    <row r="1313" spans="1:10" ht="20.95" x14ac:dyDescent="0.3">
      <c r="A1313" s="12" t="s">
        <v>1779</v>
      </c>
      <c r="B1313" s="13" t="s">
        <v>18</v>
      </c>
      <c r="C1313" s="13" t="s">
        <v>1339</v>
      </c>
      <c r="D1313" s="33" t="s">
        <v>1780</v>
      </c>
      <c r="E1313" s="14">
        <v>132</v>
      </c>
      <c r="F1313" s="14">
        <v>12.65</v>
      </c>
      <c r="G1313" s="15">
        <f t="shared" si="290"/>
        <v>1669.8</v>
      </c>
      <c r="H1313" s="14">
        <v>132</v>
      </c>
      <c r="I1313" s="39"/>
      <c r="J1313" s="15">
        <f t="shared" si="291"/>
        <v>0</v>
      </c>
    </row>
    <row r="1314" spans="1:10" ht="20.95" x14ac:dyDescent="0.3">
      <c r="A1314" s="12" t="s">
        <v>1713</v>
      </c>
      <c r="B1314" s="13" t="s">
        <v>18</v>
      </c>
      <c r="C1314" s="13" t="s">
        <v>1339</v>
      </c>
      <c r="D1314" s="33" t="s">
        <v>1714</v>
      </c>
      <c r="E1314" s="14">
        <v>37.5</v>
      </c>
      <c r="F1314" s="14">
        <v>550.94000000000005</v>
      </c>
      <c r="G1314" s="15">
        <f t="shared" si="290"/>
        <v>20660.25</v>
      </c>
      <c r="H1314" s="14">
        <v>37.5</v>
      </c>
      <c r="I1314" s="39"/>
      <c r="J1314" s="15">
        <f t="shared" si="291"/>
        <v>0</v>
      </c>
    </row>
    <row r="1315" spans="1:10" x14ac:dyDescent="0.3">
      <c r="A1315" s="12" t="s">
        <v>1707</v>
      </c>
      <c r="B1315" s="13" t="s">
        <v>18</v>
      </c>
      <c r="C1315" s="13" t="s">
        <v>1184</v>
      </c>
      <c r="D1315" s="33" t="s">
        <v>1708</v>
      </c>
      <c r="E1315" s="14">
        <v>2</v>
      </c>
      <c r="F1315" s="14">
        <v>2007.51</v>
      </c>
      <c r="G1315" s="15">
        <f t="shared" si="290"/>
        <v>4015.02</v>
      </c>
      <c r="H1315" s="14">
        <v>2</v>
      </c>
      <c r="I1315" s="39"/>
      <c r="J1315" s="15">
        <f t="shared" si="291"/>
        <v>0</v>
      </c>
    </row>
    <row r="1316" spans="1:10" x14ac:dyDescent="0.3">
      <c r="A1316" s="12" t="s">
        <v>1705</v>
      </c>
      <c r="B1316" s="13" t="s">
        <v>18</v>
      </c>
      <c r="C1316" s="13" t="s">
        <v>1339</v>
      </c>
      <c r="D1316" s="33" t="s">
        <v>1706</v>
      </c>
      <c r="E1316" s="14">
        <v>10</v>
      </c>
      <c r="F1316" s="14">
        <v>67.599999999999994</v>
      </c>
      <c r="G1316" s="15">
        <f t="shared" si="290"/>
        <v>676</v>
      </c>
      <c r="H1316" s="14">
        <v>10</v>
      </c>
      <c r="I1316" s="39"/>
      <c r="J1316" s="15">
        <f t="shared" si="291"/>
        <v>0</v>
      </c>
    </row>
    <row r="1317" spans="1:10" x14ac:dyDescent="0.3">
      <c r="A1317" s="12" t="s">
        <v>1341</v>
      </c>
      <c r="B1317" s="13" t="s">
        <v>18</v>
      </c>
      <c r="C1317" s="13" t="s">
        <v>1339</v>
      </c>
      <c r="D1317" s="33" t="s">
        <v>1342</v>
      </c>
      <c r="E1317" s="14">
        <v>50</v>
      </c>
      <c r="F1317" s="14">
        <v>11.37</v>
      </c>
      <c r="G1317" s="15">
        <f t="shared" si="290"/>
        <v>568.5</v>
      </c>
      <c r="H1317" s="14">
        <v>50</v>
      </c>
      <c r="I1317" s="39"/>
      <c r="J1317" s="15">
        <f t="shared" si="291"/>
        <v>0</v>
      </c>
    </row>
    <row r="1318" spans="1:10" ht="20.95" x14ac:dyDescent="0.3">
      <c r="A1318" s="12" t="s">
        <v>1343</v>
      </c>
      <c r="B1318" s="13" t="s">
        <v>18</v>
      </c>
      <c r="C1318" s="13" t="s">
        <v>1339</v>
      </c>
      <c r="D1318" s="33" t="s">
        <v>1344</v>
      </c>
      <c r="E1318" s="14">
        <v>50</v>
      </c>
      <c r="F1318" s="14">
        <v>12.18</v>
      </c>
      <c r="G1318" s="15">
        <f t="shared" si="290"/>
        <v>609</v>
      </c>
      <c r="H1318" s="14">
        <v>50</v>
      </c>
      <c r="I1318" s="39"/>
      <c r="J1318" s="15">
        <f t="shared" si="291"/>
        <v>0</v>
      </c>
    </row>
    <row r="1319" spans="1:10" ht="20.95" x14ac:dyDescent="0.3">
      <c r="A1319" s="12" t="s">
        <v>1338</v>
      </c>
      <c r="B1319" s="13" t="s">
        <v>18</v>
      </c>
      <c r="C1319" s="13" t="s">
        <v>1339</v>
      </c>
      <c r="D1319" s="33" t="s">
        <v>1340</v>
      </c>
      <c r="E1319" s="14">
        <v>100</v>
      </c>
      <c r="F1319" s="14">
        <v>53.98</v>
      </c>
      <c r="G1319" s="15">
        <f t="shared" si="290"/>
        <v>5398</v>
      </c>
      <c r="H1319" s="14">
        <v>100</v>
      </c>
      <c r="I1319" s="39"/>
      <c r="J1319" s="15">
        <f t="shared" si="291"/>
        <v>0</v>
      </c>
    </row>
    <row r="1320" spans="1:10" x14ac:dyDescent="0.3">
      <c r="A1320" s="12" t="s">
        <v>1709</v>
      </c>
      <c r="B1320" s="13" t="s">
        <v>18</v>
      </c>
      <c r="C1320" s="13" t="s">
        <v>1184</v>
      </c>
      <c r="D1320" s="33" t="s">
        <v>1710</v>
      </c>
      <c r="E1320" s="14">
        <v>50</v>
      </c>
      <c r="F1320" s="14">
        <v>60.89</v>
      </c>
      <c r="G1320" s="15">
        <f t="shared" si="290"/>
        <v>3044.5</v>
      </c>
      <c r="H1320" s="14">
        <v>50</v>
      </c>
      <c r="I1320" s="39"/>
      <c r="J1320" s="15">
        <f t="shared" si="291"/>
        <v>0</v>
      </c>
    </row>
    <row r="1321" spans="1:10" x14ac:dyDescent="0.3">
      <c r="A1321" s="12" t="s">
        <v>1711</v>
      </c>
      <c r="B1321" s="13" t="s">
        <v>18</v>
      </c>
      <c r="C1321" s="13" t="s">
        <v>1184</v>
      </c>
      <c r="D1321" s="33" t="s">
        <v>1712</v>
      </c>
      <c r="E1321" s="14">
        <v>100</v>
      </c>
      <c r="F1321" s="14">
        <v>3.75</v>
      </c>
      <c r="G1321" s="15">
        <f t="shared" si="290"/>
        <v>375</v>
      </c>
      <c r="H1321" s="14">
        <v>100</v>
      </c>
      <c r="I1321" s="39"/>
      <c r="J1321" s="15">
        <f t="shared" si="291"/>
        <v>0</v>
      </c>
    </row>
    <row r="1322" spans="1:10" x14ac:dyDescent="0.3">
      <c r="A1322" s="12" t="s">
        <v>1715</v>
      </c>
      <c r="B1322" s="13" t="s">
        <v>18</v>
      </c>
      <c r="C1322" s="13" t="s">
        <v>1339</v>
      </c>
      <c r="D1322" s="33" t="s">
        <v>1716</v>
      </c>
      <c r="E1322" s="14">
        <v>50</v>
      </c>
      <c r="F1322" s="14">
        <v>13.81</v>
      </c>
      <c r="G1322" s="15">
        <f t="shared" si="290"/>
        <v>690.5</v>
      </c>
      <c r="H1322" s="14">
        <v>50</v>
      </c>
      <c r="I1322" s="39"/>
      <c r="J1322" s="15">
        <f t="shared" si="291"/>
        <v>0</v>
      </c>
    </row>
    <row r="1323" spans="1:10" x14ac:dyDescent="0.3">
      <c r="A1323" s="16"/>
      <c r="B1323" s="16"/>
      <c r="C1323" s="16"/>
      <c r="D1323" s="34" t="s">
        <v>1781</v>
      </c>
      <c r="E1323" s="14">
        <v>1</v>
      </c>
      <c r="F1323" s="17">
        <f>SUM(G1305:G1322)</f>
        <v>67954.55</v>
      </c>
      <c r="G1323" s="17">
        <f t="shared" si="290"/>
        <v>67954.55</v>
      </c>
      <c r="H1323" s="14">
        <v>1</v>
      </c>
      <c r="I1323" s="17">
        <f>SUM(J1305:J1322)</f>
        <v>0</v>
      </c>
      <c r="J1323" s="17">
        <f t="shared" si="291"/>
        <v>0</v>
      </c>
    </row>
    <row r="1324" spans="1:10" ht="1" customHeight="1" x14ac:dyDescent="0.3">
      <c r="A1324" s="18"/>
      <c r="B1324" s="18"/>
      <c r="C1324" s="18"/>
      <c r="D1324" s="35"/>
      <c r="E1324" s="18"/>
      <c r="F1324" s="18"/>
      <c r="G1324" s="18"/>
      <c r="H1324" s="18"/>
      <c r="I1324" s="18"/>
      <c r="J1324" s="18"/>
    </row>
    <row r="1325" spans="1:10" x14ac:dyDescent="0.3">
      <c r="A1325" s="23" t="s">
        <v>1782</v>
      </c>
      <c r="B1325" s="23" t="s">
        <v>10</v>
      </c>
      <c r="C1325" s="23" t="s">
        <v>11</v>
      </c>
      <c r="D1325" s="38" t="s">
        <v>1719</v>
      </c>
      <c r="E1325" s="24">
        <f t="shared" ref="E1325:J1325" si="292">E1328</f>
        <v>1</v>
      </c>
      <c r="F1325" s="24">
        <f t="shared" si="292"/>
        <v>2118.36</v>
      </c>
      <c r="G1325" s="24">
        <f t="shared" si="292"/>
        <v>2118.36</v>
      </c>
      <c r="H1325" s="24">
        <f t="shared" si="292"/>
        <v>1</v>
      </c>
      <c r="I1325" s="24">
        <f t="shared" si="292"/>
        <v>0</v>
      </c>
      <c r="J1325" s="24">
        <f t="shared" si="292"/>
        <v>0</v>
      </c>
    </row>
    <row r="1326" spans="1:10" x14ac:dyDescent="0.3">
      <c r="A1326" s="12" t="s">
        <v>1720</v>
      </c>
      <c r="B1326" s="13" t="s">
        <v>18</v>
      </c>
      <c r="C1326" s="13" t="s">
        <v>1184</v>
      </c>
      <c r="D1326" s="33" t="s">
        <v>1721</v>
      </c>
      <c r="E1326" s="14">
        <v>1</v>
      </c>
      <c r="F1326" s="14">
        <v>446.64</v>
      </c>
      <c r="G1326" s="15">
        <f>ROUND(E1326*F1326,2)</f>
        <v>446.64</v>
      </c>
      <c r="H1326" s="14">
        <v>1</v>
      </c>
      <c r="I1326" s="39"/>
      <c r="J1326" s="15">
        <f>ROUND(H1326*I1326,2)</f>
        <v>0</v>
      </c>
    </row>
    <row r="1327" spans="1:10" x14ac:dyDescent="0.3">
      <c r="A1327" s="12" t="s">
        <v>1722</v>
      </c>
      <c r="B1327" s="13" t="s">
        <v>18</v>
      </c>
      <c r="C1327" s="13" t="s">
        <v>1184</v>
      </c>
      <c r="D1327" s="33" t="s">
        <v>1723</v>
      </c>
      <c r="E1327" s="14">
        <v>1</v>
      </c>
      <c r="F1327" s="14">
        <v>1671.72</v>
      </c>
      <c r="G1327" s="15">
        <f>ROUND(E1327*F1327,2)</f>
        <v>1671.72</v>
      </c>
      <c r="H1327" s="14">
        <v>1</v>
      </c>
      <c r="I1327" s="39"/>
      <c r="J1327" s="15">
        <f>ROUND(H1327*I1327,2)</f>
        <v>0</v>
      </c>
    </row>
    <row r="1328" spans="1:10" x14ac:dyDescent="0.3">
      <c r="A1328" s="16"/>
      <c r="B1328" s="16"/>
      <c r="C1328" s="16"/>
      <c r="D1328" s="34" t="s">
        <v>1783</v>
      </c>
      <c r="E1328" s="14">
        <v>1</v>
      </c>
      <c r="F1328" s="17">
        <f>SUM(G1326:G1327)</f>
        <v>2118.36</v>
      </c>
      <c r="G1328" s="17">
        <f>ROUND(E1328*F1328,2)</f>
        <v>2118.36</v>
      </c>
      <c r="H1328" s="14">
        <v>1</v>
      </c>
      <c r="I1328" s="17">
        <f>SUM(J1326:J1327)</f>
        <v>0</v>
      </c>
      <c r="J1328" s="17">
        <f>ROUND(H1328*I1328,2)</f>
        <v>0</v>
      </c>
    </row>
    <row r="1329" spans="1:10" ht="1" customHeight="1" x14ac:dyDescent="0.3">
      <c r="A1329" s="18"/>
      <c r="B1329" s="18"/>
      <c r="C1329" s="18"/>
      <c r="D1329" s="35"/>
      <c r="E1329" s="18"/>
      <c r="F1329" s="18"/>
      <c r="G1329" s="18"/>
      <c r="H1329" s="18"/>
      <c r="I1329" s="18"/>
      <c r="J1329" s="18"/>
    </row>
    <row r="1330" spans="1:10" x14ac:dyDescent="0.3">
      <c r="A1330" s="23" t="s">
        <v>1784</v>
      </c>
      <c r="B1330" s="23" t="s">
        <v>10</v>
      </c>
      <c r="C1330" s="23" t="s">
        <v>11</v>
      </c>
      <c r="D1330" s="38" t="s">
        <v>1732</v>
      </c>
      <c r="E1330" s="24">
        <f t="shared" ref="E1330:J1330" si="293">E1335</f>
        <v>1</v>
      </c>
      <c r="F1330" s="24">
        <f t="shared" si="293"/>
        <v>8293.61</v>
      </c>
      <c r="G1330" s="24">
        <f t="shared" si="293"/>
        <v>8293.61</v>
      </c>
      <c r="H1330" s="24">
        <f t="shared" si="293"/>
        <v>1</v>
      </c>
      <c r="I1330" s="24">
        <f t="shared" si="293"/>
        <v>0</v>
      </c>
      <c r="J1330" s="24">
        <f t="shared" si="293"/>
        <v>0</v>
      </c>
    </row>
    <row r="1331" spans="1:10" x14ac:dyDescent="0.3">
      <c r="A1331" s="12" t="s">
        <v>1733</v>
      </c>
      <c r="B1331" s="13" t="s">
        <v>18</v>
      </c>
      <c r="C1331" s="13" t="s">
        <v>1184</v>
      </c>
      <c r="D1331" s="33" t="s">
        <v>1734</v>
      </c>
      <c r="E1331" s="14">
        <v>5</v>
      </c>
      <c r="F1331" s="14">
        <v>592.37</v>
      </c>
      <c r="G1331" s="15">
        <f>ROUND(E1331*F1331,2)</f>
        <v>2961.85</v>
      </c>
      <c r="H1331" s="14">
        <v>5</v>
      </c>
      <c r="I1331" s="39"/>
      <c r="J1331" s="15">
        <f>ROUND(H1331*I1331,2)</f>
        <v>0</v>
      </c>
    </row>
    <row r="1332" spans="1:10" x14ac:dyDescent="0.3">
      <c r="A1332" s="12" t="s">
        <v>1735</v>
      </c>
      <c r="B1332" s="13" t="s">
        <v>18</v>
      </c>
      <c r="C1332" s="13" t="s">
        <v>1184</v>
      </c>
      <c r="D1332" s="33" t="s">
        <v>1736</v>
      </c>
      <c r="E1332" s="14">
        <v>2</v>
      </c>
      <c r="F1332" s="14">
        <v>711.41</v>
      </c>
      <c r="G1332" s="15">
        <f>ROUND(E1332*F1332,2)</f>
        <v>1422.82</v>
      </c>
      <c r="H1332" s="14">
        <v>2</v>
      </c>
      <c r="I1332" s="39"/>
      <c r="J1332" s="15">
        <f>ROUND(H1332*I1332,2)</f>
        <v>0</v>
      </c>
    </row>
    <row r="1333" spans="1:10" ht="31.45" x14ac:dyDescent="0.3">
      <c r="A1333" s="12" t="s">
        <v>1737</v>
      </c>
      <c r="B1333" s="13" t="s">
        <v>18</v>
      </c>
      <c r="C1333" s="13" t="s">
        <v>1184</v>
      </c>
      <c r="D1333" s="33" t="s">
        <v>1738</v>
      </c>
      <c r="E1333" s="14">
        <v>1</v>
      </c>
      <c r="F1333" s="14">
        <v>2415</v>
      </c>
      <c r="G1333" s="15">
        <f>ROUND(E1333*F1333,2)</f>
        <v>2415</v>
      </c>
      <c r="H1333" s="14">
        <v>1</v>
      </c>
      <c r="I1333" s="39"/>
      <c r="J1333" s="15">
        <f>ROUND(H1333*I1333,2)</f>
        <v>0</v>
      </c>
    </row>
    <row r="1334" spans="1:10" ht="20.95" x14ac:dyDescent="0.3">
      <c r="A1334" s="12" t="s">
        <v>1741</v>
      </c>
      <c r="B1334" s="13" t="s">
        <v>18</v>
      </c>
      <c r="C1334" s="13" t="s">
        <v>1184</v>
      </c>
      <c r="D1334" s="33" t="s">
        <v>1742</v>
      </c>
      <c r="E1334" s="14">
        <v>1</v>
      </c>
      <c r="F1334" s="14">
        <v>1493.94</v>
      </c>
      <c r="G1334" s="15">
        <f>ROUND(E1334*F1334,2)</f>
        <v>1493.94</v>
      </c>
      <c r="H1334" s="14">
        <v>1</v>
      </c>
      <c r="I1334" s="39"/>
      <c r="J1334" s="15">
        <f>ROUND(H1334*I1334,2)</f>
        <v>0</v>
      </c>
    </row>
    <row r="1335" spans="1:10" x14ac:dyDescent="0.3">
      <c r="A1335" s="16"/>
      <c r="B1335" s="16"/>
      <c r="C1335" s="16"/>
      <c r="D1335" s="34" t="s">
        <v>1785</v>
      </c>
      <c r="E1335" s="14">
        <v>1</v>
      </c>
      <c r="F1335" s="17">
        <f>SUM(G1331:G1334)</f>
        <v>8293.61</v>
      </c>
      <c r="G1335" s="17">
        <f>ROUND(E1335*F1335,2)</f>
        <v>8293.61</v>
      </c>
      <c r="H1335" s="14">
        <v>1</v>
      </c>
      <c r="I1335" s="17">
        <f>SUM(J1331:J1334)</f>
        <v>0</v>
      </c>
      <c r="J1335" s="17">
        <f>ROUND(H1335*I1335,2)</f>
        <v>0</v>
      </c>
    </row>
    <row r="1336" spans="1:10" ht="1" customHeight="1" x14ac:dyDescent="0.3">
      <c r="A1336" s="18"/>
      <c r="B1336" s="18"/>
      <c r="C1336" s="18"/>
      <c r="D1336" s="35"/>
      <c r="E1336" s="18"/>
      <c r="F1336" s="18"/>
      <c r="G1336" s="18"/>
      <c r="H1336" s="18"/>
      <c r="I1336" s="18"/>
      <c r="J1336" s="18"/>
    </row>
    <row r="1337" spans="1:10" x14ac:dyDescent="0.3">
      <c r="A1337" s="16"/>
      <c r="B1337" s="16"/>
      <c r="C1337" s="16"/>
      <c r="D1337" s="34" t="s">
        <v>1786</v>
      </c>
      <c r="E1337" s="14">
        <v>1</v>
      </c>
      <c r="F1337" s="17">
        <f>G1282+G1291+G1297+G1304+G1325+G1330</f>
        <v>140187.29</v>
      </c>
      <c r="G1337" s="17">
        <f>ROUND(E1337*F1337,2)</f>
        <v>140187.29</v>
      </c>
      <c r="H1337" s="14">
        <v>1</v>
      </c>
      <c r="I1337" s="17">
        <f>J1282+J1291+J1297+J1304+J1325+J1330</f>
        <v>0</v>
      </c>
      <c r="J1337" s="17">
        <f>ROUND(H1337*I1337,2)</f>
        <v>0</v>
      </c>
    </row>
    <row r="1338" spans="1:10" ht="1" customHeight="1" x14ac:dyDescent="0.3">
      <c r="A1338" s="18"/>
      <c r="B1338" s="18"/>
      <c r="C1338" s="18"/>
      <c r="D1338" s="35"/>
      <c r="E1338" s="18"/>
      <c r="F1338" s="18"/>
      <c r="G1338" s="18"/>
      <c r="H1338" s="18"/>
      <c r="I1338" s="18"/>
      <c r="J1338" s="18"/>
    </row>
    <row r="1339" spans="1:10" x14ac:dyDescent="0.3">
      <c r="A1339" s="16"/>
      <c r="B1339" s="16"/>
      <c r="C1339" s="16"/>
      <c r="D1339" s="34" t="s">
        <v>1787</v>
      </c>
      <c r="E1339" s="14">
        <v>1</v>
      </c>
      <c r="F1339" s="17">
        <f>G1281</f>
        <v>140187.29</v>
      </c>
      <c r="G1339" s="17">
        <f>ROUND(E1339*F1339,2)</f>
        <v>140187.29</v>
      </c>
      <c r="H1339" s="14">
        <v>1</v>
      </c>
      <c r="I1339" s="17">
        <f>J1281</f>
        <v>0</v>
      </c>
      <c r="J1339" s="17">
        <f>ROUND(H1339*I1339,2)</f>
        <v>0</v>
      </c>
    </row>
    <row r="1340" spans="1:10" ht="1" customHeight="1" x14ac:dyDescent="0.3">
      <c r="A1340" s="18"/>
      <c r="B1340" s="18"/>
      <c r="C1340" s="18"/>
      <c r="D1340" s="35"/>
      <c r="E1340" s="18"/>
      <c r="F1340" s="18"/>
      <c r="G1340" s="18"/>
      <c r="H1340" s="18"/>
      <c r="I1340" s="18"/>
      <c r="J1340" s="18"/>
    </row>
    <row r="1341" spans="1:10" x14ac:dyDescent="0.3">
      <c r="A1341" s="16"/>
      <c r="B1341" s="16"/>
      <c r="C1341" s="16"/>
      <c r="D1341" s="34" t="s">
        <v>1788</v>
      </c>
      <c r="E1341" s="14">
        <v>1</v>
      </c>
      <c r="F1341" s="17">
        <f>G1217+G1280</f>
        <v>402164.47</v>
      </c>
      <c r="G1341" s="17">
        <f>ROUND(E1341*F1341,2)</f>
        <v>402164.47</v>
      </c>
      <c r="H1341" s="14">
        <v>1</v>
      </c>
      <c r="I1341" s="17">
        <f>J1217+J1280</f>
        <v>0</v>
      </c>
      <c r="J1341" s="17">
        <f>ROUND(H1341*I1341,2)</f>
        <v>0</v>
      </c>
    </row>
    <row r="1342" spans="1:10" ht="1" customHeight="1" x14ac:dyDescent="0.3">
      <c r="A1342" s="18"/>
      <c r="B1342" s="18"/>
      <c r="C1342" s="18"/>
      <c r="D1342" s="35"/>
      <c r="E1342" s="18"/>
      <c r="F1342" s="18"/>
      <c r="G1342" s="18"/>
      <c r="H1342" s="18"/>
      <c r="I1342" s="18"/>
      <c r="J1342" s="18"/>
    </row>
    <row r="1343" spans="1:10" x14ac:dyDescent="0.3">
      <c r="A1343" s="16"/>
      <c r="B1343" s="16"/>
      <c r="C1343" s="16"/>
      <c r="D1343" s="34" t="s">
        <v>1789</v>
      </c>
      <c r="E1343" s="14">
        <v>1</v>
      </c>
      <c r="F1343" s="17">
        <f>G744+G811+G880+G921+G1052+G1080+G1175+G1216</f>
        <v>3569295.85</v>
      </c>
      <c r="G1343" s="17">
        <f>ROUND(E1343*F1343,2)</f>
        <v>3569295.85</v>
      </c>
      <c r="H1343" s="14">
        <v>1</v>
      </c>
      <c r="I1343" s="17">
        <f>J744+J811+J880+J921+J1052+J1080+J1175+J1216</f>
        <v>0</v>
      </c>
      <c r="J1343" s="17">
        <f>ROUND(H1343*I1343,2)</f>
        <v>0</v>
      </c>
    </row>
    <row r="1344" spans="1:10" ht="1" customHeight="1" x14ac:dyDescent="0.3">
      <c r="A1344" s="18"/>
      <c r="B1344" s="18"/>
      <c r="C1344" s="18"/>
      <c r="D1344" s="35"/>
      <c r="E1344" s="18"/>
      <c r="F1344" s="18"/>
      <c r="G1344" s="18"/>
      <c r="H1344" s="18"/>
      <c r="I1344" s="18"/>
      <c r="J1344" s="18"/>
    </row>
    <row r="1345" spans="1:10" x14ac:dyDescent="0.3">
      <c r="A1345" s="8" t="s">
        <v>1790</v>
      </c>
      <c r="B1345" s="8" t="s">
        <v>10</v>
      </c>
      <c r="C1345" s="8" t="s">
        <v>11</v>
      </c>
      <c r="D1345" s="31" t="s">
        <v>1791</v>
      </c>
      <c r="E1345" s="9">
        <f t="shared" ref="E1345:J1345" si="294">E1396</f>
        <v>1</v>
      </c>
      <c r="F1345" s="9">
        <f t="shared" si="294"/>
        <v>854425.01</v>
      </c>
      <c r="G1345" s="9">
        <f t="shared" si="294"/>
        <v>854425.01</v>
      </c>
      <c r="H1345" s="9">
        <f t="shared" si="294"/>
        <v>1</v>
      </c>
      <c r="I1345" s="9">
        <f t="shared" si="294"/>
        <v>0</v>
      </c>
      <c r="J1345" s="9">
        <f t="shared" si="294"/>
        <v>0</v>
      </c>
    </row>
    <row r="1346" spans="1:10" x14ac:dyDescent="0.3">
      <c r="A1346" s="10" t="s">
        <v>1792</v>
      </c>
      <c r="B1346" s="10" t="s">
        <v>10</v>
      </c>
      <c r="C1346" s="10" t="s">
        <v>11</v>
      </c>
      <c r="D1346" s="32" t="s">
        <v>1793</v>
      </c>
      <c r="E1346" s="11">
        <f t="shared" ref="E1346:J1346" si="295">E1354</f>
        <v>1</v>
      </c>
      <c r="F1346" s="11">
        <f t="shared" si="295"/>
        <v>172544.56</v>
      </c>
      <c r="G1346" s="11">
        <f t="shared" si="295"/>
        <v>172544.56</v>
      </c>
      <c r="H1346" s="11">
        <f t="shared" si="295"/>
        <v>1</v>
      </c>
      <c r="I1346" s="11">
        <f t="shared" si="295"/>
        <v>0</v>
      </c>
      <c r="J1346" s="11">
        <f t="shared" si="295"/>
        <v>0</v>
      </c>
    </row>
    <row r="1347" spans="1:10" x14ac:dyDescent="0.3">
      <c r="A1347" s="12" t="s">
        <v>1794</v>
      </c>
      <c r="B1347" s="13" t="s">
        <v>18</v>
      </c>
      <c r="C1347" s="13" t="s">
        <v>112</v>
      </c>
      <c r="D1347" s="33" t="s">
        <v>1795</v>
      </c>
      <c r="E1347" s="14">
        <v>24</v>
      </c>
      <c r="F1347" s="14">
        <v>21.07</v>
      </c>
      <c r="G1347" s="15">
        <f t="shared" ref="G1347:G1354" si="296">ROUND(E1347*F1347,2)</f>
        <v>505.68</v>
      </c>
      <c r="H1347" s="14">
        <v>24</v>
      </c>
      <c r="I1347" s="39"/>
      <c r="J1347" s="15">
        <f t="shared" ref="J1347:J1354" si="297">ROUND(H1347*I1347,2)</f>
        <v>0</v>
      </c>
    </row>
    <row r="1348" spans="1:10" ht="20.95" x14ac:dyDescent="0.3">
      <c r="A1348" s="12" t="s">
        <v>1796</v>
      </c>
      <c r="B1348" s="13" t="s">
        <v>18</v>
      </c>
      <c r="C1348" s="13" t="s">
        <v>22</v>
      </c>
      <c r="D1348" s="33" t="s">
        <v>1797</v>
      </c>
      <c r="E1348" s="14">
        <v>8837.94</v>
      </c>
      <c r="F1348" s="14">
        <v>9.26</v>
      </c>
      <c r="G1348" s="15">
        <f t="shared" si="296"/>
        <v>81839.320000000007</v>
      </c>
      <c r="H1348" s="14">
        <v>8837.94</v>
      </c>
      <c r="I1348" s="39"/>
      <c r="J1348" s="15">
        <f t="shared" si="297"/>
        <v>0</v>
      </c>
    </row>
    <row r="1349" spans="1:10" ht="20.95" x14ac:dyDescent="0.3">
      <c r="A1349" s="12" t="s">
        <v>1798</v>
      </c>
      <c r="B1349" s="13" t="s">
        <v>18</v>
      </c>
      <c r="C1349" s="13" t="s">
        <v>19</v>
      </c>
      <c r="D1349" s="33" t="s">
        <v>1799</v>
      </c>
      <c r="E1349" s="14">
        <v>2121.2199999999998</v>
      </c>
      <c r="F1349" s="14">
        <v>28.23</v>
      </c>
      <c r="G1349" s="15">
        <f t="shared" si="296"/>
        <v>59882.04</v>
      </c>
      <c r="H1349" s="14">
        <v>2121.2199999999998</v>
      </c>
      <c r="I1349" s="39"/>
      <c r="J1349" s="15">
        <f t="shared" si="297"/>
        <v>0</v>
      </c>
    </row>
    <row r="1350" spans="1:10" x14ac:dyDescent="0.3">
      <c r="A1350" s="12" t="s">
        <v>1800</v>
      </c>
      <c r="B1350" s="13" t="s">
        <v>18</v>
      </c>
      <c r="C1350" s="13" t="s">
        <v>19</v>
      </c>
      <c r="D1350" s="33" t="s">
        <v>1801</v>
      </c>
      <c r="E1350" s="14">
        <v>4.5</v>
      </c>
      <c r="F1350" s="14">
        <v>23.1</v>
      </c>
      <c r="G1350" s="15">
        <f t="shared" si="296"/>
        <v>103.95</v>
      </c>
      <c r="H1350" s="14">
        <v>4.5</v>
      </c>
      <c r="I1350" s="39"/>
      <c r="J1350" s="15">
        <f t="shared" si="297"/>
        <v>0</v>
      </c>
    </row>
    <row r="1351" spans="1:10" x14ac:dyDescent="0.3">
      <c r="A1351" s="12" t="s">
        <v>1802</v>
      </c>
      <c r="B1351" s="13" t="s">
        <v>18</v>
      </c>
      <c r="C1351" s="13" t="s">
        <v>22</v>
      </c>
      <c r="D1351" s="33" t="s">
        <v>1803</v>
      </c>
      <c r="E1351" s="14">
        <v>968.2</v>
      </c>
      <c r="F1351" s="14">
        <v>21.15</v>
      </c>
      <c r="G1351" s="15">
        <f t="shared" si="296"/>
        <v>20477.43</v>
      </c>
      <c r="H1351" s="14">
        <v>968.2</v>
      </c>
      <c r="I1351" s="39"/>
      <c r="J1351" s="15">
        <f t="shared" si="297"/>
        <v>0</v>
      </c>
    </row>
    <row r="1352" spans="1:10" x14ac:dyDescent="0.3">
      <c r="A1352" s="12" t="s">
        <v>1804</v>
      </c>
      <c r="B1352" s="13" t="s">
        <v>18</v>
      </c>
      <c r="C1352" s="13" t="s">
        <v>22</v>
      </c>
      <c r="D1352" s="33" t="s">
        <v>1805</v>
      </c>
      <c r="E1352" s="14">
        <v>526</v>
      </c>
      <c r="F1352" s="14">
        <v>18.18</v>
      </c>
      <c r="G1352" s="15">
        <f t="shared" si="296"/>
        <v>9562.68</v>
      </c>
      <c r="H1352" s="14">
        <v>526</v>
      </c>
      <c r="I1352" s="39"/>
      <c r="J1352" s="15">
        <f t="shared" si="297"/>
        <v>0</v>
      </c>
    </row>
    <row r="1353" spans="1:10" x14ac:dyDescent="0.3">
      <c r="A1353" s="12" t="s">
        <v>1806</v>
      </c>
      <c r="B1353" s="13" t="s">
        <v>18</v>
      </c>
      <c r="C1353" s="13" t="s">
        <v>35</v>
      </c>
      <c r="D1353" s="33" t="s">
        <v>1807</v>
      </c>
      <c r="E1353" s="14">
        <v>14</v>
      </c>
      <c r="F1353" s="14">
        <v>12.39</v>
      </c>
      <c r="G1353" s="15">
        <f t="shared" si="296"/>
        <v>173.46</v>
      </c>
      <c r="H1353" s="14">
        <v>14</v>
      </c>
      <c r="I1353" s="39"/>
      <c r="J1353" s="15">
        <f t="shared" si="297"/>
        <v>0</v>
      </c>
    </row>
    <row r="1354" spans="1:10" x14ac:dyDescent="0.3">
      <c r="A1354" s="16"/>
      <c r="B1354" s="16"/>
      <c r="C1354" s="16"/>
      <c r="D1354" s="34" t="s">
        <v>1808</v>
      </c>
      <c r="E1354" s="14">
        <v>1</v>
      </c>
      <c r="F1354" s="17">
        <f>SUM(G1347:G1353)</f>
        <v>172544.56</v>
      </c>
      <c r="G1354" s="17">
        <f t="shared" si="296"/>
        <v>172544.56</v>
      </c>
      <c r="H1354" s="14">
        <v>1</v>
      </c>
      <c r="I1354" s="17">
        <f>SUM(J1347:J1353)</f>
        <v>0</v>
      </c>
      <c r="J1354" s="17">
        <f t="shared" si="297"/>
        <v>0</v>
      </c>
    </row>
    <row r="1355" spans="1:10" ht="1" customHeight="1" x14ac:dyDescent="0.3">
      <c r="A1355" s="18"/>
      <c r="B1355" s="18"/>
      <c r="C1355" s="18"/>
      <c r="D1355" s="35"/>
      <c r="E1355" s="18"/>
      <c r="F1355" s="18"/>
      <c r="G1355" s="18"/>
      <c r="H1355" s="18"/>
      <c r="I1355" s="18"/>
      <c r="J1355" s="18"/>
    </row>
    <row r="1356" spans="1:10" x14ac:dyDescent="0.3">
      <c r="A1356" s="10" t="s">
        <v>1809</v>
      </c>
      <c r="B1356" s="10" t="s">
        <v>10</v>
      </c>
      <c r="C1356" s="10" t="s">
        <v>11</v>
      </c>
      <c r="D1356" s="32" t="s">
        <v>1810</v>
      </c>
      <c r="E1356" s="11">
        <f t="shared" ref="E1356:J1356" si="298">E1363</f>
        <v>1</v>
      </c>
      <c r="F1356" s="11">
        <f t="shared" si="298"/>
        <v>222336.95</v>
      </c>
      <c r="G1356" s="11">
        <f t="shared" si="298"/>
        <v>222336.95</v>
      </c>
      <c r="H1356" s="11">
        <f t="shared" si="298"/>
        <v>1</v>
      </c>
      <c r="I1356" s="11">
        <f t="shared" si="298"/>
        <v>0</v>
      </c>
      <c r="J1356" s="11">
        <f t="shared" si="298"/>
        <v>0</v>
      </c>
    </row>
    <row r="1357" spans="1:10" ht="20.95" x14ac:dyDescent="0.3">
      <c r="A1357" s="12" t="s">
        <v>1811</v>
      </c>
      <c r="B1357" s="13" t="s">
        <v>18</v>
      </c>
      <c r="C1357" s="13" t="s">
        <v>19</v>
      </c>
      <c r="D1357" s="33" t="s">
        <v>1812</v>
      </c>
      <c r="E1357" s="14">
        <v>2121.2199999999998</v>
      </c>
      <c r="F1357" s="14">
        <v>21.47</v>
      </c>
      <c r="G1357" s="15">
        <f t="shared" ref="G1357:G1363" si="299">ROUND(E1357*F1357,2)</f>
        <v>45542.59</v>
      </c>
      <c r="H1357" s="14">
        <v>2121.2199999999998</v>
      </c>
      <c r="I1357" s="39"/>
      <c r="J1357" s="15">
        <f t="shared" ref="J1357:J1363" si="300">ROUND(H1357*I1357,2)</f>
        <v>0</v>
      </c>
    </row>
    <row r="1358" spans="1:10" ht="20.95" x14ac:dyDescent="0.3">
      <c r="A1358" s="12" t="s">
        <v>1813</v>
      </c>
      <c r="B1358" s="13" t="s">
        <v>18</v>
      </c>
      <c r="C1358" s="13" t="s">
        <v>19</v>
      </c>
      <c r="D1358" s="33" t="s">
        <v>1814</v>
      </c>
      <c r="E1358" s="14">
        <v>476</v>
      </c>
      <c r="F1358" s="14">
        <v>101.43</v>
      </c>
      <c r="G1358" s="15">
        <f t="shared" si="299"/>
        <v>48280.68</v>
      </c>
      <c r="H1358" s="14">
        <v>476</v>
      </c>
      <c r="I1358" s="39"/>
      <c r="J1358" s="15">
        <f t="shared" si="300"/>
        <v>0</v>
      </c>
    </row>
    <row r="1359" spans="1:10" ht="20.95" x14ac:dyDescent="0.3">
      <c r="A1359" s="12" t="s">
        <v>1815</v>
      </c>
      <c r="B1359" s="13" t="s">
        <v>18</v>
      </c>
      <c r="C1359" s="13" t="s">
        <v>19</v>
      </c>
      <c r="D1359" s="33" t="s">
        <v>1816</v>
      </c>
      <c r="E1359" s="14">
        <v>1423.59</v>
      </c>
      <c r="F1359" s="14">
        <v>71.47</v>
      </c>
      <c r="G1359" s="15">
        <f t="shared" si="299"/>
        <v>101743.98</v>
      </c>
      <c r="H1359" s="14">
        <v>1423.59</v>
      </c>
      <c r="I1359" s="39"/>
      <c r="J1359" s="15">
        <f t="shared" si="300"/>
        <v>0</v>
      </c>
    </row>
    <row r="1360" spans="1:10" ht="20.95" x14ac:dyDescent="0.3">
      <c r="A1360" s="12" t="s">
        <v>1817</v>
      </c>
      <c r="B1360" s="13" t="s">
        <v>18</v>
      </c>
      <c r="C1360" s="13" t="s">
        <v>19</v>
      </c>
      <c r="D1360" s="33" t="s">
        <v>1818</v>
      </c>
      <c r="E1360" s="14">
        <v>182.84</v>
      </c>
      <c r="F1360" s="14">
        <v>90.98</v>
      </c>
      <c r="G1360" s="15">
        <f t="shared" si="299"/>
        <v>16634.78</v>
      </c>
      <c r="H1360" s="14">
        <v>182.84</v>
      </c>
      <c r="I1360" s="39"/>
      <c r="J1360" s="15">
        <f t="shared" si="300"/>
        <v>0</v>
      </c>
    </row>
    <row r="1361" spans="1:10" ht="31.45" x14ac:dyDescent="0.3">
      <c r="A1361" s="12" t="s">
        <v>1819</v>
      </c>
      <c r="B1361" s="13" t="s">
        <v>18</v>
      </c>
      <c r="C1361" s="13" t="s">
        <v>19</v>
      </c>
      <c r="D1361" s="33" t="s">
        <v>1820</v>
      </c>
      <c r="E1361" s="14">
        <v>109.43</v>
      </c>
      <c r="F1361" s="14">
        <v>72.31</v>
      </c>
      <c r="G1361" s="15">
        <f t="shared" si="299"/>
        <v>7912.88</v>
      </c>
      <c r="H1361" s="14">
        <v>109.43</v>
      </c>
      <c r="I1361" s="39"/>
      <c r="J1361" s="15">
        <f t="shared" si="300"/>
        <v>0</v>
      </c>
    </row>
    <row r="1362" spans="1:10" ht="20.95" x14ac:dyDescent="0.3">
      <c r="A1362" s="12" t="s">
        <v>1821</v>
      </c>
      <c r="B1362" s="13" t="s">
        <v>18</v>
      </c>
      <c r="C1362" s="13" t="s">
        <v>19</v>
      </c>
      <c r="D1362" s="33" t="s">
        <v>1822</v>
      </c>
      <c r="E1362" s="14">
        <v>24.2</v>
      </c>
      <c r="F1362" s="14">
        <v>91.82</v>
      </c>
      <c r="G1362" s="15">
        <f t="shared" si="299"/>
        <v>2222.04</v>
      </c>
      <c r="H1362" s="14">
        <v>24.2</v>
      </c>
      <c r="I1362" s="39"/>
      <c r="J1362" s="15">
        <f t="shared" si="300"/>
        <v>0</v>
      </c>
    </row>
    <row r="1363" spans="1:10" x14ac:dyDescent="0.3">
      <c r="A1363" s="16"/>
      <c r="B1363" s="16"/>
      <c r="C1363" s="16"/>
      <c r="D1363" s="34" t="s">
        <v>1823</v>
      </c>
      <c r="E1363" s="14">
        <v>1</v>
      </c>
      <c r="F1363" s="17">
        <f>SUM(G1357:G1362)</f>
        <v>222336.95</v>
      </c>
      <c r="G1363" s="17">
        <f t="shared" si="299"/>
        <v>222336.95</v>
      </c>
      <c r="H1363" s="14">
        <v>1</v>
      </c>
      <c r="I1363" s="17">
        <f>SUM(J1357:J1362)</f>
        <v>0</v>
      </c>
      <c r="J1363" s="17">
        <f t="shared" si="300"/>
        <v>0</v>
      </c>
    </row>
    <row r="1364" spans="1:10" ht="1" customHeight="1" x14ac:dyDescent="0.3">
      <c r="A1364" s="18"/>
      <c r="B1364" s="18"/>
      <c r="C1364" s="18"/>
      <c r="D1364" s="35"/>
      <c r="E1364" s="18"/>
      <c r="F1364" s="18"/>
      <c r="G1364" s="18"/>
      <c r="H1364" s="18"/>
      <c r="I1364" s="18"/>
      <c r="J1364" s="18"/>
    </row>
    <row r="1365" spans="1:10" x14ac:dyDescent="0.3">
      <c r="A1365" s="10" t="s">
        <v>1824</v>
      </c>
      <c r="B1365" s="10" t="s">
        <v>10</v>
      </c>
      <c r="C1365" s="10" t="s">
        <v>11</v>
      </c>
      <c r="D1365" s="32" t="s">
        <v>1825</v>
      </c>
      <c r="E1365" s="11">
        <f t="shared" ref="E1365:J1365" si="301">E1382</f>
        <v>1</v>
      </c>
      <c r="F1365" s="11">
        <f t="shared" si="301"/>
        <v>139077.54999999999</v>
      </c>
      <c r="G1365" s="11">
        <f t="shared" si="301"/>
        <v>139077.54999999999</v>
      </c>
      <c r="H1365" s="11">
        <f t="shared" si="301"/>
        <v>1</v>
      </c>
      <c r="I1365" s="11">
        <f t="shared" si="301"/>
        <v>0</v>
      </c>
      <c r="J1365" s="11">
        <f t="shared" si="301"/>
        <v>0</v>
      </c>
    </row>
    <row r="1366" spans="1:10" ht="20.95" x14ac:dyDescent="0.3">
      <c r="A1366" s="12" t="s">
        <v>1826</v>
      </c>
      <c r="B1366" s="13" t="s">
        <v>18</v>
      </c>
      <c r="C1366" s="13" t="s">
        <v>22</v>
      </c>
      <c r="D1366" s="33" t="s">
        <v>1827</v>
      </c>
      <c r="E1366" s="14">
        <v>1807.3</v>
      </c>
      <c r="F1366" s="14">
        <v>16.309999999999999</v>
      </c>
      <c r="G1366" s="15">
        <f t="shared" ref="G1366:G1382" si="302">ROUND(E1366*F1366,2)</f>
        <v>29477.06</v>
      </c>
      <c r="H1366" s="14">
        <v>1807.3</v>
      </c>
      <c r="I1366" s="39"/>
      <c r="J1366" s="15">
        <f t="shared" ref="J1366:J1382" si="303">ROUND(H1366*I1366,2)</f>
        <v>0</v>
      </c>
    </row>
    <row r="1367" spans="1:10" x14ac:dyDescent="0.3">
      <c r="A1367" s="12" t="s">
        <v>1828</v>
      </c>
      <c r="B1367" s="13" t="s">
        <v>18</v>
      </c>
      <c r="C1367" s="13" t="s">
        <v>112</v>
      </c>
      <c r="D1367" s="33" t="s">
        <v>1829</v>
      </c>
      <c r="E1367" s="14">
        <v>103</v>
      </c>
      <c r="F1367" s="14">
        <v>30.12</v>
      </c>
      <c r="G1367" s="15">
        <f t="shared" si="302"/>
        <v>3102.36</v>
      </c>
      <c r="H1367" s="14">
        <v>103</v>
      </c>
      <c r="I1367" s="39"/>
      <c r="J1367" s="15">
        <f t="shared" si="303"/>
        <v>0</v>
      </c>
    </row>
    <row r="1368" spans="1:10" ht="20.95" x14ac:dyDescent="0.3">
      <c r="A1368" s="12" t="s">
        <v>1830</v>
      </c>
      <c r="B1368" s="13" t="s">
        <v>18</v>
      </c>
      <c r="C1368" s="13" t="s">
        <v>112</v>
      </c>
      <c r="D1368" s="33" t="s">
        <v>1831</v>
      </c>
      <c r="E1368" s="14">
        <v>5</v>
      </c>
      <c r="F1368" s="14">
        <v>122.24</v>
      </c>
      <c r="G1368" s="15">
        <f t="shared" si="302"/>
        <v>611.20000000000005</v>
      </c>
      <c r="H1368" s="14">
        <v>5</v>
      </c>
      <c r="I1368" s="39"/>
      <c r="J1368" s="15">
        <f t="shared" si="303"/>
        <v>0</v>
      </c>
    </row>
    <row r="1369" spans="1:10" ht="20.95" x14ac:dyDescent="0.3">
      <c r="A1369" s="12" t="s">
        <v>1832</v>
      </c>
      <c r="B1369" s="13" t="s">
        <v>18</v>
      </c>
      <c r="C1369" s="13" t="s">
        <v>112</v>
      </c>
      <c r="D1369" s="33" t="s">
        <v>1833</v>
      </c>
      <c r="E1369" s="14">
        <v>24</v>
      </c>
      <c r="F1369" s="14">
        <v>122.24</v>
      </c>
      <c r="G1369" s="15">
        <f t="shared" si="302"/>
        <v>2933.76</v>
      </c>
      <c r="H1369" s="14">
        <v>24</v>
      </c>
      <c r="I1369" s="39"/>
      <c r="J1369" s="15">
        <f t="shared" si="303"/>
        <v>0</v>
      </c>
    </row>
    <row r="1370" spans="1:10" ht="20.95" x14ac:dyDescent="0.3">
      <c r="A1370" s="12" t="s">
        <v>1834</v>
      </c>
      <c r="B1370" s="13" t="s">
        <v>18</v>
      </c>
      <c r="C1370" s="13" t="s">
        <v>112</v>
      </c>
      <c r="D1370" s="33" t="s">
        <v>1835</v>
      </c>
      <c r="E1370" s="14">
        <v>16</v>
      </c>
      <c r="F1370" s="14">
        <v>9.89</v>
      </c>
      <c r="G1370" s="15">
        <f t="shared" si="302"/>
        <v>158.24</v>
      </c>
      <c r="H1370" s="14">
        <v>16</v>
      </c>
      <c r="I1370" s="39"/>
      <c r="J1370" s="15">
        <f t="shared" si="303"/>
        <v>0</v>
      </c>
    </row>
    <row r="1371" spans="1:10" ht="20.95" x14ac:dyDescent="0.3">
      <c r="A1371" s="12" t="s">
        <v>1836</v>
      </c>
      <c r="B1371" s="13" t="s">
        <v>18</v>
      </c>
      <c r="C1371" s="13" t="s">
        <v>112</v>
      </c>
      <c r="D1371" s="33" t="s">
        <v>1837</v>
      </c>
      <c r="E1371" s="14">
        <v>1308.0999999999999</v>
      </c>
      <c r="F1371" s="14">
        <v>45.87</v>
      </c>
      <c r="G1371" s="15">
        <f t="shared" si="302"/>
        <v>60002.55</v>
      </c>
      <c r="H1371" s="14">
        <v>1308.0999999999999</v>
      </c>
      <c r="I1371" s="39"/>
      <c r="J1371" s="15">
        <f t="shared" si="303"/>
        <v>0</v>
      </c>
    </row>
    <row r="1372" spans="1:10" ht="20.95" x14ac:dyDescent="0.3">
      <c r="A1372" s="12" t="s">
        <v>1838</v>
      </c>
      <c r="B1372" s="13" t="s">
        <v>18</v>
      </c>
      <c r="C1372" s="13" t="s">
        <v>112</v>
      </c>
      <c r="D1372" s="33" t="s">
        <v>1839</v>
      </c>
      <c r="E1372" s="14">
        <v>7</v>
      </c>
      <c r="F1372" s="14">
        <v>134.43</v>
      </c>
      <c r="G1372" s="15">
        <f t="shared" si="302"/>
        <v>941.01</v>
      </c>
      <c r="H1372" s="14">
        <v>7</v>
      </c>
      <c r="I1372" s="39"/>
      <c r="J1372" s="15">
        <f t="shared" si="303"/>
        <v>0</v>
      </c>
    </row>
    <row r="1373" spans="1:10" ht="20.95" x14ac:dyDescent="0.3">
      <c r="A1373" s="12" t="s">
        <v>1840</v>
      </c>
      <c r="B1373" s="13" t="s">
        <v>18</v>
      </c>
      <c r="C1373" s="13" t="s">
        <v>112</v>
      </c>
      <c r="D1373" s="33" t="s">
        <v>1841</v>
      </c>
      <c r="E1373" s="14">
        <v>26</v>
      </c>
      <c r="F1373" s="14">
        <v>210.03</v>
      </c>
      <c r="G1373" s="15">
        <f t="shared" si="302"/>
        <v>5460.78</v>
      </c>
      <c r="H1373" s="14">
        <v>26</v>
      </c>
      <c r="I1373" s="39"/>
      <c r="J1373" s="15">
        <f t="shared" si="303"/>
        <v>0</v>
      </c>
    </row>
    <row r="1374" spans="1:10" ht="20.95" x14ac:dyDescent="0.3">
      <c r="A1374" s="12" t="s">
        <v>1842</v>
      </c>
      <c r="B1374" s="13" t="s">
        <v>18</v>
      </c>
      <c r="C1374" s="13" t="s">
        <v>112</v>
      </c>
      <c r="D1374" s="33" t="s">
        <v>1843</v>
      </c>
      <c r="E1374" s="14">
        <v>9</v>
      </c>
      <c r="F1374" s="14">
        <v>260.43</v>
      </c>
      <c r="G1374" s="15">
        <f t="shared" si="302"/>
        <v>2343.87</v>
      </c>
      <c r="H1374" s="14">
        <v>9</v>
      </c>
      <c r="I1374" s="39"/>
      <c r="J1374" s="15">
        <f t="shared" si="303"/>
        <v>0</v>
      </c>
    </row>
    <row r="1375" spans="1:10" ht="20.95" x14ac:dyDescent="0.3">
      <c r="A1375" s="12" t="s">
        <v>1844</v>
      </c>
      <c r="B1375" s="13" t="s">
        <v>18</v>
      </c>
      <c r="C1375" s="13" t="s">
        <v>112</v>
      </c>
      <c r="D1375" s="33" t="s">
        <v>1845</v>
      </c>
      <c r="E1375" s="14">
        <v>4</v>
      </c>
      <c r="F1375" s="14">
        <v>87.18</v>
      </c>
      <c r="G1375" s="15">
        <f t="shared" si="302"/>
        <v>348.72</v>
      </c>
      <c r="H1375" s="14">
        <v>4</v>
      </c>
      <c r="I1375" s="39"/>
      <c r="J1375" s="15">
        <f t="shared" si="303"/>
        <v>0</v>
      </c>
    </row>
    <row r="1376" spans="1:10" ht="20.95" x14ac:dyDescent="0.3">
      <c r="A1376" s="12" t="s">
        <v>1846</v>
      </c>
      <c r="B1376" s="13" t="s">
        <v>18</v>
      </c>
      <c r="C1376" s="13" t="s">
        <v>112</v>
      </c>
      <c r="D1376" s="33" t="s">
        <v>1847</v>
      </c>
      <c r="E1376" s="14">
        <v>10</v>
      </c>
      <c r="F1376" s="14">
        <v>134.43</v>
      </c>
      <c r="G1376" s="15">
        <f t="shared" si="302"/>
        <v>1344.3</v>
      </c>
      <c r="H1376" s="14">
        <v>10</v>
      </c>
      <c r="I1376" s="39"/>
      <c r="J1376" s="15">
        <f t="shared" si="303"/>
        <v>0</v>
      </c>
    </row>
    <row r="1377" spans="1:10" ht="20.95" x14ac:dyDescent="0.3">
      <c r="A1377" s="12" t="s">
        <v>1848</v>
      </c>
      <c r="B1377" s="13" t="s">
        <v>18</v>
      </c>
      <c r="C1377" s="13" t="s">
        <v>112</v>
      </c>
      <c r="D1377" s="33" t="s">
        <v>1849</v>
      </c>
      <c r="E1377" s="14">
        <v>3</v>
      </c>
      <c r="F1377" s="14">
        <v>165.93</v>
      </c>
      <c r="G1377" s="15">
        <f t="shared" si="302"/>
        <v>497.79</v>
      </c>
      <c r="H1377" s="14">
        <v>3</v>
      </c>
      <c r="I1377" s="39"/>
      <c r="J1377" s="15">
        <f t="shared" si="303"/>
        <v>0</v>
      </c>
    </row>
    <row r="1378" spans="1:10" ht="20.95" x14ac:dyDescent="0.3">
      <c r="A1378" s="12" t="s">
        <v>1850</v>
      </c>
      <c r="B1378" s="13" t="s">
        <v>18</v>
      </c>
      <c r="C1378" s="13" t="s">
        <v>35</v>
      </c>
      <c r="D1378" s="33" t="s">
        <v>1851</v>
      </c>
      <c r="E1378" s="14">
        <v>26</v>
      </c>
      <c r="F1378" s="14">
        <v>1146</v>
      </c>
      <c r="G1378" s="15">
        <f t="shared" si="302"/>
        <v>29796</v>
      </c>
      <c r="H1378" s="14">
        <v>26</v>
      </c>
      <c r="I1378" s="39"/>
      <c r="J1378" s="15">
        <f t="shared" si="303"/>
        <v>0</v>
      </c>
    </row>
    <row r="1379" spans="1:10" ht="20.95" x14ac:dyDescent="0.3">
      <c r="A1379" s="12" t="s">
        <v>1852</v>
      </c>
      <c r="B1379" s="13" t="s">
        <v>18</v>
      </c>
      <c r="C1379" s="13" t="s">
        <v>112</v>
      </c>
      <c r="D1379" s="33" t="s">
        <v>1853</v>
      </c>
      <c r="E1379" s="14">
        <v>18</v>
      </c>
      <c r="F1379" s="14">
        <v>12.2</v>
      </c>
      <c r="G1379" s="15">
        <f t="shared" si="302"/>
        <v>219.6</v>
      </c>
      <c r="H1379" s="14">
        <v>18</v>
      </c>
      <c r="I1379" s="39"/>
      <c r="J1379" s="15">
        <f t="shared" si="303"/>
        <v>0</v>
      </c>
    </row>
    <row r="1380" spans="1:10" ht="20.95" x14ac:dyDescent="0.3">
      <c r="A1380" s="12" t="s">
        <v>1854</v>
      </c>
      <c r="B1380" s="13" t="s">
        <v>18</v>
      </c>
      <c r="C1380" s="13" t="s">
        <v>112</v>
      </c>
      <c r="D1380" s="33" t="s">
        <v>1855</v>
      </c>
      <c r="E1380" s="14">
        <v>5</v>
      </c>
      <c r="F1380" s="14">
        <v>151.12</v>
      </c>
      <c r="G1380" s="15">
        <f t="shared" si="302"/>
        <v>755.6</v>
      </c>
      <c r="H1380" s="14">
        <v>5</v>
      </c>
      <c r="I1380" s="39"/>
      <c r="J1380" s="15">
        <f t="shared" si="303"/>
        <v>0</v>
      </c>
    </row>
    <row r="1381" spans="1:10" ht="20.95" x14ac:dyDescent="0.3">
      <c r="A1381" s="12" t="s">
        <v>1856</v>
      </c>
      <c r="B1381" s="13" t="s">
        <v>18</v>
      </c>
      <c r="C1381" s="13" t="s">
        <v>19</v>
      </c>
      <c r="D1381" s="33" t="s">
        <v>1857</v>
      </c>
      <c r="E1381" s="14">
        <v>57</v>
      </c>
      <c r="F1381" s="14">
        <v>19.03</v>
      </c>
      <c r="G1381" s="15">
        <f t="shared" si="302"/>
        <v>1084.71</v>
      </c>
      <c r="H1381" s="14">
        <v>57</v>
      </c>
      <c r="I1381" s="39"/>
      <c r="J1381" s="15">
        <f t="shared" si="303"/>
        <v>0</v>
      </c>
    </row>
    <row r="1382" spans="1:10" x14ac:dyDescent="0.3">
      <c r="A1382" s="16"/>
      <c r="B1382" s="16"/>
      <c r="C1382" s="16"/>
      <c r="D1382" s="34" t="s">
        <v>1858</v>
      </c>
      <c r="E1382" s="14">
        <v>1</v>
      </c>
      <c r="F1382" s="17">
        <f>SUM(G1366:G1381)</f>
        <v>139077.54999999999</v>
      </c>
      <c r="G1382" s="17">
        <f t="shared" si="302"/>
        <v>139077.54999999999</v>
      </c>
      <c r="H1382" s="14">
        <v>1</v>
      </c>
      <c r="I1382" s="17">
        <f>SUM(J1366:J1381)</f>
        <v>0</v>
      </c>
      <c r="J1382" s="17">
        <f t="shared" si="303"/>
        <v>0</v>
      </c>
    </row>
    <row r="1383" spans="1:10" ht="1" customHeight="1" x14ac:dyDescent="0.3">
      <c r="A1383" s="18"/>
      <c r="B1383" s="18"/>
      <c r="C1383" s="18"/>
      <c r="D1383" s="35"/>
      <c r="E1383" s="18"/>
      <c r="F1383" s="18"/>
      <c r="G1383" s="18"/>
      <c r="H1383" s="18"/>
      <c r="I1383" s="18"/>
      <c r="J1383" s="18"/>
    </row>
    <row r="1384" spans="1:10" x14ac:dyDescent="0.3">
      <c r="A1384" s="10" t="s">
        <v>1859</v>
      </c>
      <c r="B1384" s="10" t="s">
        <v>10</v>
      </c>
      <c r="C1384" s="10" t="s">
        <v>11</v>
      </c>
      <c r="D1384" s="32" t="s">
        <v>236</v>
      </c>
      <c r="E1384" s="11">
        <f t="shared" ref="E1384:J1384" si="304">E1389</f>
        <v>1</v>
      </c>
      <c r="F1384" s="11">
        <f t="shared" si="304"/>
        <v>309907.63</v>
      </c>
      <c r="G1384" s="11">
        <f t="shared" si="304"/>
        <v>309907.63</v>
      </c>
      <c r="H1384" s="11">
        <f t="shared" si="304"/>
        <v>1</v>
      </c>
      <c r="I1384" s="11">
        <f t="shared" si="304"/>
        <v>0</v>
      </c>
      <c r="J1384" s="11">
        <f t="shared" si="304"/>
        <v>0</v>
      </c>
    </row>
    <row r="1385" spans="1:10" ht="20.95" x14ac:dyDescent="0.3">
      <c r="A1385" s="12" t="s">
        <v>1860</v>
      </c>
      <c r="B1385" s="13" t="s">
        <v>18</v>
      </c>
      <c r="C1385" s="13" t="s">
        <v>112</v>
      </c>
      <c r="D1385" s="33" t="s">
        <v>1861</v>
      </c>
      <c r="E1385" s="14">
        <v>2</v>
      </c>
      <c r="F1385" s="14">
        <v>1635.26</v>
      </c>
      <c r="G1385" s="15">
        <f>ROUND(E1385*F1385,2)</f>
        <v>3270.52</v>
      </c>
      <c r="H1385" s="14">
        <v>2</v>
      </c>
      <c r="I1385" s="39"/>
      <c r="J1385" s="15">
        <f>ROUND(H1385*I1385,2)</f>
        <v>0</v>
      </c>
    </row>
    <row r="1386" spans="1:10" ht="20.95" x14ac:dyDescent="0.3">
      <c r="A1386" s="12" t="s">
        <v>1862</v>
      </c>
      <c r="B1386" s="13" t="s">
        <v>18</v>
      </c>
      <c r="C1386" s="13" t="s">
        <v>112</v>
      </c>
      <c r="D1386" s="33" t="s">
        <v>1863</v>
      </c>
      <c r="E1386" s="14">
        <v>2</v>
      </c>
      <c r="F1386" s="14">
        <v>1528.34</v>
      </c>
      <c r="G1386" s="15">
        <f>ROUND(E1386*F1386,2)</f>
        <v>3056.68</v>
      </c>
      <c r="H1386" s="14">
        <v>2</v>
      </c>
      <c r="I1386" s="39"/>
      <c r="J1386" s="15">
        <f>ROUND(H1386*I1386,2)</f>
        <v>0</v>
      </c>
    </row>
    <row r="1387" spans="1:10" ht="20.95" x14ac:dyDescent="0.3">
      <c r="A1387" s="12" t="s">
        <v>1864</v>
      </c>
      <c r="B1387" s="13" t="s">
        <v>18</v>
      </c>
      <c r="C1387" s="13" t="s">
        <v>22</v>
      </c>
      <c r="D1387" s="33" t="s">
        <v>1865</v>
      </c>
      <c r="E1387" s="14">
        <v>1200.2</v>
      </c>
      <c r="F1387" s="14">
        <v>250.53</v>
      </c>
      <c r="G1387" s="15">
        <f>ROUND(E1387*F1387,2)</f>
        <v>300686.11</v>
      </c>
      <c r="H1387" s="14">
        <v>1200.2</v>
      </c>
      <c r="I1387" s="39"/>
      <c r="J1387" s="15">
        <f>ROUND(H1387*I1387,2)</f>
        <v>0</v>
      </c>
    </row>
    <row r="1388" spans="1:10" ht="20.95" x14ac:dyDescent="0.3">
      <c r="A1388" s="12" t="s">
        <v>1866</v>
      </c>
      <c r="B1388" s="13" t="s">
        <v>18</v>
      </c>
      <c r="C1388" s="13" t="s">
        <v>22</v>
      </c>
      <c r="D1388" s="33" t="s">
        <v>1867</v>
      </c>
      <c r="E1388" s="14">
        <v>44</v>
      </c>
      <c r="F1388" s="14">
        <v>65.78</v>
      </c>
      <c r="G1388" s="15">
        <f>ROUND(E1388*F1388,2)</f>
        <v>2894.32</v>
      </c>
      <c r="H1388" s="14">
        <v>44</v>
      </c>
      <c r="I1388" s="39"/>
      <c r="J1388" s="15">
        <f>ROUND(H1388*I1388,2)</f>
        <v>0</v>
      </c>
    </row>
    <row r="1389" spans="1:10" x14ac:dyDescent="0.3">
      <c r="A1389" s="16"/>
      <c r="B1389" s="16"/>
      <c r="C1389" s="16"/>
      <c r="D1389" s="34" t="s">
        <v>1868</v>
      </c>
      <c r="E1389" s="14">
        <v>1</v>
      </c>
      <c r="F1389" s="17">
        <f>SUM(G1385:G1388)</f>
        <v>309907.63</v>
      </c>
      <c r="G1389" s="17">
        <f>ROUND(E1389*F1389,2)</f>
        <v>309907.63</v>
      </c>
      <c r="H1389" s="14">
        <v>1</v>
      </c>
      <c r="I1389" s="17">
        <f>SUM(J1385:J1388)</f>
        <v>0</v>
      </c>
      <c r="J1389" s="17">
        <f>ROUND(H1389*I1389,2)</f>
        <v>0</v>
      </c>
    </row>
    <row r="1390" spans="1:10" ht="1" customHeight="1" x14ac:dyDescent="0.3">
      <c r="A1390" s="18"/>
      <c r="B1390" s="18"/>
      <c r="C1390" s="18"/>
      <c r="D1390" s="35"/>
      <c r="E1390" s="18"/>
      <c r="F1390" s="18"/>
      <c r="G1390" s="18"/>
      <c r="H1390" s="18"/>
      <c r="I1390" s="18"/>
      <c r="J1390" s="18"/>
    </row>
    <row r="1391" spans="1:10" x14ac:dyDescent="0.3">
      <c r="A1391" s="10" t="s">
        <v>1869</v>
      </c>
      <c r="B1391" s="10" t="s">
        <v>10</v>
      </c>
      <c r="C1391" s="10" t="s">
        <v>11</v>
      </c>
      <c r="D1391" s="32" t="s">
        <v>1870</v>
      </c>
      <c r="E1391" s="11">
        <f t="shared" ref="E1391:J1391" si="305">E1394</f>
        <v>1</v>
      </c>
      <c r="F1391" s="11">
        <f t="shared" si="305"/>
        <v>10558.32</v>
      </c>
      <c r="G1391" s="11">
        <f t="shared" si="305"/>
        <v>10558.32</v>
      </c>
      <c r="H1391" s="11">
        <f t="shared" si="305"/>
        <v>1</v>
      </c>
      <c r="I1391" s="11">
        <f t="shared" si="305"/>
        <v>0</v>
      </c>
      <c r="J1391" s="11">
        <f t="shared" si="305"/>
        <v>0</v>
      </c>
    </row>
    <row r="1392" spans="1:10" x14ac:dyDescent="0.3">
      <c r="A1392" s="12" t="s">
        <v>1871</v>
      </c>
      <c r="B1392" s="13" t="s">
        <v>18</v>
      </c>
      <c r="C1392" s="13" t="s">
        <v>19</v>
      </c>
      <c r="D1392" s="33" t="s">
        <v>1872</v>
      </c>
      <c r="E1392" s="14">
        <v>2719.2</v>
      </c>
      <c r="F1392" s="14">
        <v>3.22</v>
      </c>
      <c r="G1392" s="15">
        <f>ROUND(E1392*F1392,2)</f>
        <v>8755.82</v>
      </c>
      <c r="H1392" s="14">
        <v>2719.2</v>
      </c>
      <c r="I1392" s="39"/>
      <c r="J1392" s="15">
        <f>ROUND(H1392*I1392,2)</f>
        <v>0</v>
      </c>
    </row>
    <row r="1393" spans="1:10" x14ac:dyDescent="0.3">
      <c r="A1393" s="12" t="s">
        <v>1873</v>
      </c>
      <c r="B1393" s="13" t="s">
        <v>18</v>
      </c>
      <c r="C1393" s="13" t="s">
        <v>19</v>
      </c>
      <c r="D1393" s="33" t="s">
        <v>1874</v>
      </c>
      <c r="E1393" s="14">
        <v>50</v>
      </c>
      <c r="F1393" s="14">
        <v>36.049999999999997</v>
      </c>
      <c r="G1393" s="15">
        <f>ROUND(E1393*F1393,2)</f>
        <v>1802.5</v>
      </c>
      <c r="H1393" s="14">
        <v>50</v>
      </c>
      <c r="I1393" s="39"/>
      <c r="J1393" s="15">
        <f>ROUND(H1393*I1393,2)</f>
        <v>0</v>
      </c>
    </row>
    <row r="1394" spans="1:10" x14ac:dyDescent="0.3">
      <c r="A1394" s="16"/>
      <c r="B1394" s="16"/>
      <c r="C1394" s="16"/>
      <c r="D1394" s="34" t="s">
        <v>1875</v>
      </c>
      <c r="E1394" s="14">
        <v>1</v>
      </c>
      <c r="F1394" s="17">
        <f>SUM(G1392:G1393)</f>
        <v>10558.32</v>
      </c>
      <c r="G1394" s="17">
        <f>ROUND(E1394*F1394,2)</f>
        <v>10558.32</v>
      </c>
      <c r="H1394" s="14">
        <v>1</v>
      </c>
      <c r="I1394" s="17">
        <f>SUM(J1392:J1393)</f>
        <v>0</v>
      </c>
      <c r="J1394" s="17">
        <f>ROUND(H1394*I1394,2)</f>
        <v>0</v>
      </c>
    </row>
    <row r="1395" spans="1:10" ht="1" customHeight="1" x14ac:dyDescent="0.3">
      <c r="A1395" s="18"/>
      <c r="B1395" s="18"/>
      <c r="C1395" s="18"/>
      <c r="D1395" s="35"/>
      <c r="E1395" s="18"/>
      <c r="F1395" s="18"/>
      <c r="G1395" s="18"/>
      <c r="H1395" s="18"/>
      <c r="I1395" s="18"/>
      <c r="J1395" s="18"/>
    </row>
    <row r="1396" spans="1:10" x14ac:dyDescent="0.3">
      <c r="A1396" s="16"/>
      <c r="B1396" s="16"/>
      <c r="C1396" s="16"/>
      <c r="D1396" s="34" t="s">
        <v>1876</v>
      </c>
      <c r="E1396" s="14">
        <v>1</v>
      </c>
      <c r="F1396" s="17">
        <f>G1346+G1356+G1365+G1384+G1391</f>
        <v>854425.01</v>
      </c>
      <c r="G1396" s="17">
        <f>ROUND(E1396*F1396,2)</f>
        <v>854425.01</v>
      </c>
      <c r="H1396" s="14">
        <v>1</v>
      </c>
      <c r="I1396" s="17">
        <f>J1346+J1356+J1365+J1384+J1391</f>
        <v>0</v>
      </c>
      <c r="J1396" s="17">
        <f>ROUND(H1396*I1396,2)</f>
        <v>0</v>
      </c>
    </row>
    <row r="1397" spans="1:10" ht="1" customHeight="1" x14ac:dyDescent="0.3">
      <c r="A1397" s="18"/>
      <c r="B1397" s="18"/>
      <c r="C1397" s="18"/>
      <c r="D1397" s="35"/>
      <c r="E1397" s="18"/>
      <c r="F1397" s="18"/>
      <c r="G1397" s="18"/>
      <c r="H1397" s="18"/>
      <c r="I1397" s="18"/>
      <c r="J1397" s="18"/>
    </row>
    <row r="1398" spans="1:10" x14ac:dyDescent="0.3">
      <c r="A1398" s="8" t="s">
        <v>1877</v>
      </c>
      <c r="B1398" s="8" t="s">
        <v>10</v>
      </c>
      <c r="C1398" s="8" t="s">
        <v>11</v>
      </c>
      <c r="D1398" s="31" t="s">
        <v>1878</v>
      </c>
      <c r="E1398" s="9">
        <f t="shared" ref="E1398:J1398" si="306">E1429</f>
        <v>1</v>
      </c>
      <c r="F1398" s="9">
        <f t="shared" si="306"/>
        <v>969043.19</v>
      </c>
      <c r="G1398" s="9">
        <f t="shared" si="306"/>
        <v>969043.19</v>
      </c>
      <c r="H1398" s="9">
        <f t="shared" si="306"/>
        <v>1</v>
      </c>
      <c r="I1398" s="9">
        <f t="shared" si="306"/>
        <v>7238.65</v>
      </c>
      <c r="J1398" s="9">
        <f t="shared" si="306"/>
        <v>7238.65</v>
      </c>
    </row>
    <row r="1399" spans="1:10" x14ac:dyDescent="0.3">
      <c r="A1399" s="10" t="s">
        <v>1879</v>
      </c>
      <c r="B1399" s="10" t="s">
        <v>10</v>
      </c>
      <c r="C1399" s="10" t="s">
        <v>11</v>
      </c>
      <c r="D1399" s="32" t="s">
        <v>1880</v>
      </c>
      <c r="E1399" s="11">
        <f t="shared" ref="E1399:J1399" si="307">E1413</f>
        <v>1</v>
      </c>
      <c r="F1399" s="11">
        <f t="shared" si="307"/>
        <v>123370.81</v>
      </c>
      <c r="G1399" s="11">
        <f t="shared" si="307"/>
        <v>123370.81</v>
      </c>
      <c r="H1399" s="11">
        <f t="shared" si="307"/>
        <v>1</v>
      </c>
      <c r="I1399" s="11">
        <f t="shared" si="307"/>
        <v>7238.65</v>
      </c>
      <c r="J1399" s="11">
        <f t="shared" si="307"/>
        <v>7238.65</v>
      </c>
    </row>
    <row r="1400" spans="1:10" x14ac:dyDescent="0.3">
      <c r="A1400" s="12" t="s">
        <v>1881</v>
      </c>
      <c r="B1400" s="13" t="s">
        <v>18</v>
      </c>
      <c r="C1400" s="13" t="s">
        <v>35</v>
      </c>
      <c r="D1400" s="33" t="s">
        <v>1882</v>
      </c>
      <c r="E1400" s="14">
        <v>21</v>
      </c>
      <c r="F1400" s="14">
        <v>409.41</v>
      </c>
      <c r="G1400" s="15">
        <f t="shared" ref="G1400:G1413" si="308">ROUND(E1400*F1400,2)</f>
        <v>8597.61</v>
      </c>
      <c r="H1400" s="14">
        <v>21</v>
      </c>
      <c r="I1400" s="39"/>
      <c r="J1400" s="15">
        <f t="shared" ref="J1400:J1413" si="309">ROUND(H1400*I1400,2)</f>
        <v>0</v>
      </c>
    </row>
    <row r="1401" spans="1:10" x14ac:dyDescent="0.3">
      <c r="A1401" s="12" t="s">
        <v>1883</v>
      </c>
      <c r="B1401" s="13" t="s">
        <v>18</v>
      </c>
      <c r="C1401" s="13" t="s">
        <v>35</v>
      </c>
      <c r="D1401" s="33" t="s">
        <v>1884</v>
      </c>
      <c r="E1401" s="14">
        <v>10</v>
      </c>
      <c r="F1401" s="14">
        <v>381.54</v>
      </c>
      <c r="G1401" s="15">
        <f t="shared" si="308"/>
        <v>3815.4</v>
      </c>
      <c r="H1401" s="14">
        <v>10</v>
      </c>
      <c r="I1401" s="39"/>
      <c r="J1401" s="15">
        <f t="shared" si="309"/>
        <v>0</v>
      </c>
    </row>
    <row r="1402" spans="1:10" ht="20.95" x14ac:dyDescent="0.3">
      <c r="A1402" s="12" t="s">
        <v>1885</v>
      </c>
      <c r="B1402" s="13" t="s">
        <v>18</v>
      </c>
      <c r="C1402" s="13" t="s">
        <v>112</v>
      </c>
      <c r="D1402" s="33" t="s">
        <v>1886</v>
      </c>
      <c r="E1402" s="14">
        <v>1</v>
      </c>
      <c r="F1402" s="14">
        <v>361.2</v>
      </c>
      <c r="G1402" s="15">
        <f t="shared" si="308"/>
        <v>361.2</v>
      </c>
      <c r="H1402" s="14">
        <v>1</v>
      </c>
      <c r="I1402" s="39"/>
      <c r="J1402" s="15">
        <f t="shared" si="309"/>
        <v>0</v>
      </c>
    </row>
    <row r="1403" spans="1:10" x14ac:dyDescent="0.3">
      <c r="A1403" s="12" t="s">
        <v>1887</v>
      </c>
      <c r="B1403" s="13" t="s">
        <v>18</v>
      </c>
      <c r="C1403" s="13" t="s">
        <v>112</v>
      </c>
      <c r="D1403" s="33" t="s">
        <v>1888</v>
      </c>
      <c r="E1403" s="14">
        <v>1</v>
      </c>
      <c r="F1403" s="14">
        <v>259.98</v>
      </c>
      <c r="G1403" s="15">
        <f t="shared" si="308"/>
        <v>259.98</v>
      </c>
      <c r="H1403" s="14">
        <v>1</v>
      </c>
      <c r="I1403" s="39"/>
      <c r="J1403" s="15">
        <f t="shared" si="309"/>
        <v>0</v>
      </c>
    </row>
    <row r="1404" spans="1:10" x14ac:dyDescent="0.3">
      <c r="A1404" s="12" t="s">
        <v>1889</v>
      </c>
      <c r="B1404" s="13" t="s">
        <v>18</v>
      </c>
      <c r="C1404" s="13" t="s">
        <v>35</v>
      </c>
      <c r="D1404" s="33" t="s">
        <v>1890</v>
      </c>
      <c r="E1404" s="14">
        <v>422</v>
      </c>
      <c r="F1404" s="14">
        <v>181.88</v>
      </c>
      <c r="G1404" s="15">
        <f t="shared" si="308"/>
        <v>76753.36</v>
      </c>
      <c r="H1404" s="14">
        <v>422</v>
      </c>
      <c r="I1404" s="39"/>
      <c r="J1404" s="15">
        <f t="shared" si="309"/>
        <v>0</v>
      </c>
    </row>
    <row r="1405" spans="1:10" x14ac:dyDescent="0.3">
      <c r="A1405" s="12" t="s">
        <v>1891</v>
      </c>
      <c r="B1405" s="13" t="s">
        <v>18</v>
      </c>
      <c r="C1405" s="13" t="s">
        <v>35</v>
      </c>
      <c r="D1405" s="33" t="s">
        <v>1892</v>
      </c>
      <c r="E1405" s="14">
        <v>100</v>
      </c>
      <c r="F1405" s="14">
        <v>15.27</v>
      </c>
      <c r="G1405" s="15">
        <f t="shared" si="308"/>
        <v>1527</v>
      </c>
      <c r="H1405" s="14">
        <v>100</v>
      </c>
      <c r="I1405" s="39"/>
      <c r="J1405" s="15">
        <f t="shared" si="309"/>
        <v>0</v>
      </c>
    </row>
    <row r="1406" spans="1:10" x14ac:dyDescent="0.3">
      <c r="A1406" s="12" t="s">
        <v>1893</v>
      </c>
      <c r="B1406" s="13" t="s">
        <v>18</v>
      </c>
      <c r="C1406" s="13" t="s">
        <v>19</v>
      </c>
      <c r="D1406" s="33" t="s">
        <v>1894</v>
      </c>
      <c r="E1406" s="14">
        <v>502.5</v>
      </c>
      <c r="F1406" s="14">
        <v>3.69</v>
      </c>
      <c r="G1406" s="15">
        <f t="shared" si="308"/>
        <v>1854.23</v>
      </c>
      <c r="H1406" s="14">
        <v>502.5</v>
      </c>
      <c r="I1406" s="39"/>
      <c r="J1406" s="15">
        <f t="shared" si="309"/>
        <v>0</v>
      </c>
    </row>
    <row r="1407" spans="1:10" x14ac:dyDescent="0.3">
      <c r="A1407" s="12" t="s">
        <v>1895</v>
      </c>
      <c r="B1407" s="13" t="s">
        <v>18</v>
      </c>
      <c r="C1407" s="13" t="s">
        <v>40</v>
      </c>
      <c r="D1407" s="33" t="s">
        <v>1896</v>
      </c>
      <c r="E1407" s="14">
        <v>50.25</v>
      </c>
      <c r="F1407" s="14">
        <v>3.09</v>
      </c>
      <c r="G1407" s="15">
        <f t="shared" si="308"/>
        <v>155.27000000000001</v>
      </c>
      <c r="H1407" s="14">
        <v>50.25</v>
      </c>
      <c r="I1407" s="39"/>
      <c r="J1407" s="15">
        <f t="shared" si="309"/>
        <v>0</v>
      </c>
    </row>
    <row r="1408" spans="1:10" x14ac:dyDescent="0.3">
      <c r="A1408" s="12" t="s">
        <v>1897</v>
      </c>
      <c r="B1408" s="13" t="s">
        <v>18</v>
      </c>
      <c r="C1408" s="13" t="s">
        <v>423</v>
      </c>
      <c r="D1408" s="33" t="s">
        <v>1898</v>
      </c>
      <c r="E1408" s="14">
        <v>1</v>
      </c>
      <c r="F1408" s="14">
        <v>7238.65</v>
      </c>
      <c r="G1408" s="15">
        <f t="shared" si="308"/>
        <v>7238.65</v>
      </c>
      <c r="H1408" s="14">
        <v>1</v>
      </c>
      <c r="I1408" s="55">
        <v>7238.65</v>
      </c>
      <c r="J1408" s="15">
        <f t="shared" si="309"/>
        <v>7238.65</v>
      </c>
    </row>
    <row r="1409" spans="1:10" x14ac:dyDescent="0.3">
      <c r="A1409" s="12" t="s">
        <v>1899</v>
      </c>
      <c r="B1409" s="13" t="s">
        <v>18</v>
      </c>
      <c r="C1409" s="13" t="s">
        <v>35</v>
      </c>
      <c r="D1409" s="33" t="s">
        <v>1900</v>
      </c>
      <c r="E1409" s="14">
        <v>11</v>
      </c>
      <c r="F1409" s="14">
        <v>84.68</v>
      </c>
      <c r="G1409" s="15">
        <f t="shared" si="308"/>
        <v>931.48</v>
      </c>
      <c r="H1409" s="14">
        <v>11</v>
      </c>
      <c r="I1409" s="39"/>
      <c r="J1409" s="15">
        <f t="shared" si="309"/>
        <v>0</v>
      </c>
    </row>
    <row r="1410" spans="1:10" x14ac:dyDescent="0.3">
      <c r="A1410" s="12" t="s">
        <v>1901</v>
      </c>
      <c r="B1410" s="13" t="s">
        <v>18</v>
      </c>
      <c r="C1410" s="13" t="s">
        <v>35</v>
      </c>
      <c r="D1410" s="33" t="s">
        <v>1902</v>
      </c>
      <c r="E1410" s="14">
        <v>11</v>
      </c>
      <c r="F1410" s="14">
        <v>76.02</v>
      </c>
      <c r="G1410" s="15">
        <f t="shared" si="308"/>
        <v>836.22</v>
      </c>
      <c r="H1410" s="14">
        <v>11</v>
      </c>
      <c r="I1410" s="39"/>
      <c r="J1410" s="15">
        <f t="shared" si="309"/>
        <v>0</v>
      </c>
    </row>
    <row r="1411" spans="1:10" x14ac:dyDescent="0.3">
      <c r="A1411" s="12" t="s">
        <v>1903</v>
      </c>
      <c r="B1411" s="13" t="s">
        <v>18</v>
      </c>
      <c r="C1411" s="13" t="s">
        <v>35</v>
      </c>
      <c r="D1411" s="33" t="s">
        <v>1904</v>
      </c>
      <c r="E1411" s="14">
        <v>1</v>
      </c>
      <c r="F1411" s="14">
        <v>144.01</v>
      </c>
      <c r="G1411" s="15">
        <f t="shared" si="308"/>
        <v>144.01</v>
      </c>
      <c r="H1411" s="14">
        <v>1</v>
      </c>
      <c r="I1411" s="39"/>
      <c r="J1411" s="15">
        <f t="shared" si="309"/>
        <v>0</v>
      </c>
    </row>
    <row r="1412" spans="1:10" x14ac:dyDescent="0.3">
      <c r="A1412" s="12" t="s">
        <v>1905</v>
      </c>
      <c r="B1412" s="13" t="s">
        <v>18</v>
      </c>
      <c r="C1412" s="13" t="s">
        <v>40</v>
      </c>
      <c r="D1412" s="33" t="s">
        <v>1906</v>
      </c>
      <c r="E1412" s="14">
        <v>530.5</v>
      </c>
      <c r="F1412" s="14">
        <v>39.39</v>
      </c>
      <c r="G1412" s="15">
        <f t="shared" si="308"/>
        <v>20896.400000000001</v>
      </c>
      <c r="H1412" s="14">
        <v>530.5</v>
      </c>
      <c r="I1412" s="39"/>
      <c r="J1412" s="15">
        <f t="shared" si="309"/>
        <v>0</v>
      </c>
    </row>
    <row r="1413" spans="1:10" x14ac:dyDescent="0.3">
      <c r="A1413" s="16"/>
      <c r="B1413" s="16"/>
      <c r="C1413" s="16"/>
      <c r="D1413" s="34" t="s">
        <v>1907</v>
      </c>
      <c r="E1413" s="14">
        <v>1</v>
      </c>
      <c r="F1413" s="17">
        <f>SUM(G1400:G1412)</f>
        <v>123370.81</v>
      </c>
      <c r="G1413" s="17">
        <f t="shared" si="308"/>
        <v>123370.81</v>
      </c>
      <c r="H1413" s="14">
        <v>1</v>
      </c>
      <c r="I1413" s="17">
        <f>SUM(J1400:J1412)</f>
        <v>7238.65</v>
      </c>
      <c r="J1413" s="17">
        <f t="shared" si="309"/>
        <v>7238.65</v>
      </c>
    </row>
    <row r="1414" spans="1:10" ht="1" customHeight="1" x14ac:dyDescent="0.3">
      <c r="A1414" s="18"/>
      <c r="B1414" s="18"/>
      <c r="C1414" s="18"/>
      <c r="D1414" s="35"/>
      <c r="E1414" s="18"/>
      <c r="F1414" s="18"/>
      <c r="G1414" s="18"/>
      <c r="H1414" s="18"/>
      <c r="I1414" s="18"/>
      <c r="J1414" s="18"/>
    </row>
    <row r="1415" spans="1:10" x14ac:dyDescent="0.3">
      <c r="A1415" s="10" t="s">
        <v>1908</v>
      </c>
      <c r="B1415" s="10" t="s">
        <v>10</v>
      </c>
      <c r="C1415" s="10" t="s">
        <v>11</v>
      </c>
      <c r="D1415" s="32" t="s">
        <v>1909</v>
      </c>
      <c r="E1415" s="11">
        <f t="shared" ref="E1415:J1415" si="310">E1427</f>
        <v>1</v>
      </c>
      <c r="F1415" s="11">
        <f t="shared" si="310"/>
        <v>845672.38</v>
      </c>
      <c r="G1415" s="11">
        <f t="shared" si="310"/>
        <v>845672.38</v>
      </c>
      <c r="H1415" s="11">
        <f t="shared" si="310"/>
        <v>1</v>
      </c>
      <c r="I1415" s="11">
        <f t="shared" si="310"/>
        <v>0</v>
      </c>
      <c r="J1415" s="11">
        <f t="shared" si="310"/>
        <v>0</v>
      </c>
    </row>
    <row r="1416" spans="1:10" x14ac:dyDescent="0.3">
      <c r="A1416" s="12" t="s">
        <v>1910</v>
      </c>
      <c r="B1416" s="13" t="s">
        <v>18</v>
      </c>
      <c r="C1416" s="13" t="s">
        <v>443</v>
      </c>
      <c r="D1416" s="33" t="s">
        <v>1911</v>
      </c>
      <c r="E1416" s="14">
        <v>19</v>
      </c>
      <c r="F1416" s="14">
        <v>96.12</v>
      </c>
      <c r="G1416" s="15">
        <f t="shared" ref="G1416:G1427" si="311">ROUND(E1416*F1416,2)</f>
        <v>1826.28</v>
      </c>
      <c r="H1416" s="14">
        <v>19</v>
      </c>
      <c r="I1416" s="39"/>
      <c r="J1416" s="15">
        <f t="shared" ref="J1416:J1427" si="312">ROUND(H1416*I1416,2)</f>
        <v>0</v>
      </c>
    </row>
    <row r="1417" spans="1:10" x14ac:dyDescent="0.3">
      <c r="A1417" s="12" t="s">
        <v>1912</v>
      </c>
      <c r="B1417" s="13" t="s">
        <v>18</v>
      </c>
      <c r="C1417" s="13" t="s">
        <v>443</v>
      </c>
      <c r="D1417" s="33" t="s">
        <v>1913</v>
      </c>
      <c r="E1417" s="14">
        <v>1</v>
      </c>
      <c r="F1417" s="14">
        <v>81.14</v>
      </c>
      <c r="G1417" s="15">
        <f t="shared" si="311"/>
        <v>81.14</v>
      </c>
      <c r="H1417" s="14">
        <v>1</v>
      </c>
      <c r="I1417" s="39"/>
      <c r="J1417" s="15">
        <f t="shared" si="312"/>
        <v>0</v>
      </c>
    </row>
    <row r="1418" spans="1:10" x14ac:dyDescent="0.3">
      <c r="A1418" s="12" t="s">
        <v>1914</v>
      </c>
      <c r="B1418" s="13" t="s">
        <v>18</v>
      </c>
      <c r="C1418" s="13" t="s">
        <v>443</v>
      </c>
      <c r="D1418" s="33" t="s">
        <v>1915</v>
      </c>
      <c r="E1418" s="14">
        <v>8</v>
      </c>
      <c r="F1418" s="14">
        <v>81.13</v>
      </c>
      <c r="G1418" s="15">
        <f t="shared" si="311"/>
        <v>649.04</v>
      </c>
      <c r="H1418" s="14">
        <v>8</v>
      </c>
      <c r="I1418" s="39"/>
      <c r="J1418" s="15">
        <f t="shared" si="312"/>
        <v>0</v>
      </c>
    </row>
    <row r="1419" spans="1:10" x14ac:dyDescent="0.3">
      <c r="A1419" s="12" t="s">
        <v>1916</v>
      </c>
      <c r="B1419" s="13" t="s">
        <v>18</v>
      </c>
      <c r="C1419" s="13" t="s">
        <v>443</v>
      </c>
      <c r="D1419" s="33" t="s">
        <v>1917</v>
      </c>
      <c r="E1419" s="14">
        <v>61</v>
      </c>
      <c r="F1419" s="14">
        <v>81.14</v>
      </c>
      <c r="G1419" s="15">
        <f t="shared" si="311"/>
        <v>4949.54</v>
      </c>
      <c r="H1419" s="14">
        <v>61</v>
      </c>
      <c r="I1419" s="39"/>
      <c r="J1419" s="15">
        <f t="shared" si="312"/>
        <v>0</v>
      </c>
    </row>
    <row r="1420" spans="1:10" x14ac:dyDescent="0.3">
      <c r="A1420" s="12" t="s">
        <v>1918</v>
      </c>
      <c r="B1420" s="13" t="s">
        <v>18</v>
      </c>
      <c r="C1420" s="13" t="s">
        <v>894</v>
      </c>
      <c r="D1420" s="33" t="s">
        <v>1919</v>
      </c>
      <c r="E1420" s="14">
        <v>889.56</v>
      </c>
      <c r="F1420" s="14">
        <v>48.7</v>
      </c>
      <c r="G1420" s="15">
        <f t="shared" si="311"/>
        <v>43321.57</v>
      </c>
      <c r="H1420" s="14">
        <v>889.56</v>
      </c>
      <c r="I1420" s="39"/>
      <c r="J1420" s="15">
        <f t="shared" si="312"/>
        <v>0</v>
      </c>
    </row>
    <row r="1421" spans="1:10" x14ac:dyDescent="0.3">
      <c r="A1421" s="12" t="s">
        <v>1920</v>
      </c>
      <c r="B1421" s="13" t="s">
        <v>18</v>
      </c>
      <c r="C1421" s="13" t="s">
        <v>894</v>
      </c>
      <c r="D1421" s="33" t="s">
        <v>1921</v>
      </c>
      <c r="E1421" s="14">
        <v>950.29</v>
      </c>
      <c r="F1421" s="14">
        <v>19.940000000000001</v>
      </c>
      <c r="G1421" s="15">
        <f t="shared" si="311"/>
        <v>18948.78</v>
      </c>
      <c r="H1421" s="14">
        <v>950.29</v>
      </c>
      <c r="I1421" s="39"/>
      <c r="J1421" s="15">
        <f t="shared" si="312"/>
        <v>0</v>
      </c>
    </row>
    <row r="1422" spans="1:10" x14ac:dyDescent="0.3">
      <c r="A1422" s="12" t="s">
        <v>1922</v>
      </c>
      <c r="B1422" s="13" t="s">
        <v>18</v>
      </c>
      <c r="C1422" s="13" t="s">
        <v>894</v>
      </c>
      <c r="D1422" s="33" t="s">
        <v>1923</v>
      </c>
      <c r="E1422" s="14">
        <v>39891.760000000002</v>
      </c>
      <c r="F1422" s="14">
        <v>19.350000000000001</v>
      </c>
      <c r="G1422" s="15">
        <f t="shared" si="311"/>
        <v>771905.56</v>
      </c>
      <c r="H1422" s="14">
        <v>39891.760000000002</v>
      </c>
      <c r="I1422" s="39"/>
      <c r="J1422" s="15">
        <f t="shared" si="312"/>
        <v>0</v>
      </c>
    </row>
    <row r="1423" spans="1:10" ht="20.95" x14ac:dyDescent="0.3">
      <c r="A1423" s="12" t="s">
        <v>891</v>
      </c>
      <c r="B1423" s="13" t="s">
        <v>18</v>
      </c>
      <c r="C1423" s="13" t="s">
        <v>22</v>
      </c>
      <c r="D1423" s="33" t="s">
        <v>892</v>
      </c>
      <c r="E1423" s="14">
        <v>72</v>
      </c>
      <c r="F1423" s="14">
        <v>2.27</v>
      </c>
      <c r="G1423" s="15">
        <f t="shared" si="311"/>
        <v>163.44</v>
      </c>
      <c r="H1423" s="14">
        <v>72</v>
      </c>
      <c r="I1423" s="39"/>
      <c r="J1423" s="15">
        <f t="shared" si="312"/>
        <v>0</v>
      </c>
    </row>
    <row r="1424" spans="1:10" ht="20.95" x14ac:dyDescent="0.3">
      <c r="A1424" s="12" t="s">
        <v>896</v>
      </c>
      <c r="B1424" s="13" t="s">
        <v>18</v>
      </c>
      <c r="C1424" s="13" t="s">
        <v>35</v>
      </c>
      <c r="D1424" s="33" t="s">
        <v>897</v>
      </c>
      <c r="E1424" s="14">
        <v>24</v>
      </c>
      <c r="F1424" s="14">
        <v>89.1</v>
      </c>
      <c r="G1424" s="15">
        <f t="shared" si="311"/>
        <v>2138.4</v>
      </c>
      <c r="H1424" s="14">
        <v>24</v>
      </c>
      <c r="I1424" s="39"/>
      <c r="J1424" s="15">
        <f t="shared" si="312"/>
        <v>0</v>
      </c>
    </row>
    <row r="1425" spans="1:11" x14ac:dyDescent="0.3">
      <c r="A1425" s="12" t="s">
        <v>893</v>
      </c>
      <c r="B1425" s="13" t="s">
        <v>18</v>
      </c>
      <c r="C1425" s="13" t="s">
        <v>894</v>
      </c>
      <c r="D1425" s="33" t="s">
        <v>895</v>
      </c>
      <c r="E1425" s="14">
        <v>3.9</v>
      </c>
      <c r="F1425" s="14">
        <v>-103.34</v>
      </c>
      <c r="G1425" s="15">
        <f t="shared" si="311"/>
        <v>-403.03</v>
      </c>
      <c r="H1425" s="14">
        <v>3.9</v>
      </c>
      <c r="I1425" s="39"/>
      <c r="J1425" s="15">
        <f t="shared" si="312"/>
        <v>0</v>
      </c>
    </row>
    <row r="1426" spans="1:11" x14ac:dyDescent="0.3">
      <c r="A1426" s="12" t="s">
        <v>898</v>
      </c>
      <c r="B1426" s="13" t="s">
        <v>18</v>
      </c>
      <c r="C1426" s="13" t="s">
        <v>894</v>
      </c>
      <c r="D1426" s="33" t="s">
        <v>899</v>
      </c>
      <c r="E1426" s="14">
        <v>158.1</v>
      </c>
      <c r="F1426" s="14">
        <v>13.23</v>
      </c>
      <c r="G1426" s="15">
        <f t="shared" si="311"/>
        <v>2091.66</v>
      </c>
      <c r="H1426" s="14">
        <v>158.1</v>
      </c>
      <c r="I1426" s="39"/>
      <c r="J1426" s="15">
        <f t="shared" si="312"/>
        <v>0</v>
      </c>
    </row>
    <row r="1427" spans="1:11" x14ac:dyDescent="0.3">
      <c r="A1427" s="16"/>
      <c r="B1427" s="16"/>
      <c r="C1427" s="16"/>
      <c r="D1427" s="34" t="s">
        <v>1924</v>
      </c>
      <c r="E1427" s="14">
        <v>1</v>
      </c>
      <c r="F1427" s="17">
        <f>SUM(G1416:G1426)</f>
        <v>845672.38</v>
      </c>
      <c r="G1427" s="17">
        <f t="shared" si="311"/>
        <v>845672.38</v>
      </c>
      <c r="H1427" s="14">
        <v>1</v>
      </c>
      <c r="I1427" s="17">
        <f>SUM(J1416:J1426)</f>
        <v>0</v>
      </c>
      <c r="J1427" s="17">
        <f t="shared" si="312"/>
        <v>0</v>
      </c>
    </row>
    <row r="1428" spans="1:11" ht="1" customHeight="1" x14ac:dyDescent="0.3">
      <c r="A1428" s="18"/>
      <c r="B1428" s="18"/>
      <c r="C1428" s="18"/>
      <c r="D1428" s="35"/>
      <c r="E1428" s="18"/>
      <c r="F1428" s="18"/>
      <c r="G1428" s="18"/>
      <c r="H1428" s="18"/>
      <c r="I1428" s="18"/>
      <c r="J1428" s="18"/>
    </row>
    <row r="1429" spans="1:11" x14ac:dyDescent="0.3">
      <c r="A1429" s="16"/>
      <c r="B1429" s="16"/>
      <c r="C1429" s="16"/>
      <c r="D1429" s="34" t="s">
        <v>1925</v>
      </c>
      <c r="E1429" s="14">
        <v>1</v>
      </c>
      <c r="F1429" s="17">
        <f>G1399+G1415</f>
        <v>969043.19</v>
      </c>
      <c r="G1429" s="17">
        <f>ROUND(E1429*F1429,2)</f>
        <v>969043.19</v>
      </c>
      <c r="H1429" s="14">
        <v>1</v>
      </c>
      <c r="I1429" s="17">
        <f>J1399+J1415</f>
        <v>7238.65</v>
      </c>
      <c r="J1429" s="17">
        <f>ROUND(H1429*I1429,2)</f>
        <v>7238.65</v>
      </c>
    </row>
    <row r="1430" spans="1:11" ht="1" customHeight="1" x14ac:dyDescent="0.3">
      <c r="A1430" s="18"/>
      <c r="B1430" s="18"/>
      <c r="C1430" s="18"/>
      <c r="D1430" s="35"/>
      <c r="E1430" s="18"/>
      <c r="F1430" s="18"/>
      <c r="G1430" s="18"/>
      <c r="H1430" s="18"/>
      <c r="I1430" s="18"/>
      <c r="J1430" s="18"/>
    </row>
    <row r="1431" spans="1:11" x14ac:dyDescent="0.3">
      <c r="A1431" s="8" t="s">
        <v>1926</v>
      </c>
      <c r="B1431" s="8" t="s">
        <v>10</v>
      </c>
      <c r="C1431" s="8" t="s">
        <v>11</v>
      </c>
      <c r="D1431" s="31" t="s">
        <v>1927</v>
      </c>
      <c r="E1431" s="9">
        <f t="shared" ref="E1431:J1431" si="313">E1435</f>
        <v>1</v>
      </c>
      <c r="F1431" s="9">
        <f t="shared" si="313"/>
        <v>116587.8</v>
      </c>
      <c r="G1431" s="9">
        <f t="shared" si="313"/>
        <v>116587.8</v>
      </c>
      <c r="H1431" s="9">
        <f t="shared" si="313"/>
        <v>1</v>
      </c>
      <c r="I1431" s="9">
        <f t="shared" si="313"/>
        <v>116587.8</v>
      </c>
      <c r="J1431" s="9">
        <f t="shared" si="313"/>
        <v>116587.8</v>
      </c>
    </row>
    <row r="1432" spans="1:11" x14ac:dyDescent="0.3">
      <c r="A1432" s="12" t="s">
        <v>1928</v>
      </c>
      <c r="B1432" s="13" t="s">
        <v>18</v>
      </c>
      <c r="C1432" s="13" t="s">
        <v>423</v>
      </c>
      <c r="D1432" s="33" t="s">
        <v>1929</v>
      </c>
      <c r="E1432" s="14">
        <v>1</v>
      </c>
      <c r="F1432" s="14">
        <v>90795.6</v>
      </c>
      <c r="G1432" s="15">
        <f>ROUND(E1432*F1432,2)</f>
        <v>90795.6</v>
      </c>
      <c r="H1432" s="14">
        <v>1</v>
      </c>
      <c r="I1432" s="55">
        <v>90795.6</v>
      </c>
      <c r="J1432" s="15">
        <f>ROUND(H1432*I1432,2)</f>
        <v>90795.6</v>
      </c>
    </row>
    <row r="1433" spans="1:11" x14ac:dyDescent="0.3">
      <c r="A1433" s="12" t="s">
        <v>1930</v>
      </c>
      <c r="B1433" s="13" t="s">
        <v>18</v>
      </c>
      <c r="C1433" s="13" t="s">
        <v>423</v>
      </c>
      <c r="D1433" s="33" t="s">
        <v>1931</v>
      </c>
      <c r="E1433" s="14">
        <v>1</v>
      </c>
      <c r="F1433" s="14">
        <v>2143.0500000000002</v>
      </c>
      <c r="G1433" s="15">
        <f>ROUND(E1433*F1433,2)</f>
        <v>2143.0500000000002</v>
      </c>
      <c r="H1433" s="14">
        <v>1</v>
      </c>
      <c r="I1433" s="55">
        <v>2143.0500000000002</v>
      </c>
      <c r="J1433" s="15">
        <f>ROUND(H1433*I1433,2)</f>
        <v>2143.0500000000002</v>
      </c>
    </row>
    <row r="1434" spans="1:11" x14ac:dyDescent="0.3">
      <c r="A1434" s="12" t="s">
        <v>1932</v>
      </c>
      <c r="B1434" s="13" t="s">
        <v>18</v>
      </c>
      <c r="C1434" s="13" t="s">
        <v>423</v>
      </c>
      <c r="D1434" s="33" t="s">
        <v>1933</v>
      </c>
      <c r="E1434" s="14">
        <v>1</v>
      </c>
      <c r="F1434" s="14">
        <v>23649.15</v>
      </c>
      <c r="G1434" s="15">
        <f>ROUND(E1434*F1434,2)</f>
        <v>23649.15</v>
      </c>
      <c r="H1434" s="14">
        <v>1</v>
      </c>
      <c r="I1434" s="55">
        <v>23649.15</v>
      </c>
      <c r="J1434" s="15">
        <f>ROUND(H1434*I1434,2)</f>
        <v>23649.15</v>
      </c>
    </row>
    <row r="1435" spans="1:11" x14ac:dyDescent="0.3">
      <c r="A1435" s="16"/>
      <c r="B1435" s="16"/>
      <c r="C1435" s="16"/>
      <c r="D1435" s="34" t="s">
        <v>1934</v>
      </c>
      <c r="E1435" s="14">
        <v>1</v>
      </c>
      <c r="F1435" s="17">
        <f>SUM(G1432:G1434)</f>
        <v>116587.8</v>
      </c>
      <c r="G1435" s="17">
        <f>ROUND(E1435*F1435,2)</f>
        <v>116587.8</v>
      </c>
      <c r="H1435" s="14">
        <v>1</v>
      </c>
      <c r="I1435" s="17">
        <f>SUM(J1432:J1434)</f>
        <v>116587.8</v>
      </c>
      <c r="J1435" s="17">
        <f>ROUND(H1435*I1435,2)</f>
        <v>116587.8</v>
      </c>
    </row>
    <row r="1436" spans="1:11" ht="1" customHeight="1" x14ac:dyDescent="0.3">
      <c r="A1436" s="18"/>
      <c r="B1436" s="18"/>
      <c r="C1436" s="18"/>
      <c r="D1436" s="35"/>
      <c r="E1436" s="18"/>
      <c r="F1436" s="18"/>
      <c r="G1436" s="18"/>
      <c r="H1436" s="18"/>
      <c r="I1436" s="18"/>
      <c r="J1436" s="18"/>
    </row>
    <row r="1437" spans="1:11" x14ac:dyDescent="0.3">
      <c r="A1437" s="8" t="s">
        <v>1935</v>
      </c>
      <c r="B1437" s="8" t="s">
        <v>10</v>
      </c>
      <c r="C1437" s="8" t="s">
        <v>11</v>
      </c>
      <c r="D1437" s="31" t="s">
        <v>1936</v>
      </c>
      <c r="E1437" s="26">
        <v>1</v>
      </c>
      <c r="F1437" s="26">
        <v>202643.7</v>
      </c>
      <c r="G1437" s="9">
        <f>ROUND(E1437*F1437,2)</f>
        <v>202643.7</v>
      </c>
      <c r="H1437" s="26">
        <v>1</v>
      </c>
      <c r="I1437" s="57">
        <v>202643.7</v>
      </c>
      <c r="J1437" s="9">
        <f>ROUND(H1437*I1437,2)</f>
        <v>202643.7</v>
      </c>
      <c r="K1437" s="58"/>
    </row>
    <row r="1438" spans="1:11" x14ac:dyDescent="0.3">
      <c r="A1438" s="8" t="s">
        <v>1937</v>
      </c>
      <c r="B1438" s="8" t="s">
        <v>10</v>
      </c>
      <c r="C1438" s="8" t="s">
        <v>11</v>
      </c>
      <c r="D1438" s="31" t="s">
        <v>1938</v>
      </c>
      <c r="E1438" s="9">
        <f t="shared" ref="E1438:J1438" si="314">E1446</f>
        <v>1</v>
      </c>
      <c r="F1438" s="9">
        <f t="shared" si="314"/>
        <v>160542.20000000001</v>
      </c>
      <c r="G1438" s="9">
        <f t="shared" si="314"/>
        <v>160542.20000000001</v>
      </c>
      <c r="H1438" s="9">
        <f t="shared" si="314"/>
        <v>1</v>
      </c>
      <c r="I1438" s="9">
        <f t="shared" si="314"/>
        <v>0</v>
      </c>
      <c r="J1438" s="9">
        <f t="shared" si="314"/>
        <v>0</v>
      </c>
    </row>
    <row r="1439" spans="1:11" x14ac:dyDescent="0.3">
      <c r="A1439" s="12" t="s">
        <v>1939</v>
      </c>
      <c r="B1439" s="13" t="s">
        <v>18</v>
      </c>
      <c r="C1439" s="13" t="s">
        <v>35</v>
      </c>
      <c r="D1439" s="33" t="s">
        <v>1940</v>
      </c>
      <c r="E1439" s="14">
        <v>1</v>
      </c>
      <c r="F1439" s="14">
        <v>676.2</v>
      </c>
      <c r="G1439" s="15">
        <f t="shared" ref="G1439:G1446" si="315">ROUND(E1439*F1439,2)</f>
        <v>676.2</v>
      </c>
      <c r="H1439" s="14">
        <v>1</v>
      </c>
      <c r="I1439" s="39"/>
      <c r="J1439" s="15">
        <f t="shared" ref="J1439:J1446" si="316">ROUND(H1439*I1439,2)</f>
        <v>0</v>
      </c>
    </row>
    <row r="1440" spans="1:11" x14ac:dyDescent="0.3">
      <c r="A1440" s="12" t="s">
        <v>1941</v>
      </c>
      <c r="B1440" s="13" t="s">
        <v>18</v>
      </c>
      <c r="C1440" s="13" t="s">
        <v>443</v>
      </c>
      <c r="D1440" s="33" t="s">
        <v>1942</v>
      </c>
      <c r="E1440" s="14">
        <v>12</v>
      </c>
      <c r="F1440" s="14">
        <v>4092.9</v>
      </c>
      <c r="G1440" s="15">
        <f t="shared" si="315"/>
        <v>49114.8</v>
      </c>
      <c r="H1440" s="14">
        <v>12</v>
      </c>
      <c r="I1440" s="39"/>
      <c r="J1440" s="15">
        <f t="shared" si="316"/>
        <v>0</v>
      </c>
    </row>
    <row r="1441" spans="1:10" x14ac:dyDescent="0.3">
      <c r="A1441" s="12" t="s">
        <v>1943</v>
      </c>
      <c r="B1441" s="13" t="s">
        <v>18</v>
      </c>
      <c r="C1441" s="13" t="s">
        <v>443</v>
      </c>
      <c r="D1441" s="33" t="s">
        <v>1944</v>
      </c>
      <c r="E1441" s="14">
        <v>12</v>
      </c>
      <c r="F1441" s="14">
        <v>4092.9</v>
      </c>
      <c r="G1441" s="15">
        <f t="shared" si="315"/>
        <v>49114.8</v>
      </c>
      <c r="H1441" s="14">
        <v>12</v>
      </c>
      <c r="I1441" s="39"/>
      <c r="J1441" s="15">
        <f t="shared" si="316"/>
        <v>0</v>
      </c>
    </row>
    <row r="1442" spans="1:10" x14ac:dyDescent="0.3">
      <c r="A1442" s="12" t="s">
        <v>1945</v>
      </c>
      <c r="B1442" s="13" t="s">
        <v>18</v>
      </c>
      <c r="C1442" s="13" t="s">
        <v>35</v>
      </c>
      <c r="D1442" s="33" t="s">
        <v>1946</v>
      </c>
      <c r="E1442" s="14">
        <v>10</v>
      </c>
      <c r="F1442" s="14">
        <v>4040.25</v>
      </c>
      <c r="G1442" s="15">
        <f t="shared" si="315"/>
        <v>40402.5</v>
      </c>
      <c r="H1442" s="14">
        <v>10</v>
      </c>
      <c r="I1442" s="39"/>
      <c r="J1442" s="15">
        <f t="shared" si="316"/>
        <v>0</v>
      </c>
    </row>
    <row r="1443" spans="1:10" x14ac:dyDescent="0.3">
      <c r="A1443" s="12" t="s">
        <v>1947</v>
      </c>
      <c r="B1443" s="13" t="s">
        <v>18</v>
      </c>
      <c r="C1443" s="13" t="s">
        <v>35</v>
      </c>
      <c r="D1443" s="33" t="s">
        <v>1948</v>
      </c>
      <c r="E1443" s="14">
        <v>10</v>
      </c>
      <c r="F1443" s="14">
        <v>809.63</v>
      </c>
      <c r="G1443" s="15">
        <f t="shared" si="315"/>
        <v>8096.3</v>
      </c>
      <c r="H1443" s="14">
        <v>10</v>
      </c>
      <c r="I1443" s="39"/>
      <c r="J1443" s="15">
        <f t="shared" si="316"/>
        <v>0</v>
      </c>
    </row>
    <row r="1444" spans="1:10" x14ac:dyDescent="0.3">
      <c r="A1444" s="12" t="s">
        <v>1949</v>
      </c>
      <c r="B1444" s="13" t="s">
        <v>18</v>
      </c>
      <c r="C1444" s="13" t="s">
        <v>35</v>
      </c>
      <c r="D1444" s="33" t="s">
        <v>1950</v>
      </c>
      <c r="E1444" s="14">
        <v>24</v>
      </c>
      <c r="F1444" s="14">
        <v>483</v>
      </c>
      <c r="G1444" s="15">
        <f t="shared" si="315"/>
        <v>11592</v>
      </c>
      <c r="H1444" s="14">
        <v>24</v>
      </c>
      <c r="I1444" s="39"/>
      <c r="J1444" s="15">
        <f t="shared" si="316"/>
        <v>0</v>
      </c>
    </row>
    <row r="1445" spans="1:10" x14ac:dyDescent="0.3">
      <c r="A1445" s="12" t="s">
        <v>1951</v>
      </c>
      <c r="B1445" s="13" t="s">
        <v>18</v>
      </c>
      <c r="C1445" s="13" t="s">
        <v>35</v>
      </c>
      <c r="D1445" s="33" t="s">
        <v>1952</v>
      </c>
      <c r="E1445" s="14">
        <v>1</v>
      </c>
      <c r="F1445" s="14">
        <v>1545.6</v>
      </c>
      <c r="G1445" s="15">
        <f t="shared" si="315"/>
        <v>1545.6</v>
      </c>
      <c r="H1445" s="14">
        <v>1</v>
      </c>
      <c r="I1445" s="39"/>
      <c r="J1445" s="15">
        <f t="shared" si="316"/>
        <v>0</v>
      </c>
    </row>
    <row r="1446" spans="1:10" x14ac:dyDescent="0.3">
      <c r="A1446" s="16"/>
      <c r="B1446" s="16"/>
      <c r="C1446" s="16"/>
      <c r="D1446" s="34" t="s">
        <v>1953</v>
      </c>
      <c r="E1446" s="14">
        <v>1</v>
      </c>
      <c r="F1446" s="17">
        <f>SUM(G1439:G1445)</f>
        <v>160542.20000000001</v>
      </c>
      <c r="G1446" s="17">
        <f t="shared" si="315"/>
        <v>160542.20000000001</v>
      </c>
      <c r="H1446" s="14">
        <v>1</v>
      </c>
      <c r="I1446" s="17">
        <f>SUM(J1439:J1445)</f>
        <v>0</v>
      </c>
      <c r="J1446" s="17">
        <f t="shared" si="316"/>
        <v>0</v>
      </c>
    </row>
    <row r="1447" spans="1:10" ht="1" customHeight="1" x14ac:dyDescent="0.3">
      <c r="A1447" s="18"/>
      <c r="B1447" s="18"/>
      <c r="C1447" s="18"/>
      <c r="D1447" s="35"/>
      <c r="E1447" s="18"/>
      <c r="F1447" s="18"/>
      <c r="G1447" s="18"/>
      <c r="H1447" s="18"/>
      <c r="I1447" s="18"/>
      <c r="J1447" s="18"/>
    </row>
    <row r="1448" spans="1:10" x14ac:dyDescent="0.3">
      <c r="A1448" s="16"/>
      <c r="B1448" s="16"/>
      <c r="C1448" s="16"/>
      <c r="D1448" s="34" t="s">
        <v>1954</v>
      </c>
      <c r="E1448" s="27">
        <v>1</v>
      </c>
      <c r="F1448" s="17">
        <f>G5+G183+G239+G266+G669+G726+G743+G1345+G1398+G1431+G1437+G1438</f>
        <v>22642566.73</v>
      </c>
      <c r="G1448" s="17">
        <f>ROUND(E1448*F1448,2)</f>
        <v>22642566.73</v>
      </c>
      <c r="H1448" s="27">
        <v>1</v>
      </c>
      <c r="I1448" s="17">
        <f>J5+J183+J239+J266+J669+J726+J743+J1345+J1398+J1431+J1437+J1438</f>
        <v>530888.81999999995</v>
      </c>
      <c r="J1448" s="17">
        <f>ROUND(H1448*I1448,2)</f>
        <v>530888.81999999995</v>
      </c>
    </row>
    <row r="1449" spans="1:10" ht="1" customHeight="1" x14ac:dyDescent="0.3">
      <c r="A1449" s="18"/>
      <c r="B1449" s="18"/>
      <c r="C1449" s="18"/>
      <c r="D1449" s="35"/>
      <c r="E1449" s="18"/>
      <c r="F1449" s="18"/>
      <c r="G1449" s="18"/>
      <c r="H1449" s="18"/>
      <c r="I1449" s="18"/>
      <c r="J1449" s="18"/>
    </row>
    <row r="1450" spans="1:10" x14ac:dyDescent="0.3">
      <c r="A1450" s="5" t="s">
        <v>1955</v>
      </c>
      <c r="B1450" s="5" t="s">
        <v>10</v>
      </c>
      <c r="C1450" s="5" t="s">
        <v>11</v>
      </c>
      <c r="D1450" s="30" t="s">
        <v>1956</v>
      </c>
      <c r="E1450" s="6">
        <f t="shared" ref="E1450:J1450" si="317">E2662</f>
        <v>1</v>
      </c>
      <c r="F1450" s="7">
        <f t="shared" si="317"/>
        <v>16970014.010000002</v>
      </c>
      <c r="G1450" s="7">
        <f t="shared" si="317"/>
        <v>16970014.010000002</v>
      </c>
      <c r="H1450" s="6">
        <f t="shared" si="317"/>
        <v>1</v>
      </c>
      <c r="I1450" s="7">
        <f t="shared" si="317"/>
        <v>203715.54</v>
      </c>
      <c r="J1450" s="7">
        <f t="shared" si="317"/>
        <v>203715.54</v>
      </c>
    </row>
    <row r="1451" spans="1:10" x14ac:dyDescent="0.3">
      <c r="A1451" s="8" t="s">
        <v>1957</v>
      </c>
      <c r="B1451" s="8" t="s">
        <v>10</v>
      </c>
      <c r="C1451" s="8" t="s">
        <v>11</v>
      </c>
      <c r="D1451" s="31" t="s">
        <v>1958</v>
      </c>
      <c r="E1451" s="9">
        <f t="shared" ref="E1451:J1451" si="318">E1977</f>
        <v>1</v>
      </c>
      <c r="F1451" s="9">
        <f t="shared" si="318"/>
        <v>10292593.09</v>
      </c>
      <c r="G1451" s="9">
        <f t="shared" si="318"/>
        <v>10292593.09</v>
      </c>
      <c r="H1451" s="9">
        <f t="shared" si="318"/>
        <v>1</v>
      </c>
      <c r="I1451" s="9">
        <f t="shared" si="318"/>
        <v>47250</v>
      </c>
      <c r="J1451" s="9">
        <f t="shared" si="318"/>
        <v>47250</v>
      </c>
    </row>
    <row r="1452" spans="1:10" x14ac:dyDescent="0.3">
      <c r="A1452" s="10" t="s">
        <v>1959</v>
      </c>
      <c r="B1452" s="10" t="s">
        <v>10</v>
      </c>
      <c r="C1452" s="10" t="s">
        <v>11</v>
      </c>
      <c r="D1452" s="32" t="s">
        <v>1960</v>
      </c>
      <c r="E1452" s="11">
        <f t="shared" ref="E1452:J1452" si="319">E1552</f>
        <v>1</v>
      </c>
      <c r="F1452" s="11">
        <f t="shared" si="319"/>
        <v>1403221.92</v>
      </c>
      <c r="G1452" s="11">
        <f t="shared" si="319"/>
        <v>1403221.92</v>
      </c>
      <c r="H1452" s="11">
        <f t="shared" si="319"/>
        <v>1</v>
      </c>
      <c r="I1452" s="11">
        <f t="shared" si="319"/>
        <v>47250</v>
      </c>
      <c r="J1452" s="11">
        <f t="shared" si="319"/>
        <v>47250</v>
      </c>
    </row>
    <row r="1453" spans="1:10" x14ac:dyDescent="0.3">
      <c r="A1453" s="19" t="s">
        <v>1961</v>
      </c>
      <c r="B1453" s="19" t="s">
        <v>10</v>
      </c>
      <c r="C1453" s="19" t="s">
        <v>11</v>
      </c>
      <c r="D1453" s="36" t="s">
        <v>1962</v>
      </c>
      <c r="E1453" s="20">
        <f t="shared" ref="E1453:J1453" si="320">E1518</f>
        <v>1</v>
      </c>
      <c r="F1453" s="20">
        <f t="shared" si="320"/>
        <v>381694.32</v>
      </c>
      <c r="G1453" s="20">
        <f t="shared" si="320"/>
        <v>381694.32</v>
      </c>
      <c r="H1453" s="20">
        <f t="shared" si="320"/>
        <v>1</v>
      </c>
      <c r="I1453" s="20">
        <f t="shared" si="320"/>
        <v>47250</v>
      </c>
      <c r="J1453" s="20">
        <f t="shared" si="320"/>
        <v>47250</v>
      </c>
    </row>
    <row r="1454" spans="1:10" x14ac:dyDescent="0.3">
      <c r="A1454" s="12" t="s">
        <v>1963</v>
      </c>
      <c r="B1454" s="13" t="s">
        <v>18</v>
      </c>
      <c r="C1454" s="13" t="s">
        <v>35</v>
      </c>
      <c r="D1454" s="33" t="s">
        <v>1964</v>
      </c>
      <c r="E1454" s="14">
        <v>2</v>
      </c>
      <c r="F1454" s="14">
        <v>14.55</v>
      </c>
      <c r="G1454" s="15">
        <f t="shared" ref="G1454:G1485" si="321">ROUND(E1454*F1454,2)</f>
        <v>29.1</v>
      </c>
      <c r="H1454" s="14">
        <v>2</v>
      </c>
      <c r="I1454" s="39"/>
      <c r="J1454" s="15">
        <f t="shared" ref="J1454:J1517" si="322">ROUND(H1454*I1454,2)</f>
        <v>0</v>
      </c>
    </row>
    <row r="1455" spans="1:10" x14ac:dyDescent="0.3">
      <c r="A1455" s="12" t="s">
        <v>1965</v>
      </c>
      <c r="B1455" s="13" t="s">
        <v>18</v>
      </c>
      <c r="C1455" s="13" t="s">
        <v>35</v>
      </c>
      <c r="D1455" s="33" t="s">
        <v>1966</v>
      </c>
      <c r="E1455" s="14">
        <v>104</v>
      </c>
      <c r="F1455" s="14">
        <v>20.13</v>
      </c>
      <c r="G1455" s="15">
        <f t="shared" si="321"/>
        <v>2093.52</v>
      </c>
      <c r="H1455" s="14">
        <v>104</v>
      </c>
      <c r="I1455" s="39"/>
      <c r="J1455" s="15">
        <f t="shared" si="322"/>
        <v>0</v>
      </c>
    </row>
    <row r="1456" spans="1:10" x14ac:dyDescent="0.3">
      <c r="A1456" s="12" t="s">
        <v>1967</v>
      </c>
      <c r="B1456" s="13" t="s">
        <v>18</v>
      </c>
      <c r="C1456" s="13" t="s">
        <v>35</v>
      </c>
      <c r="D1456" s="33" t="s">
        <v>1968</v>
      </c>
      <c r="E1456" s="14">
        <v>4</v>
      </c>
      <c r="F1456" s="14">
        <v>10.38</v>
      </c>
      <c r="G1456" s="15">
        <f t="shared" si="321"/>
        <v>41.52</v>
      </c>
      <c r="H1456" s="14">
        <v>4</v>
      </c>
      <c r="I1456" s="39"/>
      <c r="J1456" s="15">
        <f t="shared" si="322"/>
        <v>0</v>
      </c>
    </row>
    <row r="1457" spans="1:10" x14ac:dyDescent="0.3">
      <c r="A1457" s="12" t="s">
        <v>1969</v>
      </c>
      <c r="B1457" s="13" t="s">
        <v>18</v>
      </c>
      <c r="C1457" s="13" t="s">
        <v>35</v>
      </c>
      <c r="D1457" s="33" t="s">
        <v>1970</v>
      </c>
      <c r="E1457" s="14">
        <v>18</v>
      </c>
      <c r="F1457" s="14">
        <v>40.25</v>
      </c>
      <c r="G1457" s="15">
        <f t="shared" si="321"/>
        <v>724.5</v>
      </c>
      <c r="H1457" s="14">
        <v>18</v>
      </c>
      <c r="I1457" s="39"/>
      <c r="J1457" s="15">
        <f t="shared" si="322"/>
        <v>0</v>
      </c>
    </row>
    <row r="1458" spans="1:10" x14ac:dyDescent="0.3">
      <c r="A1458" s="12" t="s">
        <v>1971</v>
      </c>
      <c r="B1458" s="13" t="s">
        <v>18</v>
      </c>
      <c r="C1458" s="13" t="s">
        <v>35</v>
      </c>
      <c r="D1458" s="33" t="s">
        <v>1972</v>
      </c>
      <c r="E1458" s="14">
        <v>32</v>
      </c>
      <c r="F1458" s="14">
        <v>33.24</v>
      </c>
      <c r="G1458" s="15">
        <f t="shared" si="321"/>
        <v>1063.68</v>
      </c>
      <c r="H1458" s="14">
        <v>32</v>
      </c>
      <c r="I1458" s="39"/>
      <c r="J1458" s="15">
        <f t="shared" si="322"/>
        <v>0</v>
      </c>
    </row>
    <row r="1459" spans="1:10" ht="20.95" x14ac:dyDescent="0.3">
      <c r="A1459" s="12" t="s">
        <v>1973</v>
      </c>
      <c r="B1459" s="13" t="s">
        <v>18</v>
      </c>
      <c r="C1459" s="13" t="s">
        <v>35</v>
      </c>
      <c r="D1459" s="33" t="s">
        <v>1974</v>
      </c>
      <c r="E1459" s="14">
        <v>16</v>
      </c>
      <c r="F1459" s="14">
        <v>32.409999999999997</v>
      </c>
      <c r="G1459" s="15">
        <f t="shared" si="321"/>
        <v>518.55999999999995</v>
      </c>
      <c r="H1459" s="14">
        <v>16</v>
      </c>
      <c r="I1459" s="39"/>
      <c r="J1459" s="15">
        <f t="shared" si="322"/>
        <v>0</v>
      </c>
    </row>
    <row r="1460" spans="1:10" ht="20.95" x14ac:dyDescent="0.3">
      <c r="A1460" s="12" t="s">
        <v>1975</v>
      </c>
      <c r="B1460" s="13" t="s">
        <v>18</v>
      </c>
      <c r="C1460" s="13" t="s">
        <v>35</v>
      </c>
      <c r="D1460" s="33" t="s">
        <v>1976</v>
      </c>
      <c r="E1460" s="14">
        <v>14</v>
      </c>
      <c r="F1460" s="14">
        <v>127.46</v>
      </c>
      <c r="G1460" s="15">
        <f t="shared" si="321"/>
        <v>1784.44</v>
      </c>
      <c r="H1460" s="14">
        <v>14</v>
      </c>
      <c r="I1460" s="39"/>
      <c r="J1460" s="15">
        <f t="shared" si="322"/>
        <v>0</v>
      </c>
    </row>
    <row r="1461" spans="1:10" ht="20.95" x14ac:dyDescent="0.3">
      <c r="A1461" s="12" t="s">
        <v>1977</v>
      </c>
      <c r="B1461" s="13" t="s">
        <v>18</v>
      </c>
      <c r="C1461" s="13" t="s">
        <v>35</v>
      </c>
      <c r="D1461" s="33" t="s">
        <v>1978</v>
      </c>
      <c r="E1461" s="14">
        <v>14</v>
      </c>
      <c r="F1461" s="14">
        <v>88.36</v>
      </c>
      <c r="G1461" s="15">
        <f t="shared" si="321"/>
        <v>1237.04</v>
      </c>
      <c r="H1461" s="14">
        <v>14</v>
      </c>
      <c r="I1461" s="39"/>
      <c r="J1461" s="15">
        <f t="shared" si="322"/>
        <v>0</v>
      </c>
    </row>
    <row r="1462" spans="1:10" ht="20.95" x14ac:dyDescent="0.3">
      <c r="A1462" s="12" t="s">
        <v>1979</v>
      </c>
      <c r="B1462" s="13" t="s">
        <v>18</v>
      </c>
      <c r="C1462" s="13" t="s">
        <v>35</v>
      </c>
      <c r="D1462" s="33" t="s">
        <v>1980</v>
      </c>
      <c r="E1462" s="14">
        <v>23</v>
      </c>
      <c r="F1462" s="14">
        <v>223.06</v>
      </c>
      <c r="G1462" s="15">
        <f t="shared" si="321"/>
        <v>5130.38</v>
      </c>
      <c r="H1462" s="14">
        <v>23</v>
      </c>
      <c r="I1462" s="39"/>
      <c r="J1462" s="15">
        <f t="shared" si="322"/>
        <v>0</v>
      </c>
    </row>
    <row r="1463" spans="1:10" ht="20.95" x14ac:dyDescent="0.3">
      <c r="A1463" s="12" t="s">
        <v>1981</v>
      </c>
      <c r="B1463" s="13" t="s">
        <v>18</v>
      </c>
      <c r="C1463" s="13" t="s">
        <v>35</v>
      </c>
      <c r="D1463" s="33" t="s">
        <v>1982</v>
      </c>
      <c r="E1463" s="14">
        <v>8</v>
      </c>
      <c r="F1463" s="14">
        <v>24.12</v>
      </c>
      <c r="G1463" s="15">
        <f t="shared" si="321"/>
        <v>192.96</v>
      </c>
      <c r="H1463" s="14">
        <v>8</v>
      </c>
      <c r="I1463" s="39"/>
      <c r="J1463" s="15">
        <f t="shared" si="322"/>
        <v>0</v>
      </c>
    </row>
    <row r="1464" spans="1:10" ht="20.95" x14ac:dyDescent="0.3">
      <c r="A1464" s="12" t="s">
        <v>1983</v>
      </c>
      <c r="B1464" s="13" t="s">
        <v>18</v>
      </c>
      <c r="C1464" s="13" t="s">
        <v>35</v>
      </c>
      <c r="D1464" s="33" t="s">
        <v>1984</v>
      </c>
      <c r="E1464" s="14">
        <v>20</v>
      </c>
      <c r="F1464" s="14">
        <v>161.76</v>
      </c>
      <c r="G1464" s="15">
        <f t="shared" si="321"/>
        <v>3235.2</v>
      </c>
      <c r="H1464" s="14">
        <v>20</v>
      </c>
      <c r="I1464" s="39"/>
      <c r="J1464" s="15">
        <f t="shared" si="322"/>
        <v>0</v>
      </c>
    </row>
    <row r="1465" spans="1:10" ht="20.95" x14ac:dyDescent="0.3">
      <c r="A1465" s="12" t="s">
        <v>1985</v>
      </c>
      <c r="B1465" s="13" t="s">
        <v>18</v>
      </c>
      <c r="C1465" s="13" t="s">
        <v>112</v>
      </c>
      <c r="D1465" s="33" t="s">
        <v>1986</v>
      </c>
      <c r="E1465" s="14">
        <v>20</v>
      </c>
      <c r="F1465" s="14">
        <v>20.100000000000001</v>
      </c>
      <c r="G1465" s="15">
        <f t="shared" si="321"/>
        <v>402</v>
      </c>
      <c r="H1465" s="14">
        <v>20</v>
      </c>
      <c r="I1465" s="39"/>
      <c r="J1465" s="15">
        <f t="shared" si="322"/>
        <v>0</v>
      </c>
    </row>
    <row r="1466" spans="1:10" ht="20.95" x14ac:dyDescent="0.3">
      <c r="A1466" s="12" t="s">
        <v>1987</v>
      </c>
      <c r="B1466" s="13" t="s">
        <v>18</v>
      </c>
      <c r="C1466" s="13" t="s">
        <v>19</v>
      </c>
      <c r="D1466" s="33" t="s">
        <v>1988</v>
      </c>
      <c r="E1466" s="14">
        <v>98</v>
      </c>
      <c r="F1466" s="14">
        <v>20.440000000000001</v>
      </c>
      <c r="G1466" s="15">
        <f t="shared" si="321"/>
        <v>2003.12</v>
      </c>
      <c r="H1466" s="14">
        <v>98</v>
      </c>
      <c r="I1466" s="39"/>
      <c r="J1466" s="15">
        <f t="shared" si="322"/>
        <v>0</v>
      </c>
    </row>
    <row r="1467" spans="1:10" ht="20.95" x14ac:dyDescent="0.3">
      <c r="A1467" s="12" t="s">
        <v>1989</v>
      </c>
      <c r="B1467" s="13" t="s">
        <v>18</v>
      </c>
      <c r="C1467" s="13" t="s">
        <v>35</v>
      </c>
      <c r="D1467" s="33" t="s">
        <v>1990</v>
      </c>
      <c r="E1467" s="14">
        <v>3</v>
      </c>
      <c r="F1467" s="14">
        <v>126.33</v>
      </c>
      <c r="G1467" s="15">
        <f t="shared" si="321"/>
        <v>378.99</v>
      </c>
      <c r="H1467" s="14">
        <v>3</v>
      </c>
      <c r="I1467" s="39"/>
      <c r="J1467" s="15">
        <f t="shared" si="322"/>
        <v>0</v>
      </c>
    </row>
    <row r="1468" spans="1:10" ht="20.95" x14ac:dyDescent="0.3">
      <c r="A1468" s="12" t="s">
        <v>1991</v>
      </c>
      <c r="B1468" s="13" t="s">
        <v>18</v>
      </c>
      <c r="C1468" s="13" t="s">
        <v>19</v>
      </c>
      <c r="D1468" s="33" t="s">
        <v>1992</v>
      </c>
      <c r="E1468" s="14">
        <v>33.6</v>
      </c>
      <c r="F1468" s="14">
        <v>11.63</v>
      </c>
      <c r="G1468" s="15">
        <f t="shared" si="321"/>
        <v>390.77</v>
      </c>
      <c r="H1468" s="14">
        <v>33.6</v>
      </c>
      <c r="I1468" s="39"/>
      <c r="J1468" s="15">
        <f t="shared" si="322"/>
        <v>0</v>
      </c>
    </row>
    <row r="1469" spans="1:10" ht="20.95" x14ac:dyDescent="0.3">
      <c r="A1469" s="12" t="s">
        <v>1993</v>
      </c>
      <c r="B1469" s="13" t="s">
        <v>18</v>
      </c>
      <c r="C1469" s="13" t="s">
        <v>35</v>
      </c>
      <c r="D1469" s="33" t="s">
        <v>1994</v>
      </c>
      <c r="E1469" s="14">
        <v>155</v>
      </c>
      <c r="F1469" s="14">
        <v>2.2799999999999998</v>
      </c>
      <c r="G1469" s="15">
        <f t="shared" si="321"/>
        <v>353.4</v>
      </c>
      <c r="H1469" s="14">
        <v>155</v>
      </c>
      <c r="I1469" s="39"/>
      <c r="J1469" s="15">
        <f t="shared" si="322"/>
        <v>0</v>
      </c>
    </row>
    <row r="1470" spans="1:10" x14ac:dyDescent="0.3">
      <c r="A1470" s="12" t="s">
        <v>1995</v>
      </c>
      <c r="B1470" s="13" t="s">
        <v>18</v>
      </c>
      <c r="C1470" s="13" t="s">
        <v>35</v>
      </c>
      <c r="D1470" s="33" t="s">
        <v>1996</v>
      </c>
      <c r="E1470" s="14">
        <v>29</v>
      </c>
      <c r="F1470" s="14">
        <v>14.55</v>
      </c>
      <c r="G1470" s="15">
        <f t="shared" si="321"/>
        <v>421.95</v>
      </c>
      <c r="H1470" s="14">
        <v>29</v>
      </c>
      <c r="I1470" s="39"/>
      <c r="J1470" s="15">
        <f t="shared" si="322"/>
        <v>0</v>
      </c>
    </row>
    <row r="1471" spans="1:10" ht="20.95" x14ac:dyDescent="0.3">
      <c r="A1471" s="12" t="s">
        <v>1997</v>
      </c>
      <c r="B1471" s="13" t="s">
        <v>18</v>
      </c>
      <c r="C1471" s="13" t="s">
        <v>35</v>
      </c>
      <c r="D1471" s="33" t="s">
        <v>1998</v>
      </c>
      <c r="E1471" s="14">
        <v>204</v>
      </c>
      <c r="F1471" s="14">
        <v>7.02</v>
      </c>
      <c r="G1471" s="15">
        <f t="shared" si="321"/>
        <v>1432.08</v>
      </c>
      <c r="H1471" s="14">
        <v>204</v>
      </c>
      <c r="I1471" s="39"/>
      <c r="J1471" s="15">
        <f t="shared" si="322"/>
        <v>0</v>
      </c>
    </row>
    <row r="1472" spans="1:10" ht="20.95" x14ac:dyDescent="0.3">
      <c r="A1472" s="12" t="s">
        <v>1999</v>
      </c>
      <c r="B1472" s="13" t="s">
        <v>18</v>
      </c>
      <c r="C1472" s="13" t="s">
        <v>35</v>
      </c>
      <c r="D1472" s="33" t="s">
        <v>2000</v>
      </c>
      <c r="E1472" s="14">
        <v>103</v>
      </c>
      <c r="F1472" s="14">
        <v>6.04</v>
      </c>
      <c r="G1472" s="15">
        <f t="shared" si="321"/>
        <v>622.12</v>
      </c>
      <c r="H1472" s="14">
        <v>103</v>
      </c>
      <c r="I1472" s="39"/>
      <c r="J1472" s="15">
        <f t="shared" si="322"/>
        <v>0</v>
      </c>
    </row>
    <row r="1473" spans="1:10" ht="20.95" x14ac:dyDescent="0.3">
      <c r="A1473" s="12" t="s">
        <v>2001</v>
      </c>
      <c r="B1473" s="13" t="s">
        <v>18</v>
      </c>
      <c r="C1473" s="13" t="s">
        <v>35</v>
      </c>
      <c r="D1473" s="33" t="s">
        <v>2002</v>
      </c>
      <c r="E1473" s="14">
        <v>31</v>
      </c>
      <c r="F1473" s="14">
        <v>84.79</v>
      </c>
      <c r="G1473" s="15">
        <f t="shared" si="321"/>
        <v>2628.49</v>
      </c>
      <c r="H1473" s="14">
        <v>31</v>
      </c>
      <c r="I1473" s="39"/>
      <c r="J1473" s="15">
        <f t="shared" si="322"/>
        <v>0</v>
      </c>
    </row>
    <row r="1474" spans="1:10" ht="20.95" x14ac:dyDescent="0.3">
      <c r="A1474" s="12" t="s">
        <v>2003</v>
      </c>
      <c r="B1474" s="13" t="s">
        <v>18</v>
      </c>
      <c r="C1474" s="13" t="s">
        <v>35</v>
      </c>
      <c r="D1474" s="33" t="s">
        <v>2004</v>
      </c>
      <c r="E1474" s="14">
        <v>117</v>
      </c>
      <c r="F1474" s="14">
        <v>135.12</v>
      </c>
      <c r="G1474" s="15">
        <f t="shared" si="321"/>
        <v>15809.04</v>
      </c>
      <c r="H1474" s="14">
        <v>117</v>
      </c>
      <c r="I1474" s="39"/>
      <c r="J1474" s="15">
        <f t="shared" si="322"/>
        <v>0</v>
      </c>
    </row>
    <row r="1475" spans="1:10" ht="20.95" x14ac:dyDescent="0.3">
      <c r="A1475" s="12" t="s">
        <v>2005</v>
      </c>
      <c r="B1475" s="13" t="s">
        <v>18</v>
      </c>
      <c r="C1475" s="13" t="s">
        <v>35</v>
      </c>
      <c r="D1475" s="33" t="s">
        <v>2006</v>
      </c>
      <c r="E1475" s="14">
        <v>20</v>
      </c>
      <c r="F1475" s="14">
        <v>56.74</v>
      </c>
      <c r="G1475" s="15">
        <f t="shared" si="321"/>
        <v>1134.8</v>
      </c>
      <c r="H1475" s="14">
        <v>20</v>
      </c>
      <c r="I1475" s="39"/>
      <c r="J1475" s="15">
        <f t="shared" si="322"/>
        <v>0</v>
      </c>
    </row>
    <row r="1476" spans="1:10" ht="20.95" x14ac:dyDescent="0.3">
      <c r="A1476" s="12" t="s">
        <v>2007</v>
      </c>
      <c r="B1476" s="13" t="s">
        <v>18</v>
      </c>
      <c r="C1476" s="13" t="s">
        <v>35</v>
      </c>
      <c r="D1476" s="33" t="s">
        <v>2008</v>
      </c>
      <c r="E1476" s="14">
        <v>1</v>
      </c>
      <c r="F1476" s="14">
        <v>28.32</v>
      </c>
      <c r="G1476" s="15">
        <f t="shared" si="321"/>
        <v>28.32</v>
      </c>
      <c r="H1476" s="14">
        <v>1</v>
      </c>
      <c r="I1476" s="39"/>
      <c r="J1476" s="15">
        <f t="shared" si="322"/>
        <v>0</v>
      </c>
    </row>
    <row r="1477" spans="1:10" x14ac:dyDescent="0.3">
      <c r="A1477" s="12" t="s">
        <v>2009</v>
      </c>
      <c r="B1477" s="13" t="s">
        <v>18</v>
      </c>
      <c r="C1477" s="13" t="s">
        <v>35</v>
      </c>
      <c r="D1477" s="33" t="s">
        <v>2010</v>
      </c>
      <c r="E1477" s="14">
        <v>3</v>
      </c>
      <c r="F1477" s="14">
        <v>255.66</v>
      </c>
      <c r="G1477" s="15">
        <f t="shared" si="321"/>
        <v>766.98</v>
      </c>
      <c r="H1477" s="14">
        <v>3</v>
      </c>
      <c r="I1477" s="39"/>
      <c r="J1477" s="15">
        <f t="shared" si="322"/>
        <v>0</v>
      </c>
    </row>
    <row r="1478" spans="1:10" x14ac:dyDescent="0.3">
      <c r="A1478" s="12" t="s">
        <v>2011</v>
      </c>
      <c r="B1478" s="13" t="s">
        <v>18</v>
      </c>
      <c r="C1478" s="13" t="s">
        <v>35</v>
      </c>
      <c r="D1478" s="33" t="s">
        <v>2012</v>
      </c>
      <c r="E1478" s="14">
        <v>20</v>
      </c>
      <c r="F1478" s="14">
        <v>62.35</v>
      </c>
      <c r="G1478" s="15">
        <f t="shared" si="321"/>
        <v>1247</v>
      </c>
      <c r="H1478" s="14">
        <v>20</v>
      </c>
      <c r="I1478" s="39"/>
      <c r="J1478" s="15">
        <f t="shared" si="322"/>
        <v>0</v>
      </c>
    </row>
    <row r="1479" spans="1:10" ht="20.95" x14ac:dyDescent="0.3">
      <c r="A1479" s="12" t="s">
        <v>2013</v>
      </c>
      <c r="B1479" s="13" t="s">
        <v>18</v>
      </c>
      <c r="C1479" s="13" t="s">
        <v>35</v>
      </c>
      <c r="D1479" s="33" t="s">
        <v>2014</v>
      </c>
      <c r="E1479" s="14">
        <v>2</v>
      </c>
      <c r="F1479" s="14">
        <v>231.88</v>
      </c>
      <c r="G1479" s="15">
        <f t="shared" si="321"/>
        <v>463.76</v>
      </c>
      <c r="H1479" s="14">
        <v>2</v>
      </c>
      <c r="I1479" s="39"/>
      <c r="J1479" s="15">
        <f t="shared" si="322"/>
        <v>0</v>
      </c>
    </row>
    <row r="1480" spans="1:10" x14ac:dyDescent="0.3">
      <c r="A1480" s="12" t="s">
        <v>2015</v>
      </c>
      <c r="B1480" s="13" t="s">
        <v>18</v>
      </c>
      <c r="C1480" s="13" t="s">
        <v>35</v>
      </c>
      <c r="D1480" s="33" t="s">
        <v>2016</v>
      </c>
      <c r="E1480" s="14">
        <v>1</v>
      </c>
      <c r="F1480" s="14">
        <v>67.12</v>
      </c>
      <c r="G1480" s="15">
        <f t="shared" si="321"/>
        <v>67.12</v>
      </c>
      <c r="H1480" s="14">
        <v>1</v>
      </c>
      <c r="I1480" s="39"/>
      <c r="J1480" s="15">
        <f t="shared" si="322"/>
        <v>0</v>
      </c>
    </row>
    <row r="1481" spans="1:10" ht="20.95" x14ac:dyDescent="0.3">
      <c r="A1481" s="12" t="s">
        <v>2017</v>
      </c>
      <c r="B1481" s="13" t="s">
        <v>18</v>
      </c>
      <c r="C1481" s="13" t="s">
        <v>22</v>
      </c>
      <c r="D1481" s="33" t="s">
        <v>2018</v>
      </c>
      <c r="E1481" s="14">
        <v>1</v>
      </c>
      <c r="F1481" s="14">
        <v>20.79</v>
      </c>
      <c r="G1481" s="15">
        <f t="shared" si="321"/>
        <v>20.79</v>
      </c>
      <c r="H1481" s="14">
        <v>1</v>
      </c>
      <c r="I1481" s="39"/>
      <c r="J1481" s="15">
        <f t="shared" si="322"/>
        <v>0</v>
      </c>
    </row>
    <row r="1482" spans="1:10" x14ac:dyDescent="0.3">
      <c r="A1482" s="12" t="s">
        <v>2019</v>
      </c>
      <c r="B1482" s="13" t="s">
        <v>18</v>
      </c>
      <c r="C1482" s="13" t="s">
        <v>35</v>
      </c>
      <c r="D1482" s="33" t="s">
        <v>2020</v>
      </c>
      <c r="E1482" s="14">
        <v>26</v>
      </c>
      <c r="F1482" s="14">
        <v>30.19</v>
      </c>
      <c r="G1482" s="15">
        <f t="shared" si="321"/>
        <v>784.94</v>
      </c>
      <c r="H1482" s="14">
        <v>26</v>
      </c>
      <c r="I1482" s="39"/>
      <c r="J1482" s="15">
        <f t="shared" si="322"/>
        <v>0</v>
      </c>
    </row>
    <row r="1483" spans="1:10" x14ac:dyDescent="0.3">
      <c r="A1483" s="12" t="s">
        <v>2021</v>
      </c>
      <c r="B1483" s="13" t="s">
        <v>18</v>
      </c>
      <c r="C1483" s="13" t="s">
        <v>35</v>
      </c>
      <c r="D1483" s="33" t="s">
        <v>2022</v>
      </c>
      <c r="E1483" s="14">
        <v>6</v>
      </c>
      <c r="F1483" s="14">
        <v>18.11</v>
      </c>
      <c r="G1483" s="15">
        <f t="shared" si="321"/>
        <v>108.66</v>
      </c>
      <c r="H1483" s="14">
        <v>6</v>
      </c>
      <c r="I1483" s="39"/>
      <c r="J1483" s="15">
        <f t="shared" si="322"/>
        <v>0</v>
      </c>
    </row>
    <row r="1484" spans="1:10" x14ac:dyDescent="0.3">
      <c r="A1484" s="12" t="s">
        <v>2023</v>
      </c>
      <c r="B1484" s="13" t="s">
        <v>18</v>
      </c>
      <c r="C1484" s="13" t="s">
        <v>22</v>
      </c>
      <c r="D1484" s="33" t="s">
        <v>2024</v>
      </c>
      <c r="E1484" s="14">
        <v>870</v>
      </c>
      <c r="F1484" s="14">
        <v>6.04</v>
      </c>
      <c r="G1484" s="15">
        <f t="shared" si="321"/>
        <v>5254.8</v>
      </c>
      <c r="H1484" s="14">
        <v>870</v>
      </c>
      <c r="I1484" s="39"/>
      <c r="J1484" s="15">
        <f t="shared" si="322"/>
        <v>0</v>
      </c>
    </row>
    <row r="1485" spans="1:10" ht="20.95" x14ac:dyDescent="0.3">
      <c r="A1485" s="12" t="s">
        <v>2025</v>
      </c>
      <c r="B1485" s="13" t="s">
        <v>18</v>
      </c>
      <c r="C1485" s="13" t="s">
        <v>487</v>
      </c>
      <c r="D1485" s="33" t="s">
        <v>2026</v>
      </c>
      <c r="E1485" s="14">
        <v>3312.2</v>
      </c>
      <c r="F1485" s="14">
        <v>2.08</v>
      </c>
      <c r="G1485" s="15">
        <f t="shared" si="321"/>
        <v>6889.38</v>
      </c>
      <c r="H1485" s="14">
        <v>3312.2</v>
      </c>
      <c r="I1485" s="39"/>
      <c r="J1485" s="15">
        <f t="shared" si="322"/>
        <v>0</v>
      </c>
    </row>
    <row r="1486" spans="1:10" x14ac:dyDescent="0.3">
      <c r="A1486" s="12" t="s">
        <v>2027</v>
      </c>
      <c r="B1486" s="13" t="s">
        <v>18</v>
      </c>
      <c r="C1486" s="13" t="s">
        <v>22</v>
      </c>
      <c r="D1486" s="33" t="s">
        <v>2028</v>
      </c>
      <c r="E1486" s="14">
        <v>596.32000000000005</v>
      </c>
      <c r="F1486" s="14">
        <v>10.66</v>
      </c>
      <c r="G1486" s="15">
        <f t="shared" ref="G1486:G1517" si="323">ROUND(E1486*F1486,2)</f>
        <v>6356.77</v>
      </c>
      <c r="H1486" s="14">
        <v>596.32000000000005</v>
      </c>
      <c r="I1486" s="39"/>
      <c r="J1486" s="15">
        <f t="shared" si="322"/>
        <v>0</v>
      </c>
    </row>
    <row r="1487" spans="1:10" x14ac:dyDescent="0.3">
      <c r="A1487" s="12" t="s">
        <v>2029</v>
      </c>
      <c r="B1487" s="13" t="s">
        <v>18</v>
      </c>
      <c r="C1487" s="13" t="s">
        <v>22</v>
      </c>
      <c r="D1487" s="33" t="s">
        <v>2030</v>
      </c>
      <c r="E1487" s="14">
        <v>292.95999999999998</v>
      </c>
      <c r="F1487" s="14">
        <v>7.83</v>
      </c>
      <c r="G1487" s="15">
        <f t="shared" si="323"/>
        <v>2293.88</v>
      </c>
      <c r="H1487" s="14">
        <v>292.95999999999998</v>
      </c>
      <c r="I1487" s="39"/>
      <c r="J1487" s="15">
        <f t="shared" si="322"/>
        <v>0</v>
      </c>
    </row>
    <row r="1488" spans="1:10" ht="20.95" x14ac:dyDescent="0.3">
      <c r="A1488" s="12" t="s">
        <v>2031</v>
      </c>
      <c r="B1488" s="13" t="s">
        <v>18</v>
      </c>
      <c r="C1488" s="13" t="s">
        <v>19</v>
      </c>
      <c r="D1488" s="33" t="s">
        <v>2032</v>
      </c>
      <c r="E1488" s="14">
        <v>15.56</v>
      </c>
      <c r="F1488" s="14">
        <v>78.34</v>
      </c>
      <c r="G1488" s="15">
        <f t="shared" si="323"/>
        <v>1218.97</v>
      </c>
      <c r="H1488" s="14">
        <v>15.56</v>
      </c>
      <c r="I1488" s="39"/>
      <c r="J1488" s="15">
        <f t="shared" si="322"/>
        <v>0</v>
      </c>
    </row>
    <row r="1489" spans="1:10" x14ac:dyDescent="0.3">
      <c r="A1489" s="12" t="s">
        <v>2033</v>
      </c>
      <c r="B1489" s="13" t="s">
        <v>18</v>
      </c>
      <c r="C1489" s="13" t="s">
        <v>35</v>
      </c>
      <c r="D1489" s="33" t="s">
        <v>2034</v>
      </c>
      <c r="E1489" s="14">
        <v>1</v>
      </c>
      <c r="F1489" s="14">
        <v>826.89</v>
      </c>
      <c r="G1489" s="15">
        <f t="shared" si="323"/>
        <v>826.89</v>
      </c>
      <c r="H1489" s="14">
        <v>1</v>
      </c>
      <c r="I1489" s="39"/>
      <c r="J1489" s="15">
        <f t="shared" si="322"/>
        <v>0</v>
      </c>
    </row>
    <row r="1490" spans="1:10" ht="20.95" x14ac:dyDescent="0.3">
      <c r="A1490" s="12" t="s">
        <v>2035</v>
      </c>
      <c r="B1490" s="13" t="s">
        <v>18</v>
      </c>
      <c r="C1490" s="13" t="s">
        <v>19</v>
      </c>
      <c r="D1490" s="33" t="s">
        <v>2036</v>
      </c>
      <c r="E1490" s="14">
        <v>53.16</v>
      </c>
      <c r="F1490" s="14">
        <v>21.86</v>
      </c>
      <c r="G1490" s="15">
        <f t="shared" si="323"/>
        <v>1162.08</v>
      </c>
      <c r="H1490" s="14">
        <v>53.16</v>
      </c>
      <c r="I1490" s="39"/>
      <c r="J1490" s="15">
        <f t="shared" si="322"/>
        <v>0</v>
      </c>
    </row>
    <row r="1491" spans="1:10" ht="20.95" x14ac:dyDescent="0.3">
      <c r="A1491" s="12" t="s">
        <v>2037</v>
      </c>
      <c r="B1491" s="13" t="s">
        <v>18</v>
      </c>
      <c r="C1491" s="13" t="s">
        <v>35</v>
      </c>
      <c r="D1491" s="33" t="s">
        <v>2038</v>
      </c>
      <c r="E1491" s="14">
        <v>1</v>
      </c>
      <c r="F1491" s="14">
        <v>332.47</v>
      </c>
      <c r="G1491" s="15">
        <f t="shared" si="323"/>
        <v>332.47</v>
      </c>
      <c r="H1491" s="14">
        <v>1</v>
      </c>
      <c r="I1491" s="39"/>
      <c r="J1491" s="15">
        <f t="shared" si="322"/>
        <v>0</v>
      </c>
    </row>
    <row r="1492" spans="1:10" x14ac:dyDescent="0.3">
      <c r="A1492" s="12" t="s">
        <v>2039</v>
      </c>
      <c r="B1492" s="13" t="s">
        <v>18</v>
      </c>
      <c r="C1492" s="13" t="s">
        <v>19</v>
      </c>
      <c r="D1492" s="33" t="s">
        <v>2040</v>
      </c>
      <c r="E1492" s="14">
        <v>1.87</v>
      </c>
      <c r="F1492" s="14">
        <v>13.8</v>
      </c>
      <c r="G1492" s="15">
        <f t="shared" si="323"/>
        <v>25.81</v>
      </c>
      <c r="H1492" s="14">
        <v>1.87</v>
      </c>
      <c r="I1492" s="39"/>
      <c r="J1492" s="15">
        <f t="shared" si="322"/>
        <v>0</v>
      </c>
    </row>
    <row r="1493" spans="1:10" x14ac:dyDescent="0.3">
      <c r="A1493" s="12" t="s">
        <v>2041</v>
      </c>
      <c r="B1493" s="13" t="s">
        <v>18</v>
      </c>
      <c r="C1493" s="13" t="s">
        <v>35</v>
      </c>
      <c r="D1493" s="33" t="s">
        <v>2042</v>
      </c>
      <c r="E1493" s="14">
        <v>145</v>
      </c>
      <c r="F1493" s="14">
        <v>49.88</v>
      </c>
      <c r="G1493" s="15">
        <f t="shared" si="323"/>
        <v>7232.6</v>
      </c>
      <c r="H1493" s="14">
        <v>145</v>
      </c>
      <c r="I1493" s="39"/>
      <c r="J1493" s="15">
        <f t="shared" si="322"/>
        <v>0</v>
      </c>
    </row>
    <row r="1494" spans="1:10" x14ac:dyDescent="0.3">
      <c r="A1494" s="12" t="s">
        <v>2043</v>
      </c>
      <c r="B1494" s="13" t="s">
        <v>18</v>
      </c>
      <c r="C1494" s="13" t="s">
        <v>35</v>
      </c>
      <c r="D1494" s="33" t="s">
        <v>2044</v>
      </c>
      <c r="E1494" s="14">
        <v>30</v>
      </c>
      <c r="F1494" s="14">
        <v>33.24</v>
      </c>
      <c r="G1494" s="15">
        <f t="shared" si="323"/>
        <v>997.2</v>
      </c>
      <c r="H1494" s="14">
        <v>30</v>
      </c>
      <c r="I1494" s="39"/>
      <c r="J1494" s="15">
        <f t="shared" si="322"/>
        <v>0</v>
      </c>
    </row>
    <row r="1495" spans="1:10" x14ac:dyDescent="0.3">
      <c r="A1495" s="12" t="s">
        <v>2045</v>
      </c>
      <c r="B1495" s="13" t="s">
        <v>18</v>
      </c>
      <c r="C1495" s="13" t="s">
        <v>22</v>
      </c>
      <c r="D1495" s="33" t="s">
        <v>2046</v>
      </c>
      <c r="E1495" s="14">
        <v>3627.85</v>
      </c>
      <c r="F1495" s="14">
        <v>4.34</v>
      </c>
      <c r="G1495" s="15">
        <f t="shared" si="323"/>
        <v>15744.87</v>
      </c>
      <c r="H1495" s="14">
        <v>3627.85</v>
      </c>
      <c r="I1495" s="39"/>
      <c r="J1495" s="15">
        <f t="shared" si="322"/>
        <v>0</v>
      </c>
    </row>
    <row r="1496" spans="1:10" ht="20.95" x14ac:dyDescent="0.3">
      <c r="A1496" s="12" t="s">
        <v>2047</v>
      </c>
      <c r="B1496" s="13" t="s">
        <v>18</v>
      </c>
      <c r="C1496" s="13" t="s">
        <v>35</v>
      </c>
      <c r="D1496" s="33" t="s">
        <v>2048</v>
      </c>
      <c r="E1496" s="14">
        <v>1</v>
      </c>
      <c r="F1496" s="14">
        <v>3332.36</v>
      </c>
      <c r="G1496" s="15">
        <f t="shared" si="323"/>
        <v>3332.36</v>
      </c>
      <c r="H1496" s="14">
        <v>1</v>
      </c>
      <c r="I1496" s="39"/>
      <c r="J1496" s="15">
        <f t="shared" si="322"/>
        <v>0</v>
      </c>
    </row>
    <row r="1497" spans="1:10" ht="20.95" x14ac:dyDescent="0.3">
      <c r="A1497" s="12" t="s">
        <v>2049</v>
      </c>
      <c r="B1497" s="13" t="s">
        <v>18</v>
      </c>
      <c r="C1497" s="13" t="s">
        <v>19</v>
      </c>
      <c r="D1497" s="33" t="s">
        <v>2050</v>
      </c>
      <c r="E1497" s="14">
        <v>1637.45</v>
      </c>
      <c r="F1497" s="14">
        <v>20.440000000000001</v>
      </c>
      <c r="G1497" s="15">
        <f t="shared" si="323"/>
        <v>33469.480000000003</v>
      </c>
      <c r="H1497" s="14">
        <v>1637.45</v>
      </c>
      <c r="I1497" s="39"/>
      <c r="J1497" s="15">
        <f t="shared" si="322"/>
        <v>0</v>
      </c>
    </row>
    <row r="1498" spans="1:10" x14ac:dyDescent="0.3">
      <c r="A1498" s="12" t="s">
        <v>2051</v>
      </c>
      <c r="B1498" s="13" t="s">
        <v>18</v>
      </c>
      <c r="C1498" s="13" t="s">
        <v>35</v>
      </c>
      <c r="D1498" s="33" t="s">
        <v>2052</v>
      </c>
      <c r="E1498" s="14">
        <v>1</v>
      </c>
      <c r="F1498" s="14">
        <v>68</v>
      </c>
      <c r="G1498" s="15">
        <f t="shared" si="323"/>
        <v>68</v>
      </c>
      <c r="H1498" s="14">
        <v>1</v>
      </c>
      <c r="I1498" s="39"/>
      <c r="J1498" s="15">
        <f t="shared" si="322"/>
        <v>0</v>
      </c>
    </row>
    <row r="1499" spans="1:10" ht="20.95" x14ac:dyDescent="0.3">
      <c r="A1499" s="12" t="s">
        <v>2053</v>
      </c>
      <c r="B1499" s="13" t="s">
        <v>18</v>
      </c>
      <c r="C1499" s="13" t="s">
        <v>35</v>
      </c>
      <c r="D1499" s="33" t="s">
        <v>2054</v>
      </c>
      <c r="E1499" s="14">
        <v>2</v>
      </c>
      <c r="F1499" s="14">
        <v>110.18</v>
      </c>
      <c r="G1499" s="15">
        <f t="shared" si="323"/>
        <v>220.36</v>
      </c>
      <c r="H1499" s="14">
        <v>2</v>
      </c>
      <c r="I1499" s="39"/>
      <c r="J1499" s="15">
        <f t="shared" si="322"/>
        <v>0</v>
      </c>
    </row>
    <row r="1500" spans="1:10" ht="20.95" x14ac:dyDescent="0.3">
      <c r="A1500" s="12" t="s">
        <v>2055</v>
      </c>
      <c r="B1500" s="13" t="s">
        <v>18</v>
      </c>
      <c r="C1500" s="13" t="s">
        <v>35</v>
      </c>
      <c r="D1500" s="33" t="s">
        <v>2056</v>
      </c>
      <c r="E1500" s="14">
        <v>45</v>
      </c>
      <c r="F1500" s="14">
        <v>66.760000000000005</v>
      </c>
      <c r="G1500" s="15">
        <f t="shared" si="323"/>
        <v>3004.2</v>
      </c>
      <c r="H1500" s="14">
        <v>45</v>
      </c>
      <c r="I1500" s="39"/>
      <c r="J1500" s="15">
        <f t="shared" si="322"/>
        <v>0</v>
      </c>
    </row>
    <row r="1501" spans="1:10" x14ac:dyDescent="0.3">
      <c r="A1501" s="12" t="s">
        <v>2057</v>
      </c>
      <c r="B1501" s="13" t="s">
        <v>18</v>
      </c>
      <c r="C1501" s="13" t="s">
        <v>35</v>
      </c>
      <c r="D1501" s="33" t="s">
        <v>2058</v>
      </c>
      <c r="E1501" s="14">
        <v>9</v>
      </c>
      <c r="F1501" s="14">
        <v>23.88</v>
      </c>
      <c r="G1501" s="15">
        <f t="shared" si="323"/>
        <v>214.92</v>
      </c>
      <c r="H1501" s="14">
        <v>9</v>
      </c>
      <c r="I1501" s="39"/>
      <c r="J1501" s="15">
        <f t="shared" si="322"/>
        <v>0</v>
      </c>
    </row>
    <row r="1502" spans="1:10" x14ac:dyDescent="0.3">
      <c r="A1502" s="12" t="s">
        <v>2059</v>
      </c>
      <c r="B1502" s="13" t="s">
        <v>18</v>
      </c>
      <c r="C1502" s="13" t="s">
        <v>35</v>
      </c>
      <c r="D1502" s="33" t="s">
        <v>2060</v>
      </c>
      <c r="E1502" s="14">
        <v>12</v>
      </c>
      <c r="F1502" s="14">
        <v>22.91</v>
      </c>
      <c r="G1502" s="15">
        <f t="shared" si="323"/>
        <v>274.92</v>
      </c>
      <c r="H1502" s="14">
        <v>12</v>
      </c>
      <c r="I1502" s="39"/>
      <c r="J1502" s="15">
        <f t="shared" si="322"/>
        <v>0</v>
      </c>
    </row>
    <row r="1503" spans="1:10" ht="20.95" x14ac:dyDescent="0.3">
      <c r="A1503" s="12" t="s">
        <v>2061</v>
      </c>
      <c r="B1503" s="13" t="s">
        <v>18</v>
      </c>
      <c r="C1503" s="13" t="s">
        <v>19</v>
      </c>
      <c r="D1503" s="33" t="s">
        <v>2062</v>
      </c>
      <c r="E1503" s="14">
        <v>8328.64</v>
      </c>
      <c r="F1503" s="14">
        <v>19.61</v>
      </c>
      <c r="G1503" s="15">
        <f t="shared" si="323"/>
        <v>163324.63</v>
      </c>
      <c r="H1503" s="14">
        <v>8328.64</v>
      </c>
      <c r="I1503" s="39"/>
      <c r="J1503" s="15">
        <f t="shared" si="322"/>
        <v>0</v>
      </c>
    </row>
    <row r="1504" spans="1:10" x14ac:dyDescent="0.3">
      <c r="A1504" s="12" t="s">
        <v>2063</v>
      </c>
      <c r="B1504" s="28" t="s">
        <v>18</v>
      </c>
      <c r="C1504" s="13" t="s">
        <v>112</v>
      </c>
      <c r="D1504" s="33" t="s">
        <v>2064</v>
      </c>
      <c r="E1504" s="14">
        <v>2</v>
      </c>
      <c r="F1504" s="14">
        <v>371.97</v>
      </c>
      <c r="G1504" s="15">
        <f t="shared" si="323"/>
        <v>743.94</v>
      </c>
      <c r="H1504" s="14">
        <v>2</v>
      </c>
      <c r="I1504" s="39"/>
      <c r="J1504" s="15">
        <f t="shared" si="322"/>
        <v>0</v>
      </c>
    </row>
    <row r="1505" spans="1:10" ht="20.95" x14ac:dyDescent="0.3">
      <c r="A1505" s="12" t="s">
        <v>2065</v>
      </c>
      <c r="B1505" s="13" t="s">
        <v>18</v>
      </c>
      <c r="C1505" s="13" t="s">
        <v>35</v>
      </c>
      <c r="D1505" s="33" t="s">
        <v>2066</v>
      </c>
      <c r="E1505" s="14">
        <v>74</v>
      </c>
      <c r="F1505" s="14">
        <v>354.21</v>
      </c>
      <c r="G1505" s="15">
        <f t="shared" si="323"/>
        <v>26211.54</v>
      </c>
      <c r="H1505" s="14">
        <v>74</v>
      </c>
      <c r="I1505" s="39"/>
      <c r="J1505" s="15">
        <f t="shared" si="322"/>
        <v>0</v>
      </c>
    </row>
    <row r="1506" spans="1:10" x14ac:dyDescent="0.3">
      <c r="A1506" s="12" t="s">
        <v>2067</v>
      </c>
      <c r="B1506" s="13" t="s">
        <v>18</v>
      </c>
      <c r="C1506" s="13" t="s">
        <v>19</v>
      </c>
      <c r="D1506" s="33" t="s">
        <v>2068</v>
      </c>
      <c r="E1506" s="14">
        <v>90.68</v>
      </c>
      <c r="F1506" s="14">
        <v>10.75</v>
      </c>
      <c r="G1506" s="15">
        <f t="shared" si="323"/>
        <v>974.81</v>
      </c>
      <c r="H1506" s="14">
        <v>90.68</v>
      </c>
      <c r="I1506" s="39"/>
      <c r="J1506" s="15">
        <f t="shared" si="322"/>
        <v>0</v>
      </c>
    </row>
    <row r="1507" spans="1:10" x14ac:dyDescent="0.3">
      <c r="A1507" s="12" t="s">
        <v>2069</v>
      </c>
      <c r="B1507" s="13" t="s">
        <v>18</v>
      </c>
      <c r="C1507" s="13" t="s">
        <v>35</v>
      </c>
      <c r="D1507" s="33" t="s">
        <v>2070</v>
      </c>
      <c r="E1507" s="14">
        <v>8</v>
      </c>
      <c r="F1507" s="14">
        <v>22.49</v>
      </c>
      <c r="G1507" s="15">
        <f t="shared" si="323"/>
        <v>179.92</v>
      </c>
      <c r="H1507" s="14">
        <v>8</v>
      </c>
      <c r="I1507" s="39"/>
      <c r="J1507" s="15">
        <f t="shared" si="322"/>
        <v>0</v>
      </c>
    </row>
    <row r="1508" spans="1:10" x14ac:dyDescent="0.3">
      <c r="A1508" s="12" t="s">
        <v>2071</v>
      </c>
      <c r="B1508" s="13" t="s">
        <v>18</v>
      </c>
      <c r="C1508" s="13" t="s">
        <v>35</v>
      </c>
      <c r="D1508" s="33" t="s">
        <v>2072</v>
      </c>
      <c r="E1508" s="14">
        <v>4</v>
      </c>
      <c r="F1508" s="14">
        <v>38.56</v>
      </c>
      <c r="G1508" s="15">
        <f t="shared" si="323"/>
        <v>154.24</v>
      </c>
      <c r="H1508" s="14">
        <v>4</v>
      </c>
      <c r="I1508" s="39"/>
      <c r="J1508" s="15">
        <f t="shared" si="322"/>
        <v>0</v>
      </c>
    </row>
    <row r="1509" spans="1:10" ht="20.95" x14ac:dyDescent="0.3">
      <c r="A1509" s="12" t="s">
        <v>2073</v>
      </c>
      <c r="B1509" s="13" t="s">
        <v>18</v>
      </c>
      <c r="C1509" s="13" t="s">
        <v>19</v>
      </c>
      <c r="D1509" s="33" t="s">
        <v>2074</v>
      </c>
      <c r="E1509" s="14">
        <v>8.9600000000000009</v>
      </c>
      <c r="F1509" s="14">
        <v>43.73</v>
      </c>
      <c r="G1509" s="15">
        <f t="shared" si="323"/>
        <v>391.82</v>
      </c>
      <c r="H1509" s="14">
        <v>8.9600000000000009</v>
      </c>
      <c r="I1509" s="39"/>
      <c r="J1509" s="15">
        <f t="shared" si="322"/>
        <v>0</v>
      </c>
    </row>
    <row r="1510" spans="1:10" ht="20.95" x14ac:dyDescent="0.3">
      <c r="A1510" s="12" t="s">
        <v>2075</v>
      </c>
      <c r="B1510" s="13" t="s">
        <v>18</v>
      </c>
      <c r="C1510" s="13" t="s">
        <v>35</v>
      </c>
      <c r="D1510" s="33" t="s">
        <v>2076</v>
      </c>
      <c r="E1510" s="14">
        <v>6</v>
      </c>
      <c r="F1510" s="14">
        <v>32.130000000000003</v>
      </c>
      <c r="G1510" s="15">
        <f t="shared" si="323"/>
        <v>192.78</v>
      </c>
      <c r="H1510" s="14">
        <v>6</v>
      </c>
      <c r="I1510" s="39"/>
      <c r="J1510" s="15">
        <f t="shared" si="322"/>
        <v>0</v>
      </c>
    </row>
    <row r="1511" spans="1:10" x14ac:dyDescent="0.3">
      <c r="A1511" s="12" t="s">
        <v>2077</v>
      </c>
      <c r="B1511" s="13" t="s">
        <v>18</v>
      </c>
      <c r="C1511" s="13" t="s">
        <v>35</v>
      </c>
      <c r="D1511" s="33" t="s">
        <v>2078</v>
      </c>
      <c r="E1511" s="14">
        <v>5</v>
      </c>
      <c r="F1511" s="14">
        <v>159.24</v>
      </c>
      <c r="G1511" s="15">
        <f t="shared" si="323"/>
        <v>796.2</v>
      </c>
      <c r="H1511" s="14">
        <v>5</v>
      </c>
      <c r="I1511" s="39"/>
      <c r="J1511" s="15">
        <f t="shared" si="322"/>
        <v>0</v>
      </c>
    </row>
    <row r="1512" spans="1:10" x14ac:dyDescent="0.3">
      <c r="A1512" s="12" t="s">
        <v>2079</v>
      </c>
      <c r="B1512" s="13" t="s">
        <v>18</v>
      </c>
      <c r="C1512" s="13" t="s">
        <v>35</v>
      </c>
      <c r="D1512" s="33" t="s">
        <v>2080</v>
      </c>
      <c r="E1512" s="14">
        <v>5</v>
      </c>
      <c r="F1512" s="14">
        <v>149.88999999999999</v>
      </c>
      <c r="G1512" s="15">
        <f t="shared" si="323"/>
        <v>749.45</v>
      </c>
      <c r="H1512" s="14">
        <v>5</v>
      </c>
      <c r="I1512" s="39"/>
      <c r="J1512" s="15">
        <f t="shared" si="322"/>
        <v>0</v>
      </c>
    </row>
    <row r="1513" spans="1:10" x14ac:dyDescent="0.3">
      <c r="A1513" s="12" t="s">
        <v>2081</v>
      </c>
      <c r="B1513" s="13" t="s">
        <v>18</v>
      </c>
      <c r="C1513" s="13" t="s">
        <v>35</v>
      </c>
      <c r="D1513" s="33" t="s">
        <v>2082</v>
      </c>
      <c r="E1513" s="14">
        <v>1</v>
      </c>
      <c r="F1513" s="14">
        <v>20.239999999999998</v>
      </c>
      <c r="G1513" s="15">
        <f t="shared" si="323"/>
        <v>20.239999999999998</v>
      </c>
      <c r="H1513" s="14">
        <v>1</v>
      </c>
      <c r="I1513" s="39"/>
      <c r="J1513" s="15">
        <f t="shared" si="322"/>
        <v>0</v>
      </c>
    </row>
    <row r="1514" spans="1:10" ht="20.95" x14ac:dyDescent="0.3">
      <c r="A1514" s="12" t="s">
        <v>2083</v>
      </c>
      <c r="B1514" s="13" t="s">
        <v>18</v>
      </c>
      <c r="C1514" s="13" t="s">
        <v>2084</v>
      </c>
      <c r="D1514" s="33" t="s">
        <v>2085</v>
      </c>
      <c r="E1514" s="14">
        <v>1</v>
      </c>
      <c r="F1514" s="14">
        <v>47250</v>
      </c>
      <c r="G1514" s="15">
        <f t="shared" si="323"/>
        <v>47250</v>
      </c>
      <c r="H1514" s="14">
        <v>1</v>
      </c>
      <c r="I1514" s="55">
        <v>47250</v>
      </c>
      <c r="J1514" s="15">
        <f t="shared" si="322"/>
        <v>47250</v>
      </c>
    </row>
    <row r="1515" spans="1:10" ht="20.95" x14ac:dyDescent="0.3">
      <c r="A1515" s="12" t="s">
        <v>2086</v>
      </c>
      <c r="B1515" s="13" t="s">
        <v>18</v>
      </c>
      <c r="C1515" s="13" t="s">
        <v>35</v>
      </c>
      <c r="D1515" s="33" t="s">
        <v>2087</v>
      </c>
      <c r="E1515" s="14">
        <v>4</v>
      </c>
      <c r="F1515" s="14">
        <v>20.239999999999998</v>
      </c>
      <c r="G1515" s="15">
        <f t="shared" si="323"/>
        <v>80.959999999999994</v>
      </c>
      <c r="H1515" s="14">
        <v>4</v>
      </c>
      <c r="I1515" s="39"/>
      <c r="J1515" s="15">
        <f t="shared" si="322"/>
        <v>0</v>
      </c>
    </row>
    <row r="1516" spans="1:10" ht="20.95" x14ac:dyDescent="0.3">
      <c r="A1516" s="12" t="s">
        <v>2088</v>
      </c>
      <c r="B1516" s="13" t="s">
        <v>18</v>
      </c>
      <c r="C1516" s="13" t="s">
        <v>487</v>
      </c>
      <c r="D1516" s="33" t="s">
        <v>2089</v>
      </c>
      <c r="E1516" s="14">
        <v>360</v>
      </c>
      <c r="F1516" s="14">
        <v>16.96</v>
      </c>
      <c r="G1516" s="15">
        <f t="shared" si="323"/>
        <v>6105.6</v>
      </c>
      <c r="H1516" s="14">
        <v>360</v>
      </c>
      <c r="I1516" s="39"/>
      <c r="J1516" s="15">
        <f t="shared" si="322"/>
        <v>0</v>
      </c>
    </row>
    <row r="1517" spans="1:10" x14ac:dyDescent="0.3">
      <c r="A1517" s="12" t="s">
        <v>2090</v>
      </c>
      <c r="B1517" s="13" t="s">
        <v>18</v>
      </c>
      <c r="C1517" s="13" t="s">
        <v>35</v>
      </c>
      <c r="D1517" s="33" t="s">
        <v>1970</v>
      </c>
      <c r="E1517" s="14">
        <v>12</v>
      </c>
      <c r="F1517" s="14">
        <v>40.25</v>
      </c>
      <c r="G1517" s="15">
        <f t="shared" si="323"/>
        <v>483</v>
      </c>
      <c r="H1517" s="14">
        <v>12</v>
      </c>
      <c r="I1517" s="39"/>
      <c r="J1517" s="15">
        <f t="shared" si="322"/>
        <v>0</v>
      </c>
    </row>
    <row r="1518" spans="1:10" x14ac:dyDescent="0.3">
      <c r="A1518" s="16"/>
      <c r="B1518" s="16"/>
      <c r="C1518" s="16"/>
      <c r="D1518" s="34" t="s">
        <v>2091</v>
      </c>
      <c r="E1518" s="14">
        <v>1</v>
      </c>
      <c r="F1518" s="17">
        <f>SUM(G1454:G1517)</f>
        <v>381694.32</v>
      </c>
      <c r="G1518" s="17">
        <f t="shared" ref="G1518" si="324">ROUND(E1518*F1518,2)</f>
        <v>381694.32</v>
      </c>
      <c r="H1518" s="14">
        <v>1</v>
      </c>
      <c r="I1518" s="17">
        <f>SUM(J1454:J1517)</f>
        <v>47250</v>
      </c>
      <c r="J1518" s="17">
        <f t="shared" ref="J1518" si="325">ROUND(H1518*I1518,2)</f>
        <v>47250</v>
      </c>
    </row>
    <row r="1519" spans="1:10" ht="1" customHeight="1" x14ac:dyDescent="0.3">
      <c r="A1519" s="18"/>
      <c r="B1519" s="18"/>
      <c r="C1519" s="18"/>
      <c r="D1519" s="35"/>
      <c r="E1519" s="18"/>
      <c r="F1519" s="18"/>
      <c r="G1519" s="18"/>
      <c r="H1519" s="18"/>
      <c r="I1519" s="18"/>
      <c r="J1519" s="18"/>
    </row>
    <row r="1520" spans="1:10" x14ac:dyDescent="0.3">
      <c r="A1520" s="19" t="s">
        <v>2092</v>
      </c>
      <c r="B1520" s="19" t="s">
        <v>10</v>
      </c>
      <c r="C1520" s="19" t="s">
        <v>11</v>
      </c>
      <c r="D1520" s="36" t="s">
        <v>2093</v>
      </c>
      <c r="E1520" s="20">
        <f t="shared" ref="E1520:J1520" si="326">E1550</f>
        <v>1</v>
      </c>
      <c r="F1520" s="20">
        <f t="shared" si="326"/>
        <v>1021527.6</v>
      </c>
      <c r="G1520" s="20">
        <f t="shared" si="326"/>
        <v>1021527.6</v>
      </c>
      <c r="H1520" s="20">
        <f t="shared" si="326"/>
        <v>1</v>
      </c>
      <c r="I1520" s="20">
        <f t="shared" si="326"/>
        <v>0</v>
      </c>
      <c r="J1520" s="20">
        <f t="shared" si="326"/>
        <v>0</v>
      </c>
    </row>
    <row r="1521" spans="1:10" x14ac:dyDescent="0.3">
      <c r="A1521" s="12" t="s">
        <v>2094</v>
      </c>
      <c r="B1521" s="13" t="s">
        <v>18</v>
      </c>
      <c r="C1521" s="13" t="s">
        <v>19</v>
      </c>
      <c r="D1521" s="33" t="s">
        <v>2095</v>
      </c>
      <c r="E1521" s="14">
        <v>9380.18</v>
      </c>
      <c r="F1521" s="14">
        <v>27.66</v>
      </c>
      <c r="G1521" s="15">
        <f t="shared" ref="G1521:G1550" si="327">ROUND(E1521*F1521,2)</f>
        <v>259455.78</v>
      </c>
      <c r="H1521" s="14">
        <v>9380.18</v>
      </c>
      <c r="I1521" s="39"/>
      <c r="J1521" s="15">
        <f t="shared" ref="J1521:J1550" si="328">ROUND(H1521*I1521,2)</f>
        <v>0</v>
      </c>
    </row>
    <row r="1522" spans="1:10" ht="20.95" x14ac:dyDescent="0.3">
      <c r="A1522" s="12" t="s">
        <v>2096</v>
      </c>
      <c r="B1522" s="13" t="s">
        <v>18</v>
      </c>
      <c r="C1522" s="13" t="s">
        <v>22</v>
      </c>
      <c r="D1522" s="33" t="s">
        <v>2097</v>
      </c>
      <c r="E1522" s="14">
        <v>3645.07</v>
      </c>
      <c r="F1522" s="14">
        <v>22.65</v>
      </c>
      <c r="G1522" s="15">
        <f t="shared" si="327"/>
        <v>82560.84</v>
      </c>
      <c r="H1522" s="14">
        <v>3645.07</v>
      </c>
      <c r="I1522" s="39"/>
      <c r="J1522" s="15">
        <f t="shared" si="328"/>
        <v>0</v>
      </c>
    </row>
    <row r="1523" spans="1:10" ht="20.95" x14ac:dyDescent="0.3">
      <c r="A1523" s="12" t="s">
        <v>2098</v>
      </c>
      <c r="B1523" s="13" t="s">
        <v>18</v>
      </c>
      <c r="C1523" s="13" t="s">
        <v>19</v>
      </c>
      <c r="D1523" s="33" t="s">
        <v>2099</v>
      </c>
      <c r="E1523" s="14">
        <v>643.4</v>
      </c>
      <c r="F1523" s="14">
        <v>46.99</v>
      </c>
      <c r="G1523" s="15">
        <f t="shared" si="327"/>
        <v>30233.37</v>
      </c>
      <c r="H1523" s="14">
        <v>643.4</v>
      </c>
      <c r="I1523" s="39"/>
      <c r="J1523" s="15">
        <f t="shared" si="328"/>
        <v>0</v>
      </c>
    </row>
    <row r="1524" spans="1:10" ht="20.95" x14ac:dyDescent="0.3">
      <c r="A1524" s="12" t="s">
        <v>2100</v>
      </c>
      <c r="B1524" s="13" t="s">
        <v>18</v>
      </c>
      <c r="C1524" s="13" t="s">
        <v>19</v>
      </c>
      <c r="D1524" s="33" t="s">
        <v>2101</v>
      </c>
      <c r="E1524" s="14">
        <v>527.04</v>
      </c>
      <c r="F1524" s="14">
        <v>65.790000000000006</v>
      </c>
      <c r="G1524" s="15">
        <f t="shared" si="327"/>
        <v>34673.96</v>
      </c>
      <c r="H1524" s="14">
        <v>527.04</v>
      </c>
      <c r="I1524" s="39"/>
      <c r="J1524" s="15">
        <f t="shared" si="328"/>
        <v>0</v>
      </c>
    </row>
    <row r="1525" spans="1:10" ht="20.95" x14ac:dyDescent="0.3">
      <c r="A1525" s="12" t="s">
        <v>2102</v>
      </c>
      <c r="B1525" s="13" t="s">
        <v>18</v>
      </c>
      <c r="C1525" s="13" t="s">
        <v>35</v>
      </c>
      <c r="D1525" s="33" t="s">
        <v>2103</v>
      </c>
      <c r="E1525" s="14">
        <v>2</v>
      </c>
      <c r="F1525" s="14">
        <v>45.24</v>
      </c>
      <c r="G1525" s="15">
        <f t="shared" si="327"/>
        <v>90.48</v>
      </c>
      <c r="H1525" s="14">
        <v>2</v>
      </c>
      <c r="I1525" s="39"/>
      <c r="J1525" s="15">
        <f t="shared" si="328"/>
        <v>0</v>
      </c>
    </row>
    <row r="1526" spans="1:10" ht="20.95" x14ac:dyDescent="0.3">
      <c r="A1526" s="12" t="s">
        <v>2104</v>
      </c>
      <c r="B1526" s="13" t="s">
        <v>18</v>
      </c>
      <c r="C1526" s="13" t="s">
        <v>22</v>
      </c>
      <c r="D1526" s="33" t="s">
        <v>2105</v>
      </c>
      <c r="E1526" s="14">
        <v>30</v>
      </c>
      <c r="F1526" s="14">
        <v>15.81</v>
      </c>
      <c r="G1526" s="15">
        <f t="shared" si="327"/>
        <v>474.3</v>
      </c>
      <c r="H1526" s="14">
        <v>30</v>
      </c>
      <c r="I1526" s="39"/>
      <c r="J1526" s="15">
        <f t="shared" si="328"/>
        <v>0</v>
      </c>
    </row>
    <row r="1527" spans="1:10" ht="20.95" x14ac:dyDescent="0.3">
      <c r="A1527" s="12" t="s">
        <v>2106</v>
      </c>
      <c r="B1527" s="13" t="s">
        <v>18</v>
      </c>
      <c r="C1527" s="13" t="s">
        <v>22</v>
      </c>
      <c r="D1527" s="33" t="s">
        <v>2107</v>
      </c>
      <c r="E1527" s="14">
        <v>1211</v>
      </c>
      <c r="F1527" s="14">
        <v>8.36</v>
      </c>
      <c r="G1527" s="15">
        <f t="shared" si="327"/>
        <v>10123.959999999999</v>
      </c>
      <c r="H1527" s="14">
        <v>1211</v>
      </c>
      <c r="I1527" s="39"/>
      <c r="J1527" s="15">
        <f t="shared" si="328"/>
        <v>0</v>
      </c>
    </row>
    <row r="1528" spans="1:10" x14ac:dyDescent="0.3">
      <c r="A1528" s="12" t="s">
        <v>2108</v>
      </c>
      <c r="B1528" s="13" t="s">
        <v>18</v>
      </c>
      <c r="C1528" s="13" t="s">
        <v>22</v>
      </c>
      <c r="D1528" s="33" t="s">
        <v>29</v>
      </c>
      <c r="E1528" s="14">
        <v>2251.81</v>
      </c>
      <c r="F1528" s="14">
        <v>10.76</v>
      </c>
      <c r="G1528" s="15">
        <f t="shared" si="327"/>
        <v>24229.48</v>
      </c>
      <c r="H1528" s="14">
        <v>2251.81</v>
      </c>
      <c r="I1528" s="39"/>
      <c r="J1528" s="15">
        <f t="shared" si="328"/>
        <v>0</v>
      </c>
    </row>
    <row r="1529" spans="1:10" x14ac:dyDescent="0.3">
      <c r="A1529" s="12" t="s">
        <v>2109</v>
      </c>
      <c r="B1529" s="13" t="s">
        <v>18</v>
      </c>
      <c r="C1529" s="13" t="s">
        <v>19</v>
      </c>
      <c r="D1529" s="33" t="s">
        <v>2110</v>
      </c>
      <c r="E1529" s="14">
        <v>10843.96</v>
      </c>
      <c r="F1529" s="14">
        <v>14.77</v>
      </c>
      <c r="G1529" s="15">
        <f t="shared" si="327"/>
        <v>160165.29</v>
      </c>
      <c r="H1529" s="14">
        <v>10843.96</v>
      </c>
      <c r="I1529" s="39"/>
      <c r="J1529" s="15">
        <f t="shared" si="328"/>
        <v>0</v>
      </c>
    </row>
    <row r="1530" spans="1:10" ht="20.95" x14ac:dyDescent="0.3">
      <c r="A1530" s="12" t="s">
        <v>2111</v>
      </c>
      <c r="B1530" s="13" t="s">
        <v>18</v>
      </c>
      <c r="C1530" s="13" t="s">
        <v>19</v>
      </c>
      <c r="D1530" s="33" t="s">
        <v>2112</v>
      </c>
      <c r="E1530" s="14">
        <v>6403.01</v>
      </c>
      <c r="F1530" s="14">
        <v>13.7</v>
      </c>
      <c r="G1530" s="15">
        <f t="shared" si="327"/>
        <v>87721.24</v>
      </c>
      <c r="H1530" s="14">
        <v>6403.01</v>
      </c>
      <c r="I1530" s="39"/>
      <c r="J1530" s="15">
        <f t="shared" si="328"/>
        <v>0</v>
      </c>
    </row>
    <row r="1531" spans="1:10" x14ac:dyDescent="0.3">
      <c r="A1531" s="12" t="s">
        <v>2113</v>
      </c>
      <c r="B1531" s="13" t="s">
        <v>18</v>
      </c>
      <c r="C1531" s="13" t="s">
        <v>19</v>
      </c>
      <c r="D1531" s="33" t="s">
        <v>2114</v>
      </c>
      <c r="E1531" s="14">
        <v>4.37</v>
      </c>
      <c r="F1531" s="14">
        <v>16.73</v>
      </c>
      <c r="G1531" s="15">
        <f t="shared" si="327"/>
        <v>73.11</v>
      </c>
      <c r="H1531" s="14">
        <v>4.37</v>
      </c>
      <c r="I1531" s="39"/>
      <c r="J1531" s="15">
        <f t="shared" si="328"/>
        <v>0</v>
      </c>
    </row>
    <row r="1532" spans="1:10" x14ac:dyDescent="0.3">
      <c r="A1532" s="12" t="s">
        <v>2115</v>
      </c>
      <c r="B1532" s="13" t="s">
        <v>18</v>
      </c>
      <c r="C1532" s="13" t="s">
        <v>35</v>
      </c>
      <c r="D1532" s="33" t="s">
        <v>2116</v>
      </c>
      <c r="E1532" s="14">
        <v>31</v>
      </c>
      <c r="F1532" s="14">
        <v>55.56</v>
      </c>
      <c r="G1532" s="15">
        <f t="shared" si="327"/>
        <v>1722.36</v>
      </c>
      <c r="H1532" s="14">
        <v>31</v>
      </c>
      <c r="I1532" s="39"/>
      <c r="J1532" s="15">
        <f t="shared" si="328"/>
        <v>0</v>
      </c>
    </row>
    <row r="1533" spans="1:10" x14ac:dyDescent="0.3">
      <c r="A1533" s="12" t="s">
        <v>2117</v>
      </c>
      <c r="B1533" s="13" t="s">
        <v>18</v>
      </c>
      <c r="C1533" s="13" t="s">
        <v>19</v>
      </c>
      <c r="D1533" s="33" t="s">
        <v>2118</v>
      </c>
      <c r="E1533" s="14">
        <v>135.43</v>
      </c>
      <c r="F1533" s="14">
        <v>17.79</v>
      </c>
      <c r="G1533" s="15">
        <f t="shared" si="327"/>
        <v>2409.3000000000002</v>
      </c>
      <c r="H1533" s="14">
        <v>135.43</v>
      </c>
      <c r="I1533" s="39"/>
      <c r="J1533" s="15">
        <f t="shared" si="328"/>
        <v>0</v>
      </c>
    </row>
    <row r="1534" spans="1:10" x14ac:dyDescent="0.3">
      <c r="A1534" s="12" t="s">
        <v>2119</v>
      </c>
      <c r="B1534" s="13" t="s">
        <v>18</v>
      </c>
      <c r="C1534" s="13" t="s">
        <v>19</v>
      </c>
      <c r="D1534" s="33" t="s">
        <v>2120</v>
      </c>
      <c r="E1534" s="14">
        <v>3038.24</v>
      </c>
      <c r="F1534" s="14">
        <v>16.59</v>
      </c>
      <c r="G1534" s="15">
        <f t="shared" si="327"/>
        <v>50404.4</v>
      </c>
      <c r="H1534" s="14">
        <v>3038.24</v>
      </c>
      <c r="I1534" s="39"/>
      <c r="J1534" s="15">
        <f t="shared" si="328"/>
        <v>0</v>
      </c>
    </row>
    <row r="1535" spans="1:10" ht="20.95" x14ac:dyDescent="0.3">
      <c r="A1535" s="12" t="s">
        <v>2121</v>
      </c>
      <c r="B1535" s="13" t="s">
        <v>18</v>
      </c>
      <c r="C1535" s="13" t="s">
        <v>22</v>
      </c>
      <c r="D1535" s="33" t="s">
        <v>2122</v>
      </c>
      <c r="E1535" s="14">
        <v>1157.3599999999999</v>
      </c>
      <c r="F1535" s="14">
        <v>24.72</v>
      </c>
      <c r="G1535" s="15">
        <f t="shared" si="327"/>
        <v>28609.94</v>
      </c>
      <c r="H1535" s="14">
        <v>1157.3599999999999</v>
      </c>
      <c r="I1535" s="39"/>
      <c r="J1535" s="15">
        <f t="shared" si="328"/>
        <v>0</v>
      </c>
    </row>
    <row r="1536" spans="1:10" x14ac:dyDescent="0.3">
      <c r="A1536" s="12" t="s">
        <v>2123</v>
      </c>
      <c r="B1536" s="13" t="s">
        <v>18</v>
      </c>
      <c r="C1536" s="13" t="s">
        <v>19</v>
      </c>
      <c r="D1536" s="33" t="s">
        <v>2124</v>
      </c>
      <c r="E1536" s="14">
        <v>67.5</v>
      </c>
      <c r="F1536" s="14">
        <v>33.75</v>
      </c>
      <c r="G1536" s="15">
        <f t="shared" si="327"/>
        <v>2278.13</v>
      </c>
      <c r="H1536" s="14">
        <v>67.5</v>
      </c>
      <c r="I1536" s="39"/>
      <c r="J1536" s="15">
        <f t="shared" si="328"/>
        <v>0</v>
      </c>
    </row>
    <row r="1537" spans="1:10" x14ac:dyDescent="0.3">
      <c r="A1537" s="12" t="s">
        <v>2125</v>
      </c>
      <c r="B1537" s="13" t="s">
        <v>18</v>
      </c>
      <c r="C1537" s="13" t="s">
        <v>19</v>
      </c>
      <c r="D1537" s="33" t="s">
        <v>33</v>
      </c>
      <c r="E1537" s="14">
        <v>379.51</v>
      </c>
      <c r="F1537" s="14">
        <v>18.77</v>
      </c>
      <c r="G1537" s="15">
        <f t="shared" si="327"/>
        <v>7123.4</v>
      </c>
      <c r="H1537" s="14">
        <v>379.51</v>
      </c>
      <c r="I1537" s="39"/>
      <c r="J1537" s="15">
        <f t="shared" si="328"/>
        <v>0</v>
      </c>
    </row>
    <row r="1538" spans="1:10" x14ac:dyDescent="0.3">
      <c r="A1538" s="12" t="s">
        <v>2126</v>
      </c>
      <c r="B1538" s="13" t="s">
        <v>18</v>
      </c>
      <c r="C1538" s="13" t="s">
        <v>487</v>
      </c>
      <c r="D1538" s="33" t="s">
        <v>2127</v>
      </c>
      <c r="E1538" s="14">
        <v>204</v>
      </c>
      <c r="F1538" s="14">
        <v>3.76</v>
      </c>
      <c r="G1538" s="15">
        <f t="shared" si="327"/>
        <v>767.04</v>
      </c>
      <c r="H1538" s="14">
        <v>204</v>
      </c>
      <c r="I1538" s="39"/>
      <c r="J1538" s="15">
        <f t="shared" si="328"/>
        <v>0</v>
      </c>
    </row>
    <row r="1539" spans="1:10" x14ac:dyDescent="0.3">
      <c r="A1539" s="12" t="s">
        <v>2128</v>
      </c>
      <c r="B1539" s="13" t="s">
        <v>18</v>
      </c>
      <c r="C1539" s="13" t="s">
        <v>35</v>
      </c>
      <c r="D1539" s="33" t="s">
        <v>2129</v>
      </c>
      <c r="E1539" s="14">
        <v>48</v>
      </c>
      <c r="F1539" s="14">
        <v>28.3</v>
      </c>
      <c r="G1539" s="15">
        <f t="shared" si="327"/>
        <v>1358.4</v>
      </c>
      <c r="H1539" s="14">
        <v>48</v>
      </c>
      <c r="I1539" s="39"/>
      <c r="J1539" s="15">
        <f t="shared" si="328"/>
        <v>0</v>
      </c>
    </row>
    <row r="1540" spans="1:10" x14ac:dyDescent="0.3">
      <c r="A1540" s="12" t="s">
        <v>2130</v>
      </c>
      <c r="B1540" s="13" t="s">
        <v>18</v>
      </c>
      <c r="C1540" s="13" t="s">
        <v>22</v>
      </c>
      <c r="D1540" s="33" t="s">
        <v>2131</v>
      </c>
      <c r="E1540" s="14">
        <v>2.74</v>
      </c>
      <c r="F1540" s="14">
        <v>100.76</v>
      </c>
      <c r="G1540" s="15">
        <f t="shared" si="327"/>
        <v>276.08</v>
      </c>
      <c r="H1540" s="14">
        <v>2.74</v>
      </c>
      <c r="I1540" s="39"/>
      <c r="J1540" s="15">
        <f t="shared" si="328"/>
        <v>0</v>
      </c>
    </row>
    <row r="1541" spans="1:10" x14ac:dyDescent="0.3">
      <c r="A1541" s="12" t="s">
        <v>2132</v>
      </c>
      <c r="B1541" s="13" t="s">
        <v>18</v>
      </c>
      <c r="C1541" s="13" t="s">
        <v>22</v>
      </c>
      <c r="D1541" s="33" t="s">
        <v>2133</v>
      </c>
      <c r="E1541" s="14">
        <v>2.74</v>
      </c>
      <c r="F1541" s="14">
        <v>100.76</v>
      </c>
      <c r="G1541" s="15">
        <f t="shared" si="327"/>
        <v>276.08</v>
      </c>
      <c r="H1541" s="14">
        <v>2.74</v>
      </c>
      <c r="I1541" s="39"/>
      <c r="J1541" s="15">
        <f t="shared" si="328"/>
        <v>0</v>
      </c>
    </row>
    <row r="1542" spans="1:10" x14ac:dyDescent="0.3">
      <c r="A1542" s="12" t="s">
        <v>2134</v>
      </c>
      <c r="B1542" s="13" t="s">
        <v>18</v>
      </c>
      <c r="C1542" s="13" t="s">
        <v>35</v>
      </c>
      <c r="D1542" s="33" t="s">
        <v>38</v>
      </c>
      <c r="E1542" s="14">
        <v>90</v>
      </c>
      <c r="F1542" s="14">
        <v>32.4</v>
      </c>
      <c r="G1542" s="15">
        <f t="shared" si="327"/>
        <v>2916</v>
      </c>
      <c r="H1542" s="14">
        <v>90</v>
      </c>
      <c r="I1542" s="39"/>
      <c r="J1542" s="15">
        <f t="shared" si="328"/>
        <v>0</v>
      </c>
    </row>
    <row r="1543" spans="1:10" x14ac:dyDescent="0.3">
      <c r="A1543" s="12" t="s">
        <v>42</v>
      </c>
      <c r="B1543" s="13" t="s">
        <v>18</v>
      </c>
      <c r="C1543" s="13" t="s">
        <v>40</v>
      </c>
      <c r="D1543" s="33" t="s">
        <v>43</v>
      </c>
      <c r="E1543" s="14">
        <v>1.2</v>
      </c>
      <c r="F1543" s="14">
        <v>434.61</v>
      </c>
      <c r="G1543" s="15">
        <f t="shared" si="327"/>
        <v>521.53</v>
      </c>
      <c r="H1543" s="14">
        <v>1.2</v>
      </c>
      <c r="I1543" s="39"/>
      <c r="J1543" s="15">
        <f t="shared" si="328"/>
        <v>0</v>
      </c>
    </row>
    <row r="1544" spans="1:10" x14ac:dyDescent="0.3">
      <c r="A1544" s="12" t="s">
        <v>2135</v>
      </c>
      <c r="B1544" s="13" t="s">
        <v>18</v>
      </c>
      <c r="C1544" s="13" t="s">
        <v>19</v>
      </c>
      <c r="D1544" s="33" t="s">
        <v>2136</v>
      </c>
      <c r="E1544" s="14">
        <v>511.27</v>
      </c>
      <c r="F1544" s="14">
        <v>13.53</v>
      </c>
      <c r="G1544" s="15">
        <f t="shared" si="327"/>
        <v>6917.48</v>
      </c>
      <c r="H1544" s="14">
        <v>511.27</v>
      </c>
      <c r="I1544" s="39"/>
      <c r="J1544" s="15">
        <f t="shared" si="328"/>
        <v>0</v>
      </c>
    </row>
    <row r="1545" spans="1:10" ht="20.95" x14ac:dyDescent="0.3">
      <c r="A1545" s="12" t="s">
        <v>2137</v>
      </c>
      <c r="B1545" s="13" t="s">
        <v>18</v>
      </c>
      <c r="C1545" s="13" t="s">
        <v>19</v>
      </c>
      <c r="D1545" s="33" t="s">
        <v>2138</v>
      </c>
      <c r="E1545" s="14">
        <v>9270.82</v>
      </c>
      <c r="F1545" s="14">
        <v>19.77</v>
      </c>
      <c r="G1545" s="15">
        <f t="shared" si="327"/>
        <v>183284.11</v>
      </c>
      <c r="H1545" s="14">
        <v>9270.82</v>
      </c>
      <c r="I1545" s="39"/>
      <c r="J1545" s="15">
        <f t="shared" si="328"/>
        <v>0</v>
      </c>
    </row>
    <row r="1546" spans="1:10" x14ac:dyDescent="0.3">
      <c r="A1546" s="12" t="s">
        <v>2139</v>
      </c>
      <c r="B1546" s="13" t="s">
        <v>18</v>
      </c>
      <c r="C1546" s="13" t="s">
        <v>35</v>
      </c>
      <c r="D1546" s="33" t="s">
        <v>2140</v>
      </c>
      <c r="E1546" s="14">
        <v>1</v>
      </c>
      <c r="F1546" s="14">
        <v>1260</v>
      </c>
      <c r="G1546" s="15">
        <f t="shared" si="327"/>
        <v>1260</v>
      </c>
      <c r="H1546" s="14">
        <v>1</v>
      </c>
      <c r="I1546" s="39"/>
      <c r="J1546" s="15">
        <f t="shared" si="328"/>
        <v>0</v>
      </c>
    </row>
    <row r="1547" spans="1:10" x14ac:dyDescent="0.3">
      <c r="A1547" s="12" t="s">
        <v>2141</v>
      </c>
      <c r="B1547" s="13" t="s">
        <v>18</v>
      </c>
      <c r="C1547" s="13" t="s">
        <v>19</v>
      </c>
      <c r="D1547" s="33" t="s">
        <v>2142</v>
      </c>
      <c r="E1547" s="14">
        <v>425.45</v>
      </c>
      <c r="F1547" s="14">
        <v>12.32</v>
      </c>
      <c r="G1547" s="15">
        <f t="shared" si="327"/>
        <v>5241.54</v>
      </c>
      <c r="H1547" s="14">
        <v>425.45</v>
      </c>
      <c r="I1547" s="39"/>
      <c r="J1547" s="15">
        <f t="shared" si="328"/>
        <v>0</v>
      </c>
    </row>
    <row r="1548" spans="1:10" ht="20.95" x14ac:dyDescent="0.3">
      <c r="A1548" s="12" t="s">
        <v>2143</v>
      </c>
      <c r="B1548" s="13" t="s">
        <v>18</v>
      </c>
      <c r="C1548" s="13" t="s">
        <v>2144</v>
      </c>
      <c r="D1548" s="33" t="s">
        <v>2145</v>
      </c>
      <c r="E1548" s="14">
        <v>1000</v>
      </c>
      <c r="F1548" s="14">
        <v>9.8699999999999992</v>
      </c>
      <c r="G1548" s="15">
        <f t="shared" si="327"/>
        <v>9870</v>
      </c>
      <c r="H1548" s="14">
        <v>1000</v>
      </c>
      <c r="I1548" s="39"/>
      <c r="J1548" s="15">
        <f t="shared" si="328"/>
        <v>0</v>
      </c>
    </row>
    <row r="1549" spans="1:10" x14ac:dyDescent="0.3">
      <c r="A1549" s="12" t="s">
        <v>2146</v>
      </c>
      <c r="B1549" s="13" t="s">
        <v>18</v>
      </c>
      <c r="C1549" s="13" t="s">
        <v>40</v>
      </c>
      <c r="D1549" s="33" t="s">
        <v>2147</v>
      </c>
      <c r="E1549" s="14">
        <v>500</v>
      </c>
      <c r="F1549" s="14">
        <v>52.98</v>
      </c>
      <c r="G1549" s="15">
        <f t="shared" si="327"/>
        <v>26490</v>
      </c>
      <c r="H1549" s="14">
        <v>500</v>
      </c>
      <c r="I1549" s="39"/>
      <c r="J1549" s="15">
        <f t="shared" si="328"/>
        <v>0</v>
      </c>
    </row>
    <row r="1550" spans="1:10" x14ac:dyDescent="0.3">
      <c r="A1550" s="16"/>
      <c r="B1550" s="16"/>
      <c r="C1550" s="16"/>
      <c r="D1550" s="34" t="s">
        <v>2148</v>
      </c>
      <c r="E1550" s="14">
        <v>1</v>
      </c>
      <c r="F1550" s="17">
        <f>SUM(G1521:G1549)</f>
        <v>1021527.6</v>
      </c>
      <c r="G1550" s="17">
        <f t="shared" si="327"/>
        <v>1021527.6</v>
      </c>
      <c r="H1550" s="14">
        <v>1</v>
      </c>
      <c r="I1550" s="17">
        <f>SUM(J1521:J1549)</f>
        <v>0</v>
      </c>
      <c r="J1550" s="17">
        <f t="shared" si="328"/>
        <v>0</v>
      </c>
    </row>
    <row r="1551" spans="1:10" ht="1" customHeight="1" x14ac:dyDescent="0.3">
      <c r="A1551" s="18"/>
      <c r="B1551" s="18"/>
      <c r="C1551" s="18"/>
      <c r="D1551" s="35"/>
      <c r="E1551" s="18"/>
      <c r="F1551" s="18"/>
      <c r="G1551" s="18"/>
      <c r="H1551" s="18"/>
      <c r="I1551" s="18"/>
      <c r="J1551" s="18"/>
    </row>
    <row r="1552" spans="1:10" x14ac:dyDescent="0.3">
      <c r="A1552" s="16"/>
      <c r="B1552" s="16"/>
      <c r="C1552" s="16"/>
      <c r="D1552" s="34" t="s">
        <v>2149</v>
      </c>
      <c r="E1552" s="14">
        <v>1</v>
      </c>
      <c r="F1552" s="17">
        <f>G1453+G1520</f>
        <v>1403221.92</v>
      </c>
      <c r="G1552" s="17">
        <f>ROUND(E1552*F1552,2)</f>
        <v>1403221.92</v>
      </c>
      <c r="H1552" s="14">
        <v>1</v>
      </c>
      <c r="I1552" s="17">
        <f>J1453+J1520</f>
        <v>47250</v>
      </c>
      <c r="J1552" s="17">
        <f>ROUND(H1552*I1552,2)</f>
        <v>47250</v>
      </c>
    </row>
    <row r="1553" spans="1:10" ht="1" customHeight="1" x14ac:dyDescent="0.3">
      <c r="A1553" s="18"/>
      <c r="B1553" s="18"/>
      <c r="C1553" s="18"/>
      <c r="D1553" s="35"/>
      <c r="E1553" s="18"/>
      <c r="F1553" s="18"/>
      <c r="G1553" s="18"/>
      <c r="H1553" s="18"/>
      <c r="I1553" s="18"/>
      <c r="J1553" s="18"/>
    </row>
    <row r="1554" spans="1:10" x14ac:dyDescent="0.3">
      <c r="A1554" s="10" t="s">
        <v>2150</v>
      </c>
      <c r="B1554" s="10" t="s">
        <v>10</v>
      </c>
      <c r="C1554" s="10" t="s">
        <v>11</v>
      </c>
      <c r="D1554" s="32" t="s">
        <v>46</v>
      </c>
      <c r="E1554" s="11">
        <f t="shared" ref="E1554:J1554" si="329">E1609</f>
        <v>1</v>
      </c>
      <c r="F1554" s="11">
        <f t="shared" si="329"/>
        <v>992070.38</v>
      </c>
      <c r="G1554" s="11">
        <f t="shared" si="329"/>
        <v>992070.38</v>
      </c>
      <c r="H1554" s="11">
        <f t="shared" si="329"/>
        <v>1</v>
      </c>
      <c r="I1554" s="11">
        <f t="shared" si="329"/>
        <v>0</v>
      </c>
      <c r="J1554" s="11">
        <f t="shared" si="329"/>
        <v>0</v>
      </c>
    </row>
    <row r="1555" spans="1:10" x14ac:dyDescent="0.3">
      <c r="A1555" s="12" t="s">
        <v>2151</v>
      </c>
      <c r="B1555" s="13" t="s">
        <v>18</v>
      </c>
      <c r="C1555" s="13" t="s">
        <v>19</v>
      </c>
      <c r="D1555" s="33" t="s">
        <v>2152</v>
      </c>
      <c r="E1555" s="14">
        <v>1</v>
      </c>
      <c r="F1555" s="14">
        <v>13.59</v>
      </c>
      <c r="G1555" s="15">
        <f t="shared" ref="G1555:G1586" si="330">ROUND(E1555*F1555,2)</f>
        <v>13.59</v>
      </c>
      <c r="H1555" s="14">
        <v>1</v>
      </c>
      <c r="I1555" s="39"/>
      <c r="J1555" s="15">
        <f t="shared" ref="J1555:J1609" si="331">ROUND(H1555*I1555,2)</f>
        <v>0</v>
      </c>
    </row>
    <row r="1556" spans="1:10" ht="20.95" x14ac:dyDescent="0.3">
      <c r="A1556" s="12" t="s">
        <v>49</v>
      </c>
      <c r="B1556" s="13" t="s">
        <v>18</v>
      </c>
      <c r="C1556" s="13" t="s">
        <v>19</v>
      </c>
      <c r="D1556" s="33" t="s">
        <v>50</v>
      </c>
      <c r="E1556" s="14">
        <v>10185.620000000001</v>
      </c>
      <c r="F1556" s="14">
        <v>25.92</v>
      </c>
      <c r="G1556" s="15">
        <f t="shared" si="330"/>
        <v>264011.27</v>
      </c>
      <c r="H1556" s="14">
        <v>10185.620000000001</v>
      </c>
      <c r="I1556" s="39"/>
      <c r="J1556" s="15">
        <f t="shared" si="331"/>
        <v>0</v>
      </c>
    </row>
    <row r="1557" spans="1:10" x14ac:dyDescent="0.3">
      <c r="A1557" s="12" t="s">
        <v>2153</v>
      </c>
      <c r="B1557" s="13" t="s">
        <v>18</v>
      </c>
      <c r="C1557" s="13" t="s">
        <v>22</v>
      </c>
      <c r="D1557" s="33" t="s">
        <v>52</v>
      </c>
      <c r="E1557" s="14">
        <v>3627.85</v>
      </c>
      <c r="F1557" s="14">
        <v>49.83</v>
      </c>
      <c r="G1557" s="15">
        <f t="shared" si="330"/>
        <v>180775.77</v>
      </c>
      <c r="H1557" s="14">
        <v>3627.85</v>
      </c>
      <c r="I1557" s="39"/>
      <c r="J1557" s="15">
        <f t="shared" si="331"/>
        <v>0</v>
      </c>
    </row>
    <row r="1558" spans="1:10" ht="20.95" x14ac:dyDescent="0.3">
      <c r="A1558" s="12" t="s">
        <v>2154</v>
      </c>
      <c r="B1558" s="13" t="s">
        <v>18</v>
      </c>
      <c r="C1558" s="13" t="s">
        <v>22</v>
      </c>
      <c r="D1558" s="33" t="s">
        <v>54</v>
      </c>
      <c r="E1558" s="14">
        <v>52.2</v>
      </c>
      <c r="F1558" s="14">
        <v>112.44</v>
      </c>
      <c r="G1558" s="15">
        <f t="shared" si="330"/>
        <v>5869.37</v>
      </c>
      <c r="H1558" s="14">
        <v>52.2</v>
      </c>
      <c r="I1558" s="39"/>
      <c r="J1558" s="15">
        <f t="shared" si="331"/>
        <v>0</v>
      </c>
    </row>
    <row r="1559" spans="1:10" ht="20.95" x14ac:dyDescent="0.3">
      <c r="A1559" s="12" t="s">
        <v>2155</v>
      </c>
      <c r="B1559" s="13" t="s">
        <v>18</v>
      </c>
      <c r="C1559" s="13" t="s">
        <v>22</v>
      </c>
      <c r="D1559" s="33" t="s">
        <v>2156</v>
      </c>
      <c r="E1559" s="14">
        <v>6.54</v>
      </c>
      <c r="F1559" s="14">
        <v>149.79</v>
      </c>
      <c r="G1559" s="15">
        <f t="shared" si="330"/>
        <v>979.63</v>
      </c>
      <c r="H1559" s="14">
        <v>6.54</v>
      </c>
      <c r="I1559" s="39"/>
      <c r="J1559" s="15">
        <f t="shared" si="331"/>
        <v>0</v>
      </c>
    </row>
    <row r="1560" spans="1:10" x14ac:dyDescent="0.3">
      <c r="A1560" s="12" t="s">
        <v>2157</v>
      </c>
      <c r="B1560" s="13" t="s">
        <v>18</v>
      </c>
      <c r="C1560" s="13" t="s">
        <v>35</v>
      </c>
      <c r="D1560" s="33" t="s">
        <v>56</v>
      </c>
      <c r="E1560" s="14">
        <v>8</v>
      </c>
      <c r="F1560" s="14">
        <v>20.8</v>
      </c>
      <c r="G1560" s="15">
        <f t="shared" si="330"/>
        <v>166.4</v>
      </c>
      <c r="H1560" s="14">
        <v>8</v>
      </c>
      <c r="I1560" s="39"/>
      <c r="J1560" s="15">
        <f t="shared" si="331"/>
        <v>0</v>
      </c>
    </row>
    <row r="1561" spans="1:10" ht="20.95" x14ac:dyDescent="0.3">
      <c r="A1561" s="12" t="s">
        <v>2158</v>
      </c>
      <c r="B1561" s="13" t="s">
        <v>18</v>
      </c>
      <c r="C1561" s="13" t="s">
        <v>35</v>
      </c>
      <c r="D1561" s="33" t="s">
        <v>58</v>
      </c>
      <c r="E1561" s="14">
        <v>278</v>
      </c>
      <c r="F1561" s="14">
        <v>62.75</v>
      </c>
      <c r="G1561" s="15">
        <f t="shared" si="330"/>
        <v>17444.5</v>
      </c>
      <c r="H1561" s="14">
        <v>278</v>
      </c>
      <c r="I1561" s="39"/>
      <c r="J1561" s="15">
        <f t="shared" si="331"/>
        <v>0</v>
      </c>
    </row>
    <row r="1562" spans="1:10" x14ac:dyDescent="0.3">
      <c r="A1562" s="12" t="s">
        <v>2159</v>
      </c>
      <c r="B1562" s="13" t="s">
        <v>18</v>
      </c>
      <c r="C1562" s="13" t="s">
        <v>35</v>
      </c>
      <c r="D1562" s="33" t="s">
        <v>2160</v>
      </c>
      <c r="E1562" s="14">
        <v>10</v>
      </c>
      <c r="F1562" s="14">
        <v>117.92</v>
      </c>
      <c r="G1562" s="15">
        <f t="shared" si="330"/>
        <v>1179.2</v>
      </c>
      <c r="H1562" s="14">
        <v>10</v>
      </c>
      <c r="I1562" s="39"/>
      <c r="J1562" s="15">
        <f t="shared" si="331"/>
        <v>0</v>
      </c>
    </row>
    <row r="1563" spans="1:10" ht="20.95" x14ac:dyDescent="0.3">
      <c r="A1563" s="12" t="s">
        <v>2161</v>
      </c>
      <c r="B1563" s="13" t="s">
        <v>18</v>
      </c>
      <c r="C1563" s="13" t="s">
        <v>35</v>
      </c>
      <c r="D1563" s="33" t="s">
        <v>62</v>
      </c>
      <c r="E1563" s="14">
        <v>16</v>
      </c>
      <c r="F1563" s="14">
        <v>124.01</v>
      </c>
      <c r="G1563" s="15">
        <f t="shared" si="330"/>
        <v>1984.16</v>
      </c>
      <c r="H1563" s="14">
        <v>16</v>
      </c>
      <c r="I1563" s="39"/>
      <c r="J1563" s="15">
        <f t="shared" si="331"/>
        <v>0</v>
      </c>
    </row>
    <row r="1564" spans="1:10" x14ac:dyDescent="0.3">
      <c r="A1564" s="12" t="s">
        <v>2162</v>
      </c>
      <c r="B1564" s="13" t="s">
        <v>18</v>
      </c>
      <c r="C1564" s="13" t="s">
        <v>35</v>
      </c>
      <c r="D1564" s="33" t="s">
        <v>64</v>
      </c>
      <c r="E1564" s="14">
        <v>278</v>
      </c>
      <c r="F1564" s="14">
        <v>109.16</v>
      </c>
      <c r="G1564" s="15">
        <f t="shared" si="330"/>
        <v>30346.48</v>
      </c>
      <c r="H1564" s="14">
        <v>278</v>
      </c>
      <c r="I1564" s="39"/>
      <c r="J1564" s="15">
        <f t="shared" si="331"/>
        <v>0</v>
      </c>
    </row>
    <row r="1565" spans="1:10" ht="20.95" x14ac:dyDescent="0.3">
      <c r="A1565" s="12" t="s">
        <v>2163</v>
      </c>
      <c r="B1565" s="13" t="s">
        <v>18</v>
      </c>
      <c r="C1565" s="13" t="s">
        <v>22</v>
      </c>
      <c r="D1565" s="33" t="s">
        <v>2164</v>
      </c>
      <c r="E1565" s="14">
        <v>1317.61</v>
      </c>
      <c r="F1565" s="14">
        <v>30.38</v>
      </c>
      <c r="G1565" s="15">
        <f t="shared" si="330"/>
        <v>40028.99</v>
      </c>
      <c r="H1565" s="14">
        <v>1317.61</v>
      </c>
      <c r="I1565" s="39"/>
      <c r="J1565" s="15">
        <f t="shared" si="331"/>
        <v>0</v>
      </c>
    </row>
    <row r="1566" spans="1:10" ht="20.95" x14ac:dyDescent="0.3">
      <c r="A1566" s="12" t="s">
        <v>2165</v>
      </c>
      <c r="B1566" s="13" t="s">
        <v>18</v>
      </c>
      <c r="C1566" s="13" t="s">
        <v>22</v>
      </c>
      <c r="D1566" s="33" t="s">
        <v>68</v>
      </c>
      <c r="E1566" s="14">
        <v>1380</v>
      </c>
      <c r="F1566" s="14">
        <v>21.17</v>
      </c>
      <c r="G1566" s="15">
        <f t="shared" si="330"/>
        <v>29214.6</v>
      </c>
      <c r="H1566" s="14">
        <v>1380</v>
      </c>
      <c r="I1566" s="39"/>
      <c r="J1566" s="15">
        <f t="shared" si="331"/>
        <v>0</v>
      </c>
    </row>
    <row r="1567" spans="1:10" x14ac:dyDescent="0.3">
      <c r="A1567" s="12" t="s">
        <v>2166</v>
      </c>
      <c r="B1567" s="13" t="s">
        <v>18</v>
      </c>
      <c r="C1567" s="13" t="s">
        <v>35</v>
      </c>
      <c r="D1567" s="33" t="s">
        <v>70</v>
      </c>
      <c r="E1567" s="14">
        <v>11</v>
      </c>
      <c r="F1567" s="14">
        <v>92.8</v>
      </c>
      <c r="G1567" s="15">
        <f t="shared" si="330"/>
        <v>1020.8</v>
      </c>
      <c r="H1567" s="14">
        <v>11</v>
      </c>
      <c r="I1567" s="39"/>
      <c r="J1567" s="15">
        <f t="shared" si="331"/>
        <v>0</v>
      </c>
    </row>
    <row r="1568" spans="1:10" x14ac:dyDescent="0.3">
      <c r="A1568" s="12" t="s">
        <v>2167</v>
      </c>
      <c r="B1568" s="13" t="s">
        <v>18</v>
      </c>
      <c r="C1568" s="13" t="s">
        <v>22</v>
      </c>
      <c r="D1568" s="33" t="s">
        <v>72</v>
      </c>
      <c r="E1568" s="14">
        <v>94</v>
      </c>
      <c r="F1568" s="14">
        <v>15.1</v>
      </c>
      <c r="G1568" s="15">
        <f t="shared" si="330"/>
        <v>1419.4</v>
      </c>
      <c r="H1568" s="14">
        <v>94</v>
      </c>
      <c r="I1568" s="39"/>
      <c r="J1568" s="15">
        <f t="shared" si="331"/>
        <v>0</v>
      </c>
    </row>
    <row r="1569" spans="1:10" x14ac:dyDescent="0.3">
      <c r="A1569" s="12" t="s">
        <v>2168</v>
      </c>
      <c r="B1569" s="13" t="s">
        <v>18</v>
      </c>
      <c r="C1569" s="13" t="s">
        <v>22</v>
      </c>
      <c r="D1569" s="33" t="s">
        <v>74</v>
      </c>
      <c r="E1569" s="14">
        <v>442.16</v>
      </c>
      <c r="F1569" s="14">
        <v>25.4</v>
      </c>
      <c r="G1569" s="15">
        <f t="shared" si="330"/>
        <v>11230.86</v>
      </c>
      <c r="H1569" s="14">
        <v>442.16</v>
      </c>
      <c r="I1569" s="39"/>
      <c r="J1569" s="15">
        <f t="shared" si="331"/>
        <v>0</v>
      </c>
    </row>
    <row r="1570" spans="1:10" x14ac:dyDescent="0.3">
      <c r="A1570" s="12" t="s">
        <v>2169</v>
      </c>
      <c r="B1570" s="13" t="s">
        <v>18</v>
      </c>
      <c r="C1570" s="13" t="s">
        <v>35</v>
      </c>
      <c r="D1570" s="33" t="s">
        <v>2170</v>
      </c>
      <c r="E1570" s="14">
        <v>36</v>
      </c>
      <c r="F1570" s="14">
        <v>26.06</v>
      </c>
      <c r="G1570" s="15">
        <f t="shared" si="330"/>
        <v>938.16</v>
      </c>
      <c r="H1570" s="14">
        <v>36</v>
      </c>
      <c r="I1570" s="39"/>
      <c r="J1570" s="15">
        <f t="shared" si="331"/>
        <v>0</v>
      </c>
    </row>
    <row r="1571" spans="1:10" ht="20.95" x14ac:dyDescent="0.3">
      <c r="A1571" s="12" t="s">
        <v>2171</v>
      </c>
      <c r="B1571" s="13" t="s">
        <v>18</v>
      </c>
      <c r="C1571" s="13" t="s">
        <v>22</v>
      </c>
      <c r="D1571" s="33" t="s">
        <v>76</v>
      </c>
      <c r="E1571" s="14">
        <v>47</v>
      </c>
      <c r="F1571" s="14">
        <v>281.64999999999998</v>
      </c>
      <c r="G1571" s="15">
        <f t="shared" si="330"/>
        <v>13237.55</v>
      </c>
      <c r="H1571" s="14">
        <v>47</v>
      </c>
      <c r="I1571" s="39"/>
      <c r="J1571" s="15">
        <f t="shared" si="331"/>
        <v>0</v>
      </c>
    </row>
    <row r="1572" spans="1:10" x14ac:dyDescent="0.3">
      <c r="A1572" s="12" t="s">
        <v>2172</v>
      </c>
      <c r="B1572" s="13" t="s">
        <v>18</v>
      </c>
      <c r="C1572" s="13" t="s">
        <v>35</v>
      </c>
      <c r="D1572" s="33" t="s">
        <v>2173</v>
      </c>
      <c r="E1572" s="14">
        <v>1</v>
      </c>
      <c r="F1572" s="14">
        <v>3324.72</v>
      </c>
      <c r="G1572" s="15">
        <f t="shared" si="330"/>
        <v>3324.72</v>
      </c>
      <c r="H1572" s="14">
        <v>1</v>
      </c>
      <c r="I1572" s="39"/>
      <c r="J1572" s="15">
        <f t="shared" si="331"/>
        <v>0</v>
      </c>
    </row>
    <row r="1573" spans="1:10" x14ac:dyDescent="0.3">
      <c r="A1573" s="12" t="s">
        <v>2174</v>
      </c>
      <c r="B1573" s="13" t="s">
        <v>18</v>
      </c>
      <c r="C1573" s="13" t="s">
        <v>35</v>
      </c>
      <c r="D1573" s="33" t="s">
        <v>78</v>
      </c>
      <c r="E1573" s="14">
        <v>2</v>
      </c>
      <c r="F1573" s="14">
        <v>340.28</v>
      </c>
      <c r="G1573" s="15">
        <f t="shared" si="330"/>
        <v>680.56</v>
      </c>
      <c r="H1573" s="14">
        <v>2</v>
      </c>
      <c r="I1573" s="39"/>
      <c r="J1573" s="15">
        <f t="shared" si="331"/>
        <v>0</v>
      </c>
    </row>
    <row r="1574" spans="1:10" x14ac:dyDescent="0.3">
      <c r="A1574" s="12" t="s">
        <v>2175</v>
      </c>
      <c r="B1574" s="13" t="s">
        <v>18</v>
      </c>
      <c r="C1574" s="13" t="s">
        <v>35</v>
      </c>
      <c r="D1574" s="33" t="s">
        <v>2176</v>
      </c>
      <c r="E1574" s="14">
        <v>3</v>
      </c>
      <c r="F1574" s="14">
        <v>200.25</v>
      </c>
      <c r="G1574" s="15">
        <f t="shared" si="330"/>
        <v>600.75</v>
      </c>
      <c r="H1574" s="14">
        <v>3</v>
      </c>
      <c r="I1574" s="39"/>
      <c r="J1574" s="15">
        <f t="shared" si="331"/>
        <v>0</v>
      </c>
    </row>
    <row r="1575" spans="1:10" ht="20.95" x14ac:dyDescent="0.3">
      <c r="A1575" s="12" t="s">
        <v>2177</v>
      </c>
      <c r="B1575" s="13" t="s">
        <v>18</v>
      </c>
      <c r="C1575" s="13" t="s">
        <v>22</v>
      </c>
      <c r="D1575" s="33" t="s">
        <v>2178</v>
      </c>
      <c r="E1575" s="14">
        <v>22</v>
      </c>
      <c r="F1575" s="14">
        <v>5.25</v>
      </c>
      <c r="G1575" s="15">
        <f t="shared" si="330"/>
        <v>115.5</v>
      </c>
      <c r="H1575" s="14">
        <v>22</v>
      </c>
      <c r="I1575" s="39"/>
      <c r="J1575" s="15">
        <f t="shared" si="331"/>
        <v>0</v>
      </c>
    </row>
    <row r="1576" spans="1:10" x14ac:dyDescent="0.3">
      <c r="A1576" s="12" t="s">
        <v>2179</v>
      </c>
      <c r="B1576" s="13" t="s">
        <v>18</v>
      </c>
      <c r="C1576" s="13" t="s">
        <v>35</v>
      </c>
      <c r="D1576" s="33" t="s">
        <v>2180</v>
      </c>
      <c r="E1576" s="14">
        <v>1</v>
      </c>
      <c r="F1576" s="14">
        <v>2323.1999999999998</v>
      </c>
      <c r="G1576" s="15">
        <f t="shared" si="330"/>
        <v>2323.1999999999998</v>
      </c>
      <c r="H1576" s="14">
        <v>1</v>
      </c>
      <c r="I1576" s="39"/>
      <c r="J1576" s="15">
        <f t="shared" si="331"/>
        <v>0</v>
      </c>
    </row>
    <row r="1577" spans="1:10" x14ac:dyDescent="0.3">
      <c r="A1577" s="12" t="s">
        <v>2181</v>
      </c>
      <c r="B1577" s="13" t="s">
        <v>18</v>
      </c>
      <c r="C1577" s="13" t="s">
        <v>35</v>
      </c>
      <c r="D1577" s="33" t="s">
        <v>84</v>
      </c>
      <c r="E1577" s="14">
        <v>4</v>
      </c>
      <c r="F1577" s="14">
        <v>1079.76</v>
      </c>
      <c r="G1577" s="15">
        <f t="shared" si="330"/>
        <v>4319.04</v>
      </c>
      <c r="H1577" s="14">
        <v>4</v>
      </c>
      <c r="I1577" s="39"/>
      <c r="J1577" s="15">
        <f t="shared" si="331"/>
        <v>0</v>
      </c>
    </row>
    <row r="1578" spans="1:10" x14ac:dyDescent="0.3">
      <c r="A1578" s="12" t="s">
        <v>2182</v>
      </c>
      <c r="B1578" s="13" t="s">
        <v>18</v>
      </c>
      <c r="C1578" s="13" t="s">
        <v>35</v>
      </c>
      <c r="D1578" s="33" t="s">
        <v>86</v>
      </c>
      <c r="E1578" s="14">
        <v>6</v>
      </c>
      <c r="F1578" s="14">
        <v>439.38</v>
      </c>
      <c r="G1578" s="15">
        <f t="shared" si="330"/>
        <v>2636.28</v>
      </c>
      <c r="H1578" s="14">
        <v>6</v>
      </c>
      <c r="I1578" s="39"/>
      <c r="J1578" s="15">
        <f t="shared" si="331"/>
        <v>0</v>
      </c>
    </row>
    <row r="1579" spans="1:10" x14ac:dyDescent="0.3">
      <c r="A1579" s="12" t="s">
        <v>2183</v>
      </c>
      <c r="B1579" s="13" t="s">
        <v>18</v>
      </c>
      <c r="C1579" s="13" t="s">
        <v>35</v>
      </c>
      <c r="D1579" s="33" t="s">
        <v>88</v>
      </c>
      <c r="E1579" s="14">
        <v>8</v>
      </c>
      <c r="F1579" s="14">
        <v>22.85</v>
      </c>
      <c r="G1579" s="15">
        <f t="shared" si="330"/>
        <v>182.8</v>
      </c>
      <c r="H1579" s="14">
        <v>8</v>
      </c>
      <c r="I1579" s="39"/>
      <c r="J1579" s="15">
        <f t="shared" si="331"/>
        <v>0</v>
      </c>
    </row>
    <row r="1580" spans="1:10" x14ac:dyDescent="0.3">
      <c r="A1580" s="12" t="s">
        <v>2184</v>
      </c>
      <c r="B1580" s="13" t="s">
        <v>18</v>
      </c>
      <c r="C1580" s="13" t="s">
        <v>35</v>
      </c>
      <c r="D1580" s="33" t="s">
        <v>90</v>
      </c>
      <c r="E1580" s="14">
        <v>8</v>
      </c>
      <c r="F1580" s="14">
        <v>22.83</v>
      </c>
      <c r="G1580" s="15">
        <f t="shared" si="330"/>
        <v>182.64</v>
      </c>
      <c r="H1580" s="14">
        <v>8</v>
      </c>
      <c r="I1580" s="39"/>
      <c r="J1580" s="15">
        <f t="shared" si="331"/>
        <v>0</v>
      </c>
    </row>
    <row r="1581" spans="1:10" x14ac:dyDescent="0.3">
      <c r="A1581" s="12" t="s">
        <v>2185</v>
      </c>
      <c r="B1581" s="13" t="s">
        <v>18</v>
      </c>
      <c r="C1581" s="13" t="s">
        <v>35</v>
      </c>
      <c r="D1581" s="33" t="s">
        <v>92</v>
      </c>
      <c r="E1581" s="14">
        <v>13</v>
      </c>
      <c r="F1581" s="14">
        <v>28.22</v>
      </c>
      <c r="G1581" s="15">
        <f t="shared" si="330"/>
        <v>366.86</v>
      </c>
      <c r="H1581" s="14">
        <v>13</v>
      </c>
      <c r="I1581" s="39"/>
      <c r="J1581" s="15">
        <f t="shared" si="331"/>
        <v>0</v>
      </c>
    </row>
    <row r="1582" spans="1:10" x14ac:dyDescent="0.3">
      <c r="A1582" s="12" t="s">
        <v>2186</v>
      </c>
      <c r="B1582" s="13" t="s">
        <v>18</v>
      </c>
      <c r="C1582" s="13" t="s">
        <v>35</v>
      </c>
      <c r="D1582" s="33" t="s">
        <v>94</v>
      </c>
      <c r="E1582" s="14">
        <v>11</v>
      </c>
      <c r="F1582" s="14">
        <v>152.88</v>
      </c>
      <c r="G1582" s="15">
        <f t="shared" si="330"/>
        <v>1681.68</v>
      </c>
      <c r="H1582" s="14">
        <v>11</v>
      </c>
      <c r="I1582" s="39"/>
      <c r="J1582" s="15">
        <f t="shared" si="331"/>
        <v>0</v>
      </c>
    </row>
    <row r="1583" spans="1:10" x14ac:dyDescent="0.3">
      <c r="A1583" s="12" t="s">
        <v>2187</v>
      </c>
      <c r="B1583" s="13" t="s">
        <v>18</v>
      </c>
      <c r="C1583" s="13" t="s">
        <v>35</v>
      </c>
      <c r="D1583" s="33" t="s">
        <v>96</v>
      </c>
      <c r="E1583" s="14">
        <v>14</v>
      </c>
      <c r="F1583" s="14">
        <v>112.42</v>
      </c>
      <c r="G1583" s="15">
        <f t="shared" si="330"/>
        <v>1573.88</v>
      </c>
      <c r="H1583" s="14">
        <v>14</v>
      </c>
      <c r="I1583" s="39"/>
      <c r="J1583" s="15">
        <f t="shared" si="331"/>
        <v>0</v>
      </c>
    </row>
    <row r="1584" spans="1:10" x14ac:dyDescent="0.3">
      <c r="A1584" s="12" t="s">
        <v>2188</v>
      </c>
      <c r="B1584" s="13" t="s">
        <v>18</v>
      </c>
      <c r="C1584" s="13" t="s">
        <v>35</v>
      </c>
      <c r="D1584" s="33" t="s">
        <v>98</v>
      </c>
      <c r="E1584" s="14">
        <v>8</v>
      </c>
      <c r="F1584" s="14">
        <v>232.18</v>
      </c>
      <c r="G1584" s="15">
        <f t="shared" si="330"/>
        <v>1857.44</v>
      </c>
      <c r="H1584" s="14">
        <v>8</v>
      </c>
      <c r="I1584" s="39"/>
      <c r="J1584" s="15">
        <f t="shared" si="331"/>
        <v>0</v>
      </c>
    </row>
    <row r="1585" spans="1:10" x14ac:dyDescent="0.3">
      <c r="A1585" s="12" t="s">
        <v>2189</v>
      </c>
      <c r="B1585" s="13" t="s">
        <v>18</v>
      </c>
      <c r="C1585" s="13" t="s">
        <v>35</v>
      </c>
      <c r="D1585" s="33" t="s">
        <v>100</v>
      </c>
      <c r="E1585" s="14">
        <v>6</v>
      </c>
      <c r="F1585" s="14">
        <v>136.27000000000001</v>
      </c>
      <c r="G1585" s="15">
        <f t="shared" si="330"/>
        <v>817.62</v>
      </c>
      <c r="H1585" s="14">
        <v>6</v>
      </c>
      <c r="I1585" s="39"/>
      <c r="J1585" s="15">
        <f t="shared" si="331"/>
        <v>0</v>
      </c>
    </row>
    <row r="1586" spans="1:10" x14ac:dyDescent="0.3">
      <c r="A1586" s="12" t="s">
        <v>2190</v>
      </c>
      <c r="B1586" s="13" t="s">
        <v>18</v>
      </c>
      <c r="C1586" s="13" t="s">
        <v>35</v>
      </c>
      <c r="D1586" s="33" t="s">
        <v>2191</v>
      </c>
      <c r="E1586" s="14">
        <v>1</v>
      </c>
      <c r="F1586" s="14">
        <v>132.31</v>
      </c>
      <c r="G1586" s="15">
        <f t="shared" si="330"/>
        <v>132.31</v>
      </c>
      <c r="H1586" s="14">
        <v>1</v>
      </c>
      <c r="I1586" s="39"/>
      <c r="J1586" s="15">
        <f t="shared" si="331"/>
        <v>0</v>
      </c>
    </row>
    <row r="1587" spans="1:10" x14ac:dyDescent="0.3">
      <c r="A1587" s="12" t="s">
        <v>2192</v>
      </c>
      <c r="B1587" s="13" t="s">
        <v>18</v>
      </c>
      <c r="C1587" s="13" t="s">
        <v>22</v>
      </c>
      <c r="D1587" s="33" t="s">
        <v>102</v>
      </c>
      <c r="E1587" s="14">
        <v>100</v>
      </c>
      <c r="F1587" s="14">
        <v>38.75</v>
      </c>
      <c r="G1587" s="15">
        <f t="shared" ref="G1587:G1609" si="332">ROUND(E1587*F1587,2)</f>
        <v>3875</v>
      </c>
      <c r="H1587" s="14">
        <v>100</v>
      </c>
      <c r="I1587" s="39"/>
      <c r="J1587" s="15">
        <f t="shared" si="331"/>
        <v>0</v>
      </c>
    </row>
    <row r="1588" spans="1:10" x14ac:dyDescent="0.3">
      <c r="A1588" s="12" t="s">
        <v>2193</v>
      </c>
      <c r="B1588" s="13" t="s">
        <v>18</v>
      </c>
      <c r="C1588" s="13" t="s">
        <v>35</v>
      </c>
      <c r="D1588" s="33" t="s">
        <v>104</v>
      </c>
      <c r="E1588" s="14">
        <v>19</v>
      </c>
      <c r="F1588" s="14">
        <v>22.32</v>
      </c>
      <c r="G1588" s="15">
        <f t="shared" si="332"/>
        <v>424.08</v>
      </c>
      <c r="H1588" s="14">
        <v>19</v>
      </c>
      <c r="I1588" s="39"/>
      <c r="J1588" s="15">
        <f t="shared" si="331"/>
        <v>0</v>
      </c>
    </row>
    <row r="1589" spans="1:10" x14ac:dyDescent="0.3">
      <c r="A1589" s="12" t="s">
        <v>2194</v>
      </c>
      <c r="B1589" s="13" t="s">
        <v>18</v>
      </c>
      <c r="C1589" s="13" t="s">
        <v>35</v>
      </c>
      <c r="D1589" s="33" t="s">
        <v>106</v>
      </c>
      <c r="E1589" s="14">
        <v>13</v>
      </c>
      <c r="F1589" s="14">
        <v>22.51</v>
      </c>
      <c r="G1589" s="15">
        <f t="shared" si="332"/>
        <v>292.63</v>
      </c>
      <c r="H1589" s="14">
        <v>13</v>
      </c>
      <c r="I1589" s="39"/>
      <c r="J1589" s="15">
        <f t="shared" si="331"/>
        <v>0</v>
      </c>
    </row>
    <row r="1590" spans="1:10" x14ac:dyDescent="0.3">
      <c r="A1590" s="12" t="s">
        <v>2195</v>
      </c>
      <c r="B1590" s="13" t="s">
        <v>18</v>
      </c>
      <c r="C1590" s="13" t="s">
        <v>35</v>
      </c>
      <c r="D1590" s="33" t="s">
        <v>2196</v>
      </c>
      <c r="E1590" s="14">
        <v>36</v>
      </c>
      <c r="F1590" s="14">
        <v>61.61</v>
      </c>
      <c r="G1590" s="15">
        <f t="shared" si="332"/>
        <v>2217.96</v>
      </c>
      <c r="H1590" s="14">
        <v>36</v>
      </c>
      <c r="I1590" s="39"/>
      <c r="J1590" s="15">
        <f t="shared" si="331"/>
        <v>0</v>
      </c>
    </row>
    <row r="1591" spans="1:10" x14ac:dyDescent="0.3">
      <c r="A1591" s="12" t="s">
        <v>2197</v>
      </c>
      <c r="B1591" s="13" t="s">
        <v>18</v>
      </c>
      <c r="C1591" s="13" t="s">
        <v>22</v>
      </c>
      <c r="D1591" s="33" t="s">
        <v>108</v>
      </c>
      <c r="E1591" s="14">
        <v>1563.33</v>
      </c>
      <c r="F1591" s="14">
        <v>8.8800000000000008</v>
      </c>
      <c r="G1591" s="15">
        <f t="shared" si="332"/>
        <v>13882.37</v>
      </c>
      <c r="H1591" s="14">
        <v>1563.33</v>
      </c>
      <c r="I1591" s="39"/>
      <c r="J1591" s="15">
        <f t="shared" si="331"/>
        <v>0</v>
      </c>
    </row>
    <row r="1592" spans="1:10" x14ac:dyDescent="0.3">
      <c r="A1592" s="12" t="s">
        <v>2198</v>
      </c>
      <c r="B1592" s="13" t="s">
        <v>18</v>
      </c>
      <c r="C1592" s="13" t="s">
        <v>22</v>
      </c>
      <c r="D1592" s="33" t="s">
        <v>110</v>
      </c>
      <c r="E1592" s="14">
        <v>916.46</v>
      </c>
      <c r="F1592" s="14">
        <v>15.55</v>
      </c>
      <c r="G1592" s="15">
        <f t="shared" si="332"/>
        <v>14250.95</v>
      </c>
      <c r="H1592" s="14">
        <v>916.46</v>
      </c>
      <c r="I1592" s="39"/>
      <c r="J1592" s="15">
        <f t="shared" si="331"/>
        <v>0</v>
      </c>
    </row>
    <row r="1593" spans="1:10" x14ac:dyDescent="0.3">
      <c r="A1593" s="12" t="s">
        <v>2199</v>
      </c>
      <c r="B1593" s="13" t="s">
        <v>18</v>
      </c>
      <c r="C1593" s="13" t="s">
        <v>112</v>
      </c>
      <c r="D1593" s="33" t="s">
        <v>113</v>
      </c>
      <c r="E1593" s="14">
        <v>8</v>
      </c>
      <c r="F1593" s="14">
        <v>382.32</v>
      </c>
      <c r="G1593" s="15">
        <f t="shared" si="332"/>
        <v>3058.56</v>
      </c>
      <c r="H1593" s="14">
        <v>8</v>
      </c>
      <c r="I1593" s="39"/>
      <c r="J1593" s="15">
        <f t="shared" si="331"/>
        <v>0</v>
      </c>
    </row>
    <row r="1594" spans="1:10" x14ac:dyDescent="0.3">
      <c r="A1594" s="12" t="s">
        <v>2200</v>
      </c>
      <c r="B1594" s="13" t="s">
        <v>18</v>
      </c>
      <c r="C1594" s="13" t="s">
        <v>35</v>
      </c>
      <c r="D1594" s="33" t="s">
        <v>2201</v>
      </c>
      <c r="E1594" s="14">
        <v>36</v>
      </c>
      <c r="F1594" s="14">
        <v>28.81</v>
      </c>
      <c r="G1594" s="15">
        <f t="shared" si="332"/>
        <v>1037.1600000000001</v>
      </c>
      <c r="H1594" s="14">
        <v>36</v>
      </c>
      <c r="I1594" s="39"/>
      <c r="J1594" s="15">
        <f t="shared" si="331"/>
        <v>0</v>
      </c>
    </row>
    <row r="1595" spans="1:10" x14ac:dyDescent="0.3">
      <c r="A1595" s="12" t="s">
        <v>2202</v>
      </c>
      <c r="B1595" s="13" t="s">
        <v>18</v>
      </c>
      <c r="C1595" s="13" t="s">
        <v>112</v>
      </c>
      <c r="D1595" s="33" t="s">
        <v>2203</v>
      </c>
      <c r="E1595" s="14">
        <v>47</v>
      </c>
      <c r="F1595" s="14">
        <v>7.67</v>
      </c>
      <c r="G1595" s="15">
        <f t="shared" si="332"/>
        <v>360.49</v>
      </c>
      <c r="H1595" s="14">
        <v>47</v>
      </c>
      <c r="I1595" s="39"/>
      <c r="J1595" s="15">
        <f t="shared" si="331"/>
        <v>0</v>
      </c>
    </row>
    <row r="1596" spans="1:10" x14ac:dyDescent="0.3">
      <c r="A1596" s="12" t="s">
        <v>2204</v>
      </c>
      <c r="B1596" s="13" t="s">
        <v>18</v>
      </c>
      <c r="C1596" s="13" t="s">
        <v>112</v>
      </c>
      <c r="D1596" s="33" t="s">
        <v>2205</v>
      </c>
      <c r="E1596" s="14">
        <v>47</v>
      </c>
      <c r="F1596" s="14">
        <v>5.7</v>
      </c>
      <c r="G1596" s="15">
        <f t="shared" si="332"/>
        <v>267.89999999999998</v>
      </c>
      <c r="H1596" s="14">
        <v>47</v>
      </c>
      <c r="I1596" s="39"/>
      <c r="J1596" s="15">
        <f t="shared" si="331"/>
        <v>0</v>
      </c>
    </row>
    <row r="1597" spans="1:10" x14ac:dyDescent="0.3">
      <c r="A1597" s="12" t="s">
        <v>2206</v>
      </c>
      <c r="B1597" s="13" t="s">
        <v>18</v>
      </c>
      <c r="C1597" s="13" t="s">
        <v>22</v>
      </c>
      <c r="D1597" s="33" t="s">
        <v>2207</v>
      </c>
      <c r="E1597" s="14">
        <v>10</v>
      </c>
      <c r="F1597" s="14">
        <v>91.51</v>
      </c>
      <c r="G1597" s="15">
        <f t="shared" si="332"/>
        <v>915.1</v>
      </c>
      <c r="H1597" s="14">
        <v>10</v>
      </c>
      <c r="I1597" s="39"/>
      <c r="J1597" s="15">
        <f t="shared" si="331"/>
        <v>0</v>
      </c>
    </row>
    <row r="1598" spans="1:10" x14ac:dyDescent="0.3">
      <c r="A1598" s="12" t="s">
        <v>2208</v>
      </c>
      <c r="B1598" s="13" t="s">
        <v>18</v>
      </c>
      <c r="C1598" s="13" t="s">
        <v>112</v>
      </c>
      <c r="D1598" s="33" t="s">
        <v>117</v>
      </c>
      <c r="E1598" s="14">
        <v>43</v>
      </c>
      <c r="F1598" s="14">
        <v>36.36</v>
      </c>
      <c r="G1598" s="15">
        <f t="shared" si="332"/>
        <v>1563.48</v>
      </c>
      <c r="H1598" s="14">
        <v>43</v>
      </c>
      <c r="I1598" s="39"/>
      <c r="J1598" s="15">
        <f t="shared" si="331"/>
        <v>0</v>
      </c>
    </row>
    <row r="1599" spans="1:10" x14ac:dyDescent="0.3">
      <c r="A1599" s="12" t="s">
        <v>2209</v>
      </c>
      <c r="B1599" s="13" t="s">
        <v>18</v>
      </c>
      <c r="C1599" s="13" t="s">
        <v>35</v>
      </c>
      <c r="D1599" s="33" t="s">
        <v>119</v>
      </c>
      <c r="E1599" s="14">
        <v>39</v>
      </c>
      <c r="F1599" s="14">
        <v>12.45</v>
      </c>
      <c r="G1599" s="15">
        <f t="shared" si="332"/>
        <v>485.55</v>
      </c>
      <c r="H1599" s="14">
        <v>39</v>
      </c>
      <c r="I1599" s="39"/>
      <c r="J1599" s="15">
        <f t="shared" si="331"/>
        <v>0</v>
      </c>
    </row>
    <row r="1600" spans="1:10" ht="20.95" x14ac:dyDescent="0.3">
      <c r="A1600" s="12" t="s">
        <v>2210</v>
      </c>
      <c r="B1600" s="13" t="s">
        <v>18</v>
      </c>
      <c r="C1600" s="13" t="s">
        <v>22</v>
      </c>
      <c r="D1600" s="33" t="s">
        <v>2211</v>
      </c>
      <c r="E1600" s="14">
        <v>56</v>
      </c>
      <c r="F1600" s="14">
        <v>24.8</v>
      </c>
      <c r="G1600" s="15">
        <f t="shared" si="332"/>
        <v>1388.8</v>
      </c>
      <c r="H1600" s="14">
        <v>56</v>
      </c>
      <c r="I1600" s="39"/>
      <c r="J1600" s="15">
        <f t="shared" si="331"/>
        <v>0</v>
      </c>
    </row>
    <row r="1601" spans="1:10" x14ac:dyDescent="0.3">
      <c r="A1601" s="12" t="s">
        <v>2212</v>
      </c>
      <c r="B1601" s="13" t="s">
        <v>18</v>
      </c>
      <c r="C1601" s="13" t="s">
        <v>112</v>
      </c>
      <c r="D1601" s="33" t="s">
        <v>2213</v>
      </c>
      <c r="E1601" s="14">
        <v>36</v>
      </c>
      <c r="F1601" s="14">
        <v>28.96</v>
      </c>
      <c r="G1601" s="15">
        <f t="shared" si="332"/>
        <v>1042.56</v>
      </c>
      <c r="H1601" s="14">
        <v>36</v>
      </c>
      <c r="I1601" s="39"/>
      <c r="J1601" s="15">
        <f t="shared" si="331"/>
        <v>0</v>
      </c>
    </row>
    <row r="1602" spans="1:10" ht="20.95" x14ac:dyDescent="0.3">
      <c r="A1602" s="12" t="s">
        <v>2214</v>
      </c>
      <c r="B1602" s="13" t="s">
        <v>18</v>
      </c>
      <c r="C1602" s="13" t="s">
        <v>22</v>
      </c>
      <c r="D1602" s="33" t="s">
        <v>2215</v>
      </c>
      <c r="E1602" s="14">
        <v>1052</v>
      </c>
      <c r="F1602" s="14">
        <v>86.22</v>
      </c>
      <c r="G1602" s="15">
        <f t="shared" si="332"/>
        <v>90703.44</v>
      </c>
      <c r="H1602" s="14">
        <v>1052</v>
      </c>
      <c r="I1602" s="39"/>
      <c r="J1602" s="15">
        <f t="shared" si="331"/>
        <v>0</v>
      </c>
    </row>
    <row r="1603" spans="1:10" ht="20.95" x14ac:dyDescent="0.3">
      <c r="A1603" s="12" t="s">
        <v>2216</v>
      </c>
      <c r="B1603" s="13" t="s">
        <v>18</v>
      </c>
      <c r="C1603" s="13" t="s">
        <v>22</v>
      </c>
      <c r="D1603" s="33" t="s">
        <v>123</v>
      </c>
      <c r="E1603" s="14">
        <v>3382.94</v>
      </c>
      <c r="F1603" s="14">
        <v>60.18</v>
      </c>
      <c r="G1603" s="15">
        <f t="shared" si="332"/>
        <v>203585.33</v>
      </c>
      <c r="H1603" s="14">
        <v>3382.94</v>
      </c>
      <c r="I1603" s="39"/>
      <c r="J1603" s="15">
        <f t="shared" si="331"/>
        <v>0</v>
      </c>
    </row>
    <row r="1604" spans="1:10" ht="20.95" x14ac:dyDescent="0.3">
      <c r="A1604" s="12" t="s">
        <v>2217</v>
      </c>
      <c r="B1604" s="13" t="s">
        <v>18</v>
      </c>
      <c r="C1604" s="13" t="s">
        <v>22</v>
      </c>
      <c r="D1604" s="33" t="s">
        <v>156</v>
      </c>
      <c r="E1604" s="14">
        <v>1090.6300000000001</v>
      </c>
      <c r="F1604" s="14">
        <v>26.17</v>
      </c>
      <c r="G1604" s="15">
        <f t="shared" si="332"/>
        <v>28541.79</v>
      </c>
      <c r="H1604" s="14">
        <v>1090.6300000000001</v>
      </c>
      <c r="I1604" s="39"/>
      <c r="J1604" s="15">
        <f t="shared" si="331"/>
        <v>0</v>
      </c>
    </row>
    <row r="1605" spans="1:10" x14ac:dyDescent="0.3">
      <c r="A1605" s="12" t="s">
        <v>2218</v>
      </c>
      <c r="B1605" s="13" t="s">
        <v>18</v>
      </c>
      <c r="C1605" s="13" t="s">
        <v>22</v>
      </c>
      <c r="D1605" s="33" t="s">
        <v>2219</v>
      </c>
      <c r="E1605" s="14">
        <v>20</v>
      </c>
      <c r="F1605" s="14">
        <v>23.18</v>
      </c>
      <c r="G1605" s="15">
        <f t="shared" si="332"/>
        <v>463.6</v>
      </c>
      <c r="H1605" s="14">
        <v>20</v>
      </c>
      <c r="I1605" s="39"/>
      <c r="J1605" s="15">
        <f t="shared" si="331"/>
        <v>0</v>
      </c>
    </row>
    <row r="1606" spans="1:10" x14ac:dyDescent="0.3">
      <c r="A1606" s="12" t="s">
        <v>2220</v>
      </c>
      <c r="B1606" s="13" t="s">
        <v>18</v>
      </c>
      <c r="C1606" s="13" t="s">
        <v>22</v>
      </c>
      <c r="D1606" s="33" t="s">
        <v>66</v>
      </c>
      <c r="E1606" s="14">
        <v>15</v>
      </c>
      <c r="F1606" s="14">
        <v>29.26</v>
      </c>
      <c r="G1606" s="15">
        <f t="shared" si="332"/>
        <v>438.9</v>
      </c>
      <c r="H1606" s="14">
        <v>15</v>
      </c>
      <c r="I1606" s="39"/>
      <c r="J1606" s="15">
        <f t="shared" si="331"/>
        <v>0</v>
      </c>
    </row>
    <row r="1607" spans="1:10" ht="20.95" x14ac:dyDescent="0.3">
      <c r="A1607" s="12" t="s">
        <v>2221</v>
      </c>
      <c r="B1607" s="13" t="s">
        <v>18</v>
      </c>
      <c r="C1607" s="13" t="s">
        <v>22</v>
      </c>
      <c r="D1607" s="33" t="s">
        <v>2222</v>
      </c>
      <c r="E1607" s="14">
        <v>60</v>
      </c>
      <c r="F1607" s="14">
        <v>18.91</v>
      </c>
      <c r="G1607" s="15">
        <f t="shared" si="332"/>
        <v>1134.5999999999999</v>
      </c>
      <c r="H1607" s="14">
        <v>60</v>
      </c>
      <c r="I1607" s="39"/>
      <c r="J1607" s="15">
        <f t="shared" si="331"/>
        <v>0</v>
      </c>
    </row>
    <row r="1608" spans="1:10" x14ac:dyDescent="0.3">
      <c r="A1608" s="12" t="s">
        <v>2223</v>
      </c>
      <c r="B1608" s="13" t="s">
        <v>18</v>
      </c>
      <c r="C1608" s="13" t="s">
        <v>35</v>
      </c>
      <c r="D1608" s="33" t="s">
        <v>86</v>
      </c>
      <c r="E1608" s="14">
        <v>4</v>
      </c>
      <c r="F1608" s="14">
        <v>371.03</v>
      </c>
      <c r="G1608" s="15">
        <f t="shared" si="332"/>
        <v>1484.12</v>
      </c>
      <c r="H1608" s="14">
        <v>4</v>
      </c>
      <c r="I1608" s="39"/>
      <c r="J1608" s="15">
        <f t="shared" si="331"/>
        <v>0</v>
      </c>
    </row>
    <row r="1609" spans="1:10" x14ac:dyDescent="0.3">
      <c r="A1609" s="16"/>
      <c r="B1609" s="16"/>
      <c r="C1609" s="16"/>
      <c r="D1609" s="34" t="s">
        <v>2224</v>
      </c>
      <c r="E1609" s="14">
        <v>1</v>
      </c>
      <c r="F1609" s="17">
        <f>SUM(G1555:G1608)</f>
        <v>992070.38</v>
      </c>
      <c r="G1609" s="17">
        <f t="shared" si="332"/>
        <v>992070.38</v>
      </c>
      <c r="H1609" s="14">
        <v>1</v>
      </c>
      <c r="I1609" s="17">
        <f>SUM(J1555:J1608)</f>
        <v>0</v>
      </c>
      <c r="J1609" s="17">
        <f t="shared" si="331"/>
        <v>0</v>
      </c>
    </row>
    <row r="1610" spans="1:10" ht="1" customHeight="1" x14ac:dyDescent="0.3">
      <c r="A1610" s="18"/>
      <c r="B1610" s="18"/>
      <c r="C1610" s="18"/>
      <c r="D1610" s="35"/>
      <c r="E1610" s="18"/>
      <c r="F1610" s="18"/>
      <c r="G1610" s="18"/>
      <c r="H1610" s="18"/>
      <c r="I1610" s="18"/>
      <c r="J1610" s="18"/>
    </row>
    <row r="1611" spans="1:10" x14ac:dyDescent="0.3">
      <c r="A1611" s="10" t="s">
        <v>2225</v>
      </c>
      <c r="B1611" s="10" t="s">
        <v>10</v>
      </c>
      <c r="C1611" s="10" t="s">
        <v>11</v>
      </c>
      <c r="D1611" s="32" t="s">
        <v>136</v>
      </c>
      <c r="E1611" s="11">
        <f t="shared" ref="E1611:J1611" si="333">E1625</f>
        <v>1</v>
      </c>
      <c r="F1611" s="11">
        <f t="shared" si="333"/>
        <v>2411918.1800000002</v>
      </c>
      <c r="G1611" s="11">
        <f t="shared" si="333"/>
        <v>2411918.1800000002</v>
      </c>
      <c r="H1611" s="11">
        <f t="shared" si="333"/>
        <v>1</v>
      </c>
      <c r="I1611" s="11">
        <f t="shared" si="333"/>
        <v>0</v>
      </c>
      <c r="J1611" s="11">
        <f t="shared" si="333"/>
        <v>0</v>
      </c>
    </row>
    <row r="1612" spans="1:10" ht="20.95" x14ac:dyDescent="0.3">
      <c r="A1612" s="12" t="s">
        <v>2226</v>
      </c>
      <c r="B1612" s="13" t="s">
        <v>18</v>
      </c>
      <c r="C1612" s="13" t="s">
        <v>19</v>
      </c>
      <c r="D1612" s="33" t="s">
        <v>138</v>
      </c>
      <c r="E1612" s="14">
        <v>10527.39</v>
      </c>
      <c r="F1612" s="14">
        <v>113.76</v>
      </c>
      <c r="G1612" s="15">
        <f t="shared" ref="G1612:G1625" si="334">ROUND(E1612*F1612,2)</f>
        <v>1197595.8899999999</v>
      </c>
      <c r="H1612" s="14">
        <v>10527.39</v>
      </c>
      <c r="I1612" s="39"/>
      <c r="J1612" s="15">
        <f t="shared" ref="J1612:J1625" si="335">ROUND(H1612*I1612,2)</f>
        <v>0</v>
      </c>
    </row>
    <row r="1613" spans="1:10" ht="20.95" x14ac:dyDescent="0.3">
      <c r="A1613" s="12" t="s">
        <v>49</v>
      </c>
      <c r="B1613" s="13" t="s">
        <v>18</v>
      </c>
      <c r="C1613" s="13" t="s">
        <v>19</v>
      </c>
      <c r="D1613" s="33" t="s">
        <v>50</v>
      </c>
      <c r="E1613" s="14">
        <v>1</v>
      </c>
      <c r="F1613" s="14">
        <v>25.92</v>
      </c>
      <c r="G1613" s="15">
        <f t="shared" si="334"/>
        <v>25.92</v>
      </c>
      <c r="H1613" s="14">
        <v>1</v>
      </c>
      <c r="I1613" s="39"/>
      <c r="J1613" s="15">
        <f t="shared" si="335"/>
        <v>0</v>
      </c>
    </row>
    <row r="1614" spans="1:10" ht="20.95" x14ac:dyDescent="0.3">
      <c r="A1614" s="12" t="s">
        <v>2227</v>
      </c>
      <c r="B1614" s="13" t="s">
        <v>18</v>
      </c>
      <c r="C1614" s="13" t="s">
        <v>19</v>
      </c>
      <c r="D1614" s="33" t="s">
        <v>2228</v>
      </c>
      <c r="E1614" s="14">
        <v>9624.11</v>
      </c>
      <c r="F1614" s="14">
        <v>122.07</v>
      </c>
      <c r="G1614" s="15">
        <f t="shared" si="334"/>
        <v>1174815.1100000001</v>
      </c>
      <c r="H1614" s="14">
        <v>9624.11</v>
      </c>
      <c r="I1614" s="39"/>
      <c r="J1614" s="15">
        <f t="shared" si="335"/>
        <v>0</v>
      </c>
    </row>
    <row r="1615" spans="1:10" ht="20.95" x14ac:dyDescent="0.3">
      <c r="A1615" s="12" t="s">
        <v>2229</v>
      </c>
      <c r="B1615" s="13" t="s">
        <v>18</v>
      </c>
      <c r="C1615" s="13" t="s">
        <v>487</v>
      </c>
      <c r="D1615" s="33" t="s">
        <v>140</v>
      </c>
      <c r="E1615" s="14">
        <v>233.4</v>
      </c>
      <c r="F1615" s="14">
        <v>22.11</v>
      </c>
      <c r="G1615" s="15">
        <f t="shared" si="334"/>
        <v>5160.47</v>
      </c>
      <c r="H1615" s="14">
        <v>233.4</v>
      </c>
      <c r="I1615" s="39"/>
      <c r="J1615" s="15">
        <f t="shared" si="335"/>
        <v>0</v>
      </c>
    </row>
    <row r="1616" spans="1:10" x14ac:dyDescent="0.3">
      <c r="A1616" s="12" t="s">
        <v>2230</v>
      </c>
      <c r="B1616" s="13" t="s">
        <v>18</v>
      </c>
      <c r="C1616" s="13" t="s">
        <v>22</v>
      </c>
      <c r="D1616" s="33" t="s">
        <v>142</v>
      </c>
      <c r="E1616" s="14">
        <v>816.8</v>
      </c>
      <c r="F1616" s="14">
        <v>11.16</v>
      </c>
      <c r="G1616" s="15">
        <f t="shared" si="334"/>
        <v>9115.49</v>
      </c>
      <c r="H1616" s="14">
        <v>816.8</v>
      </c>
      <c r="I1616" s="39"/>
      <c r="J1616" s="15">
        <f t="shared" si="335"/>
        <v>0</v>
      </c>
    </row>
    <row r="1617" spans="1:10" ht="20.95" x14ac:dyDescent="0.3">
      <c r="A1617" s="12" t="s">
        <v>2231</v>
      </c>
      <c r="B1617" s="13" t="s">
        <v>18</v>
      </c>
      <c r="C1617" s="13" t="s">
        <v>22</v>
      </c>
      <c r="D1617" s="33" t="s">
        <v>144</v>
      </c>
      <c r="E1617" s="14">
        <v>691.2</v>
      </c>
      <c r="F1617" s="14">
        <v>15.33</v>
      </c>
      <c r="G1617" s="15">
        <f t="shared" si="334"/>
        <v>10596.1</v>
      </c>
      <c r="H1617" s="14">
        <v>691.2</v>
      </c>
      <c r="I1617" s="39"/>
      <c r="J1617" s="15">
        <f t="shared" si="335"/>
        <v>0</v>
      </c>
    </row>
    <row r="1618" spans="1:10" ht="20.95" x14ac:dyDescent="0.3">
      <c r="A1618" s="12" t="s">
        <v>2232</v>
      </c>
      <c r="B1618" s="13" t="s">
        <v>18</v>
      </c>
      <c r="C1618" s="13" t="s">
        <v>19</v>
      </c>
      <c r="D1618" s="33" t="s">
        <v>146</v>
      </c>
      <c r="E1618" s="14">
        <v>70.2</v>
      </c>
      <c r="F1618" s="14">
        <v>36.83</v>
      </c>
      <c r="G1618" s="15">
        <f t="shared" si="334"/>
        <v>2585.4699999999998</v>
      </c>
      <c r="H1618" s="14">
        <v>70.2</v>
      </c>
      <c r="I1618" s="39"/>
      <c r="J1618" s="15">
        <f t="shared" si="335"/>
        <v>0</v>
      </c>
    </row>
    <row r="1619" spans="1:10" x14ac:dyDescent="0.3">
      <c r="A1619" s="12" t="s">
        <v>2233</v>
      </c>
      <c r="B1619" s="13" t="s">
        <v>18</v>
      </c>
      <c r="C1619" s="13" t="s">
        <v>35</v>
      </c>
      <c r="D1619" s="33" t="s">
        <v>2234</v>
      </c>
      <c r="E1619" s="14">
        <v>160</v>
      </c>
      <c r="F1619" s="14">
        <v>6.13</v>
      </c>
      <c r="G1619" s="15">
        <f t="shared" si="334"/>
        <v>980.8</v>
      </c>
      <c r="H1619" s="14">
        <v>160</v>
      </c>
      <c r="I1619" s="39"/>
      <c r="J1619" s="15">
        <f t="shared" si="335"/>
        <v>0</v>
      </c>
    </row>
    <row r="1620" spans="1:10" ht="20.95" x14ac:dyDescent="0.3">
      <c r="A1620" s="12" t="s">
        <v>2235</v>
      </c>
      <c r="B1620" s="13" t="s">
        <v>18</v>
      </c>
      <c r="C1620" s="13" t="s">
        <v>19</v>
      </c>
      <c r="D1620" s="33" t="s">
        <v>150</v>
      </c>
      <c r="E1620" s="14">
        <v>90</v>
      </c>
      <c r="F1620" s="14">
        <v>16.260000000000002</v>
      </c>
      <c r="G1620" s="15">
        <f t="shared" si="334"/>
        <v>1463.4</v>
      </c>
      <c r="H1620" s="14">
        <v>90</v>
      </c>
      <c r="I1620" s="39"/>
      <c r="J1620" s="15">
        <f t="shared" si="335"/>
        <v>0</v>
      </c>
    </row>
    <row r="1621" spans="1:10" ht="20.95" x14ac:dyDescent="0.3">
      <c r="A1621" s="12" t="s">
        <v>2236</v>
      </c>
      <c r="B1621" s="13" t="s">
        <v>18</v>
      </c>
      <c r="C1621" s="13" t="s">
        <v>19</v>
      </c>
      <c r="D1621" s="33" t="s">
        <v>2237</v>
      </c>
      <c r="E1621" s="14">
        <v>90</v>
      </c>
      <c r="F1621" s="14">
        <v>20.5</v>
      </c>
      <c r="G1621" s="15">
        <f t="shared" si="334"/>
        <v>1845</v>
      </c>
      <c r="H1621" s="14">
        <v>90</v>
      </c>
      <c r="I1621" s="39"/>
      <c r="J1621" s="15">
        <f t="shared" si="335"/>
        <v>0</v>
      </c>
    </row>
    <row r="1622" spans="1:10" x14ac:dyDescent="0.3">
      <c r="A1622" s="12" t="s">
        <v>2238</v>
      </c>
      <c r="B1622" s="13" t="s">
        <v>18</v>
      </c>
      <c r="C1622" s="13" t="s">
        <v>19</v>
      </c>
      <c r="D1622" s="33" t="s">
        <v>2239</v>
      </c>
      <c r="E1622" s="14">
        <v>108</v>
      </c>
      <c r="F1622" s="14">
        <v>32.729999999999997</v>
      </c>
      <c r="G1622" s="15">
        <f t="shared" si="334"/>
        <v>3534.84</v>
      </c>
      <c r="H1622" s="14">
        <v>108</v>
      </c>
      <c r="I1622" s="39"/>
      <c r="J1622" s="15">
        <f t="shared" si="335"/>
        <v>0</v>
      </c>
    </row>
    <row r="1623" spans="1:10" x14ac:dyDescent="0.3">
      <c r="A1623" s="12" t="s">
        <v>2240</v>
      </c>
      <c r="B1623" s="13" t="s">
        <v>18</v>
      </c>
      <c r="C1623" s="13" t="s">
        <v>19</v>
      </c>
      <c r="D1623" s="33" t="s">
        <v>152</v>
      </c>
      <c r="E1623" s="14">
        <v>14.72</v>
      </c>
      <c r="F1623" s="14">
        <v>25.08</v>
      </c>
      <c r="G1623" s="15">
        <f t="shared" si="334"/>
        <v>369.18</v>
      </c>
      <c r="H1623" s="14">
        <v>14.72</v>
      </c>
      <c r="I1623" s="39"/>
      <c r="J1623" s="15">
        <f t="shared" si="335"/>
        <v>0</v>
      </c>
    </row>
    <row r="1624" spans="1:10" x14ac:dyDescent="0.3">
      <c r="A1624" s="12" t="s">
        <v>153</v>
      </c>
      <c r="B1624" s="13" t="s">
        <v>18</v>
      </c>
      <c r="C1624" s="13" t="s">
        <v>19</v>
      </c>
      <c r="D1624" s="33" t="s">
        <v>154</v>
      </c>
      <c r="E1624" s="14">
        <v>71.84</v>
      </c>
      <c r="F1624" s="14">
        <v>53.32</v>
      </c>
      <c r="G1624" s="15">
        <f t="shared" si="334"/>
        <v>3830.51</v>
      </c>
      <c r="H1624" s="14">
        <v>71.84</v>
      </c>
      <c r="I1624" s="39"/>
      <c r="J1624" s="15">
        <f t="shared" si="335"/>
        <v>0</v>
      </c>
    </row>
    <row r="1625" spans="1:10" x14ac:dyDescent="0.3">
      <c r="A1625" s="16"/>
      <c r="B1625" s="16"/>
      <c r="C1625" s="16"/>
      <c r="D1625" s="34" t="s">
        <v>2241</v>
      </c>
      <c r="E1625" s="14">
        <v>1</v>
      </c>
      <c r="F1625" s="17">
        <f>SUM(G1612:G1624)</f>
        <v>2411918.1800000002</v>
      </c>
      <c r="G1625" s="17">
        <f t="shared" si="334"/>
        <v>2411918.1800000002</v>
      </c>
      <c r="H1625" s="14">
        <v>1</v>
      </c>
      <c r="I1625" s="17">
        <f>SUM(J1612:J1624)</f>
        <v>0</v>
      </c>
      <c r="J1625" s="17">
        <f t="shared" si="335"/>
        <v>0</v>
      </c>
    </row>
    <row r="1626" spans="1:10" ht="1" customHeight="1" x14ac:dyDescent="0.3">
      <c r="A1626" s="18"/>
      <c r="B1626" s="18"/>
      <c r="C1626" s="18"/>
      <c r="D1626" s="35"/>
      <c r="E1626" s="18"/>
      <c r="F1626" s="18"/>
      <c r="G1626" s="18"/>
      <c r="H1626" s="18"/>
      <c r="I1626" s="18"/>
      <c r="J1626" s="18"/>
    </row>
    <row r="1627" spans="1:10" x14ac:dyDescent="0.3">
      <c r="A1627" s="10" t="s">
        <v>2242</v>
      </c>
      <c r="B1627" s="10" t="s">
        <v>10</v>
      </c>
      <c r="C1627" s="10" t="s">
        <v>11</v>
      </c>
      <c r="D1627" s="32" t="s">
        <v>1810</v>
      </c>
      <c r="E1627" s="11">
        <f t="shared" ref="E1627:J1627" si="336">E1686</f>
        <v>1</v>
      </c>
      <c r="F1627" s="11">
        <f t="shared" si="336"/>
        <v>3435455.77</v>
      </c>
      <c r="G1627" s="11">
        <f t="shared" si="336"/>
        <v>3435455.77</v>
      </c>
      <c r="H1627" s="11">
        <f t="shared" si="336"/>
        <v>1</v>
      </c>
      <c r="I1627" s="11">
        <f t="shared" si="336"/>
        <v>0</v>
      </c>
      <c r="J1627" s="11">
        <f t="shared" si="336"/>
        <v>0</v>
      </c>
    </row>
    <row r="1628" spans="1:10" x14ac:dyDescent="0.3">
      <c r="A1628" s="19" t="s">
        <v>2243</v>
      </c>
      <c r="B1628" s="19" t="s">
        <v>10</v>
      </c>
      <c r="C1628" s="19" t="s">
        <v>11</v>
      </c>
      <c r="D1628" s="36" t="s">
        <v>161</v>
      </c>
      <c r="E1628" s="20">
        <f t="shared" ref="E1628:J1628" si="337">E1651</f>
        <v>1</v>
      </c>
      <c r="F1628" s="20">
        <f t="shared" si="337"/>
        <v>379632.1</v>
      </c>
      <c r="G1628" s="20">
        <f t="shared" si="337"/>
        <v>379632.1</v>
      </c>
      <c r="H1628" s="20">
        <f t="shared" si="337"/>
        <v>1</v>
      </c>
      <c r="I1628" s="20">
        <f t="shared" si="337"/>
        <v>0</v>
      </c>
      <c r="J1628" s="20">
        <f t="shared" si="337"/>
        <v>0</v>
      </c>
    </row>
    <row r="1629" spans="1:10" ht="20.95" x14ac:dyDescent="0.3">
      <c r="A1629" s="12" t="s">
        <v>2244</v>
      </c>
      <c r="B1629" s="13" t="s">
        <v>18</v>
      </c>
      <c r="C1629" s="13" t="s">
        <v>19</v>
      </c>
      <c r="D1629" s="33" t="s">
        <v>163</v>
      </c>
      <c r="E1629" s="14">
        <v>2309.61</v>
      </c>
      <c r="F1629" s="14">
        <v>18.54</v>
      </c>
      <c r="G1629" s="15">
        <f t="shared" ref="G1629:G1651" si="338">ROUND(E1629*F1629,2)</f>
        <v>42820.17</v>
      </c>
      <c r="H1629" s="14">
        <v>2309.61</v>
      </c>
      <c r="I1629" s="39"/>
      <c r="J1629" s="15">
        <f t="shared" ref="J1629:J1651" si="339">ROUND(H1629*I1629,2)</f>
        <v>0</v>
      </c>
    </row>
    <row r="1630" spans="1:10" x14ac:dyDescent="0.3">
      <c r="A1630" s="12" t="s">
        <v>2245</v>
      </c>
      <c r="B1630" s="13" t="s">
        <v>18</v>
      </c>
      <c r="C1630" s="13" t="s">
        <v>19</v>
      </c>
      <c r="D1630" s="33" t="s">
        <v>165</v>
      </c>
      <c r="E1630" s="14">
        <v>804.87</v>
      </c>
      <c r="F1630" s="14">
        <v>16.34</v>
      </c>
      <c r="G1630" s="15">
        <f t="shared" si="338"/>
        <v>13151.58</v>
      </c>
      <c r="H1630" s="14">
        <v>804.87</v>
      </c>
      <c r="I1630" s="39"/>
      <c r="J1630" s="15">
        <f t="shared" si="339"/>
        <v>0</v>
      </c>
    </row>
    <row r="1631" spans="1:10" x14ac:dyDescent="0.3">
      <c r="A1631" s="12" t="s">
        <v>2246</v>
      </c>
      <c r="B1631" s="13" t="s">
        <v>18</v>
      </c>
      <c r="C1631" s="13" t="s">
        <v>19</v>
      </c>
      <c r="D1631" s="33" t="s">
        <v>167</v>
      </c>
      <c r="E1631" s="14">
        <v>3818.56</v>
      </c>
      <c r="F1631" s="14">
        <v>12.98</v>
      </c>
      <c r="G1631" s="15">
        <f t="shared" si="338"/>
        <v>49564.91</v>
      </c>
      <c r="H1631" s="14">
        <v>3818.56</v>
      </c>
      <c r="I1631" s="39"/>
      <c r="J1631" s="15">
        <f t="shared" si="339"/>
        <v>0</v>
      </c>
    </row>
    <row r="1632" spans="1:10" x14ac:dyDescent="0.3">
      <c r="A1632" s="12" t="s">
        <v>2247</v>
      </c>
      <c r="B1632" s="13" t="s">
        <v>18</v>
      </c>
      <c r="C1632" s="13" t="s">
        <v>19</v>
      </c>
      <c r="D1632" s="33" t="s">
        <v>169</v>
      </c>
      <c r="E1632" s="14">
        <v>1108.1600000000001</v>
      </c>
      <c r="F1632" s="14">
        <v>22.65</v>
      </c>
      <c r="G1632" s="15">
        <f t="shared" si="338"/>
        <v>25099.82</v>
      </c>
      <c r="H1632" s="14">
        <v>1108.1600000000001</v>
      </c>
      <c r="I1632" s="39"/>
      <c r="J1632" s="15">
        <f t="shared" si="339"/>
        <v>0</v>
      </c>
    </row>
    <row r="1633" spans="1:10" x14ac:dyDescent="0.3">
      <c r="A1633" s="12" t="s">
        <v>2248</v>
      </c>
      <c r="B1633" s="13" t="s">
        <v>18</v>
      </c>
      <c r="C1633" s="13" t="s">
        <v>35</v>
      </c>
      <c r="D1633" s="33" t="s">
        <v>2249</v>
      </c>
      <c r="E1633" s="14">
        <v>136</v>
      </c>
      <c r="F1633" s="14">
        <v>123.04</v>
      </c>
      <c r="G1633" s="15">
        <f t="shared" si="338"/>
        <v>16733.439999999999</v>
      </c>
      <c r="H1633" s="14">
        <v>136</v>
      </c>
      <c r="I1633" s="39"/>
      <c r="J1633" s="15">
        <f t="shared" si="339"/>
        <v>0</v>
      </c>
    </row>
    <row r="1634" spans="1:10" x14ac:dyDescent="0.3">
      <c r="A1634" s="12" t="s">
        <v>2250</v>
      </c>
      <c r="B1634" s="13" t="s">
        <v>18</v>
      </c>
      <c r="C1634" s="13" t="s">
        <v>35</v>
      </c>
      <c r="D1634" s="33" t="s">
        <v>2251</v>
      </c>
      <c r="E1634" s="14">
        <v>36</v>
      </c>
      <c r="F1634" s="14">
        <v>126</v>
      </c>
      <c r="G1634" s="15">
        <f t="shared" si="338"/>
        <v>4536</v>
      </c>
      <c r="H1634" s="14">
        <v>36</v>
      </c>
      <c r="I1634" s="39"/>
      <c r="J1634" s="15">
        <f t="shared" si="339"/>
        <v>0</v>
      </c>
    </row>
    <row r="1635" spans="1:10" x14ac:dyDescent="0.3">
      <c r="A1635" s="12" t="s">
        <v>2252</v>
      </c>
      <c r="B1635" s="13" t="s">
        <v>18</v>
      </c>
      <c r="C1635" s="13" t="s">
        <v>19</v>
      </c>
      <c r="D1635" s="33" t="s">
        <v>2253</v>
      </c>
      <c r="E1635" s="14">
        <v>317.44</v>
      </c>
      <c r="F1635" s="14">
        <v>25.17</v>
      </c>
      <c r="G1635" s="15">
        <f t="shared" si="338"/>
        <v>7989.96</v>
      </c>
      <c r="H1635" s="14">
        <v>317.44</v>
      </c>
      <c r="I1635" s="39"/>
      <c r="J1635" s="15">
        <f t="shared" si="339"/>
        <v>0</v>
      </c>
    </row>
    <row r="1636" spans="1:10" x14ac:dyDescent="0.3">
      <c r="A1636" s="12" t="s">
        <v>2254</v>
      </c>
      <c r="B1636" s="13" t="s">
        <v>18</v>
      </c>
      <c r="C1636" s="13" t="s">
        <v>22</v>
      </c>
      <c r="D1636" s="33" t="s">
        <v>171</v>
      </c>
      <c r="E1636" s="14">
        <v>2111.81</v>
      </c>
      <c r="F1636" s="14">
        <v>18.36</v>
      </c>
      <c r="G1636" s="15">
        <f t="shared" si="338"/>
        <v>38772.83</v>
      </c>
      <c r="H1636" s="14">
        <v>2111.81</v>
      </c>
      <c r="I1636" s="39"/>
      <c r="J1636" s="15">
        <f t="shared" si="339"/>
        <v>0</v>
      </c>
    </row>
    <row r="1637" spans="1:10" ht="20.95" x14ac:dyDescent="0.3">
      <c r="A1637" s="12" t="s">
        <v>2255</v>
      </c>
      <c r="B1637" s="13" t="s">
        <v>18</v>
      </c>
      <c r="C1637" s="13" t="s">
        <v>19</v>
      </c>
      <c r="D1637" s="33" t="s">
        <v>2256</v>
      </c>
      <c r="E1637" s="14">
        <v>6</v>
      </c>
      <c r="F1637" s="14">
        <v>76.53</v>
      </c>
      <c r="G1637" s="15">
        <f t="shared" si="338"/>
        <v>459.18</v>
      </c>
      <c r="H1637" s="14">
        <v>6</v>
      </c>
      <c r="I1637" s="39"/>
      <c r="J1637" s="15">
        <f t="shared" si="339"/>
        <v>0</v>
      </c>
    </row>
    <row r="1638" spans="1:10" x14ac:dyDescent="0.3">
      <c r="A1638" s="12" t="s">
        <v>2257</v>
      </c>
      <c r="B1638" s="13" t="s">
        <v>18</v>
      </c>
      <c r="C1638" s="13" t="s">
        <v>35</v>
      </c>
      <c r="D1638" s="33" t="s">
        <v>173</v>
      </c>
      <c r="E1638" s="14">
        <v>28</v>
      </c>
      <c r="F1638" s="14">
        <v>10.84</v>
      </c>
      <c r="G1638" s="15">
        <f t="shared" si="338"/>
        <v>303.52</v>
      </c>
      <c r="H1638" s="14">
        <v>28</v>
      </c>
      <c r="I1638" s="39"/>
      <c r="J1638" s="15">
        <f t="shared" si="339"/>
        <v>0</v>
      </c>
    </row>
    <row r="1639" spans="1:10" x14ac:dyDescent="0.3">
      <c r="A1639" s="12" t="s">
        <v>2258</v>
      </c>
      <c r="B1639" s="13" t="s">
        <v>18</v>
      </c>
      <c r="C1639" s="13" t="s">
        <v>22</v>
      </c>
      <c r="D1639" s="33" t="s">
        <v>2259</v>
      </c>
      <c r="E1639" s="14">
        <v>5.19</v>
      </c>
      <c r="F1639" s="14">
        <v>110.24</v>
      </c>
      <c r="G1639" s="15">
        <f t="shared" si="338"/>
        <v>572.15</v>
      </c>
      <c r="H1639" s="14">
        <v>5.19</v>
      </c>
      <c r="I1639" s="39"/>
      <c r="J1639" s="15">
        <f t="shared" si="339"/>
        <v>0</v>
      </c>
    </row>
    <row r="1640" spans="1:10" x14ac:dyDescent="0.3">
      <c r="A1640" s="12" t="s">
        <v>2260</v>
      </c>
      <c r="B1640" s="13" t="s">
        <v>18</v>
      </c>
      <c r="C1640" s="13" t="s">
        <v>22</v>
      </c>
      <c r="D1640" s="33" t="s">
        <v>2261</v>
      </c>
      <c r="E1640" s="14">
        <v>40</v>
      </c>
      <c r="F1640" s="14">
        <v>23.07</v>
      </c>
      <c r="G1640" s="15">
        <f t="shared" si="338"/>
        <v>922.8</v>
      </c>
      <c r="H1640" s="14">
        <v>40</v>
      </c>
      <c r="I1640" s="39"/>
      <c r="J1640" s="15">
        <f t="shared" si="339"/>
        <v>0</v>
      </c>
    </row>
    <row r="1641" spans="1:10" x14ac:dyDescent="0.3">
      <c r="A1641" s="12" t="s">
        <v>2262</v>
      </c>
      <c r="B1641" s="13" t="s">
        <v>18</v>
      </c>
      <c r="C1641" s="13" t="s">
        <v>22</v>
      </c>
      <c r="D1641" s="33" t="s">
        <v>2263</v>
      </c>
      <c r="E1641" s="14">
        <v>40</v>
      </c>
      <c r="F1641" s="14">
        <v>4.46</v>
      </c>
      <c r="G1641" s="15">
        <f t="shared" si="338"/>
        <v>178.4</v>
      </c>
      <c r="H1641" s="14">
        <v>40</v>
      </c>
      <c r="I1641" s="39"/>
      <c r="J1641" s="15">
        <f t="shared" si="339"/>
        <v>0</v>
      </c>
    </row>
    <row r="1642" spans="1:10" x14ac:dyDescent="0.3">
      <c r="A1642" s="12" t="s">
        <v>2264</v>
      </c>
      <c r="B1642" s="13" t="s">
        <v>18</v>
      </c>
      <c r="C1642" s="13" t="s">
        <v>35</v>
      </c>
      <c r="D1642" s="33" t="s">
        <v>2265</v>
      </c>
      <c r="E1642" s="14">
        <v>3645.07</v>
      </c>
      <c r="F1642" s="14">
        <v>44.19</v>
      </c>
      <c r="G1642" s="15">
        <f t="shared" si="338"/>
        <v>161075.64000000001</v>
      </c>
      <c r="H1642" s="14">
        <v>3645.07</v>
      </c>
      <c r="I1642" s="39"/>
      <c r="J1642" s="15">
        <f t="shared" si="339"/>
        <v>0</v>
      </c>
    </row>
    <row r="1643" spans="1:10" x14ac:dyDescent="0.3">
      <c r="A1643" s="12" t="s">
        <v>2266</v>
      </c>
      <c r="B1643" s="13" t="s">
        <v>18</v>
      </c>
      <c r="C1643" s="13" t="s">
        <v>35</v>
      </c>
      <c r="D1643" s="33" t="s">
        <v>2267</v>
      </c>
      <c r="E1643" s="14">
        <v>1</v>
      </c>
      <c r="F1643" s="14">
        <v>2285.0100000000002</v>
      </c>
      <c r="G1643" s="15">
        <f t="shared" si="338"/>
        <v>2285.0100000000002</v>
      </c>
      <c r="H1643" s="14">
        <v>1</v>
      </c>
      <c r="I1643" s="39"/>
      <c r="J1643" s="15">
        <f t="shared" si="339"/>
        <v>0</v>
      </c>
    </row>
    <row r="1644" spans="1:10" x14ac:dyDescent="0.3">
      <c r="A1644" s="12" t="s">
        <v>2268</v>
      </c>
      <c r="B1644" s="13" t="s">
        <v>18</v>
      </c>
      <c r="C1644" s="13" t="s">
        <v>19</v>
      </c>
      <c r="D1644" s="33" t="s">
        <v>2269</v>
      </c>
      <c r="E1644" s="14">
        <v>226.4</v>
      </c>
      <c r="F1644" s="14">
        <v>16.63</v>
      </c>
      <c r="G1644" s="15">
        <f t="shared" si="338"/>
        <v>3765.03</v>
      </c>
      <c r="H1644" s="14">
        <v>226.4</v>
      </c>
      <c r="I1644" s="39"/>
      <c r="J1644" s="15">
        <f t="shared" si="339"/>
        <v>0</v>
      </c>
    </row>
    <row r="1645" spans="1:10" x14ac:dyDescent="0.3">
      <c r="A1645" s="12" t="s">
        <v>2270</v>
      </c>
      <c r="B1645" s="13" t="s">
        <v>18</v>
      </c>
      <c r="C1645" s="13" t="s">
        <v>19</v>
      </c>
      <c r="D1645" s="33" t="s">
        <v>167</v>
      </c>
      <c r="E1645" s="14">
        <v>425.45</v>
      </c>
      <c r="F1645" s="14">
        <v>13.98</v>
      </c>
      <c r="G1645" s="15">
        <f t="shared" si="338"/>
        <v>5947.79</v>
      </c>
      <c r="H1645" s="14">
        <v>425.45</v>
      </c>
      <c r="I1645" s="39"/>
      <c r="J1645" s="15">
        <f t="shared" si="339"/>
        <v>0</v>
      </c>
    </row>
    <row r="1646" spans="1:10" x14ac:dyDescent="0.3">
      <c r="A1646" s="12" t="s">
        <v>2271</v>
      </c>
      <c r="B1646" s="13" t="s">
        <v>18</v>
      </c>
      <c r="C1646" s="13" t="s">
        <v>19</v>
      </c>
      <c r="D1646" s="33" t="s">
        <v>2272</v>
      </c>
      <c r="E1646" s="14">
        <v>38</v>
      </c>
      <c r="F1646" s="14">
        <v>33.57</v>
      </c>
      <c r="G1646" s="15">
        <f t="shared" si="338"/>
        <v>1275.6600000000001</v>
      </c>
      <c r="H1646" s="14">
        <v>38</v>
      </c>
      <c r="I1646" s="39"/>
      <c r="J1646" s="15">
        <f t="shared" si="339"/>
        <v>0</v>
      </c>
    </row>
    <row r="1647" spans="1:10" ht="20.95" x14ac:dyDescent="0.3">
      <c r="A1647" s="12" t="s">
        <v>2273</v>
      </c>
      <c r="B1647" s="13" t="s">
        <v>18</v>
      </c>
      <c r="C1647" s="13" t="s">
        <v>40</v>
      </c>
      <c r="D1647" s="33" t="s">
        <v>177</v>
      </c>
      <c r="E1647" s="14">
        <v>1.5</v>
      </c>
      <c r="F1647" s="14">
        <v>39.270000000000003</v>
      </c>
      <c r="G1647" s="15">
        <f t="shared" si="338"/>
        <v>58.91</v>
      </c>
      <c r="H1647" s="14">
        <v>1.5</v>
      </c>
      <c r="I1647" s="39"/>
      <c r="J1647" s="15">
        <f t="shared" si="339"/>
        <v>0</v>
      </c>
    </row>
    <row r="1648" spans="1:10" x14ac:dyDescent="0.3">
      <c r="A1648" s="12" t="s">
        <v>2274</v>
      </c>
      <c r="B1648" s="13" t="s">
        <v>18</v>
      </c>
      <c r="C1648" s="13" t="s">
        <v>19</v>
      </c>
      <c r="D1648" s="33" t="s">
        <v>2275</v>
      </c>
      <c r="E1648" s="14">
        <v>38</v>
      </c>
      <c r="F1648" s="14">
        <v>11.43</v>
      </c>
      <c r="G1648" s="15">
        <f t="shared" si="338"/>
        <v>434.34</v>
      </c>
      <c r="H1648" s="14">
        <v>38</v>
      </c>
      <c r="I1648" s="39"/>
      <c r="J1648" s="15">
        <f t="shared" si="339"/>
        <v>0</v>
      </c>
    </row>
    <row r="1649" spans="1:10" x14ac:dyDescent="0.3">
      <c r="A1649" s="12" t="s">
        <v>723</v>
      </c>
      <c r="B1649" s="13" t="s">
        <v>18</v>
      </c>
      <c r="C1649" s="13" t="s">
        <v>19</v>
      </c>
      <c r="D1649" s="33" t="s">
        <v>724</v>
      </c>
      <c r="E1649" s="14">
        <v>48</v>
      </c>
      <c r="F1649" s="14">
        <v>22.11</v>
      </c>
      <c r="G1649" s="15">
        <f t="shared" si="338"/>
        <v>1061.28</v>
      </c>
      <c r="H1649" s="14">
        <v>48</v>
      </c>
      <c r="I1649" s="39"/>
      <c r="J1649" s="15">
        <f t="shared" si="339"/>
        <v>0</v>
      </c>
    </row>
    <row r="1650" spans="1:10" x14ac:dyDescent="0.3">
      <c r="A1650" s="12" t="s">
        <v>285</v>
      </c>
      <c r="B1650" s="13" t="s">
        <v>18</v>
      </c>
      <c r="C1650" s="13" t="s">
        <v>40</v>
      </c>
      <c r="D1650" s="33" t="s">
        <v>286</v>
      </c>
      <c r="E1650" s="14">
        <v>14.4</v>
      </c>
      <c r="F1650" s="14">
        <v>182.2</v>
      </c>
      <c r="G1650" s="15">
        <f t="shared" si="338"/>
        <v>2623.68</v>
      </c>
      <c r="H1650" s="14">
        <v>14.4</v>
      </c>
      <c r="I1650" s="39"/>
      <c r="J1650" s="15">
        <f t="shared" si="339"/>
        <v>0</v>
      </c>
    </row>
    <row r="1651" spans="1:10" x14ac:dyDescent="0.3">
      <c r="A1651" s="16"/>
      <c r="B1651" s="16"/>
      <c r="C1651" s="16"/>
      <c r="D1651" s="34" t="s">
        <v>2276</v>
      </c>
      <c r="E1651" s="14">
        <v>1</v>
      </c>
      <c r="F1651" s="17">
        <f>SUM(G1629:G1650)</f>
        <v>379632.1</v>
      </c>
      <c r="G1651" s="17">
        <f t="shared" si="338"/>
        <v>379632.1</v>
      </c>
      <c r="H1651" s="14">
        <v>1</v>
      </c>
      <c r="I1651" s="17">
        <f>SUM(J1629:J1650)</f>
        <v>0</v>
      </c>
      <c r="J1651" s="17">
        <f t="shared" si="339"/>
        <v>0</v>
      </c>
    </row>
    <row r="1652" spans="1:10" ht="1" customHeight="1" x14ac:dyDescent="0.3">
      <c r="A1652" s="18"/>
      <c r="B1652" s="18"/>
      <c r="C1652" s="18"/>
      <c r="D1652" s="35"/>
      <c r="E1652" s="18"/>
      <c r="F1652" s="18"/>
      <c r="G1652" s="18"/>
      <c r="H1652" s="18"/>
      <c r="I1652" s="18"/>
      <c r="J1652" s="18"/>
    </row>
    <row r="1653" spans="1:10" x14ac:dyDescent="0.3">
      <c r="A1653" s="19" t="s">
        <v>2277</v>
      </c>
      <c r="B1653" s="19" t="s">
        <v>10</v>
      </c>
      <c r="C1653" s="19" t="s">
        <v>11</v>
      </c>
      <c r="D1653" s="36" t="s">
        <v>180</v>
      </c>
      <c r="E1653" s="20">
        <f t="shared" ref="E1653:J1653" si="340">E1673</f>
        <v>1</v>
      </c>
      <c r="F1653" s="20">
        <f t="shared" si="340"/>
        <v>1090724.8</v>
      </c>
      <c r="G1653" s="20">
        <f t="shared" si="340"/>
        <v>1090724.8</v>
      </c>
      <c r="H1653" s="20">
        <f t="shared" si="340"/>
        <v>1</v>
      </c>
      <c r="I1653" s="20">
        <f t="shared" si="340"/>
        <v>0</v>
      </c>
      <c r="J1653" s="20">
        <f t="shared" si="340"/>
        <v>0</v>
      </c>
    </row>
    <row r="1654" spans="1:10" x14ac:dyDescent="0.3">
      <c r="A1654" s="12" t="s">
        <v>2278</v>
      </c>
      <c r="B1654" s="13" t="s">
        <v>18</v>
      </c>
      <c r="C1654" s="13" t="s">
        <v>19</v>
      </c>
      <c r="D1654" s="33" t="s">
        <v>186</v>
      </c>
      <c r="E1654" s="14">
        <v>1</v>
      </c>
      <c r="F1654" s="14">
        <v>44.7</v>
      </c>
      <c r="G1654" s="15">
        <f t="shared" ref="G1654:G1673" si="341">ROUND(E1654*F1654,2)</f>
        <v>44.7</v>
      </c>
      <c r="H1654" s="14">
        <v>1</v>
      </c>
      <c r="I1654" s="39"/>
      <c r="J1654" s="15">
        <f t="shared" ref="J1654:J1673" si="342">ROUND(H1654*I1654,2)</f>
        <v>0</v>
      </c>
    </row>
    <row r="1655" spans="1:10" x14ac:dyDescent="0.3">
      <c r="A1655" s="12" t="s">
        <v>2279</v>
      </c>
      <c r="B1655" s="13" t="s">
        <v>18</v>
      </c>
      <c r="C1655" s="13" t="s">
        <v>19</v>
      </c>
      <c r="D1655" s="33" t="s">
        <v>182</v>
      </c>
      <c r="E1655" s="14">
        <v>74</v>
      </c>
      <c r="F1655" s="14">
        <v>11.84</v>
      </c>
      <c r="G1655" s="15">
        <f t="shared" si="341"/>
        <v>876.16</v>
      </c>
      <c r="H1655" s="14">
        <v>74</v>
      </c>
      <c r="I1655" s="39"/>
      <c r="J1655" s="15">
        <f t="shared" si="342"/>
        <v>0</v>
      </c>
    </row>
    <row r="1656" spans="1:10" ht="20.95" x14ac:dyDescent="0.3">
      <c r="A1656" s="12" t="s">
        <v>2280</v>
      </c>
      <c r="B1656" s="13" t="s">
        <v>18</v>
      </c>
      <c r="C1656" s="13" t="s">
        <v>19</v>
      </c>
      <c r="D1656" s="33" t="s">
        <v>2281</v>
      </c>
      <c r="E1656" s="14">
        <v>0.5</v>
      </c>
      <c r="F1656" s="14">
        <v>57.37</v>
      </c>
      <c r="G1656" s="15">
        <f t="shared" si="341"/>
        <v>28.69</v>
      </c>
      <c r="H1656" s="14">
        <v>0.5</v>
      </c>
      <c r="I1656" s="39"/>
      <c r="J1656" s="15">
        <f t="shared" si="342"/>
        <v>0</v>
      </c>
    </row>
    <row r="1657" spans="1:10" ht="20.95" x14ac:dyDescent="0.3">
      <c r="A1657" s="12" t="s">
        <v>2282</v>
      </c>
      <c r="B1657" s="13" t="s">
        <v>18</v>
      </c>
      <c r="C1657" s="13" t="s">
        <v>19</v>
      </c>
      <c r="D1657" s="33" t="s">
        <v>2283</v>
      </c>
      <c r="E1657" s="14">
        <v>276.24</v>
      </c>
      <c r="F1657" s="14">
        <v>31.51</v>
      </c>
      <c r="G1657" s="15">
        <f t="shared" si="341"/>
        <v>8704.32</v>
      </c>
      <c r="H1657" s="14">
        <v>276.24</v>
      </c>
      <c r="I1657" s="39"/>
      <c r="J1657" s="15">
        <f t="shared" si="342"/>
        <v>0</v>
      </c>
    </row>
    <row r="1658" spans="1:10" x14ac:dyDescent="0.3">
      <c r="A1658" s="12" t="s">
        <v>2284</v>
      </c>
      <c r="B1658" s="13" t="s">
        <v>18</v>
      </c>
      <c r="C1658" s="13" t="s">
        <v>22</v>
      </c>
      <c r="D1658" s="33" t="s">
        <v>2285</v>
      </c>
      <c r="E1658" s="14">
        <v>3277.94</v>
      </c>
      <c r="F1658" s="14">
        <v>29.58</v>
      </c>
      <c r="G1658" s="15">
        <f t="shared" si="341"/>
        <v>96961.47</v>
      </c>
      <c r="H1658" s="14">
        <v>3277.94</v>
      </c>
      <c r="I1658" s="39"/>
      <c r="J1658" s="15">
        <f t="shared" si="342"/>
        <v>0</v>
      </c>
    </row>
    <row r="1659" spans="1:10" x14ac:dyDescent="0.3">
      <c r="A1659" s="12" t="s">
        <v>183</v>
      </c>
      <c r="B1659" s="13" t="s">
        <v>18</v>
      </c>
      <c r="C1659" s="13" t="s">
        <v>19</v>
      </c>
      <c r="D1659" s="33" t="s">
        <v>184</v>
      </c>
      <c r="E1659" s="14">
        <v>10595.54</v>
      </c>
      <c r="F1659" s="14">
        <v>60.45</v>
      </c>
      <c r="G1659" s="15">
        <f t="shared" si="341"/>
        <v>640500.39</v>
      </c>
      <c r="H1659" s="14">
        <v>10595.54</v>
      </c>
      <c r="I1659" s="39"/>
      <c r="J1659" s="15">
        <f t="shared" si="342"/>
        <v>0</v>
      </c>
    </row>
    <row r="1660" spans="1:10" x14ac:dyDescent="0.3">
      <c r="A1660" s="12" t="s">
        <v>2286</v>
      </c>
      <c r="B1660" s="13" t="s">
        <v>18</v>
      </c>
      <c r="C1660" s="13" t="s">
        <v>22</v>
      </c>
      <c r="D1660" s="33" t="s">
        <v>2287</v>
      </c>
      <c r="E1660" s="14">
        <v>1</v>
      </c>
      <c r="F1660" s="14">
        <v>29.58</v>
      </c>
      <c r="G1660" s="15">
        <f t="shared" si="341"/>
        <v>29.58</v>
      </c>
      <c r="H1660" s="14">
        <v>1</v>
      </c>
      <c r="I1660" s="39"/>
      <c r="J1660" s="15">
        <f t="shared" si="342"/>
        <v>0</v>
      </c>
    </row>
    <row r="1661" spans="1:10" x14ac:dyDescent="0.3">
      <c r="A1661" s="12" t="s">
        <v>2288</v>
      </c>
      <c r="B1661" s="13" t="s">
        <v>18</v>
      </c>
      <c r="C1661" s="13" t="s">
        <v>22</v>
      </c>
      <c r="D1661" s="33" t="s">
        <v>192</v>
      </c>
      <c r="E1661" s="14">
        <v>258.08</v>
      </c>
      <c r="F1661" s="14">
        <v>5.23</v>
      </c>
      <c r="G1661" s="15">
        <f t="shared" si="341"/>
        <v>1349.76</v>
      </c>
      <c r="H1661" s="14">
        <v>258.08</v>
      </c>
      <c r="I1661" s="39"/>
      <c r="J1661" s="15">
        <f t="shared" si="342"/>
        <v>0</v>
      </c>
    </row>
    <row r="1662" spans="1:10" x14ac:dyDescent="0.3">
      <c r="A1662" s="12" t="s">
        <v>2289</v>
      </c>
      <c r="B1662" s="13" t="s">
        <v>18</v>
      </c>
      <c r="C1662" s="13" t="s">
        <v>19</v>
      </c>
      <c r="D1662" s="33" t="s">
        <v>2290</v>
      </c>
      <c r="E1662" s="14">
        <v>40</v>
      </c>
      <c r="F1662" s="14">
        <v>6.05</v>
      </c>
      <c r="G1662" s="15">
        <f t="shared" si="341"/>
        <v>242</v>
      </c>
      <c r="H1662" s="14">
        <v>40</v>
      </c>
      <c r="I1662" s="39"/>
      <c r="J1662" s="15">
        <f t="shared" si="342"/>
        <v>0</v>
      </c>
    </row>
    <row r="1663" spans="1:10" x14ac:dyDescent="0.3">
      <c r="A1663" s="12" t="s">
        <v>2291</v>
      </c>
      <c r="B1663" s="13" t="s">
        <v>18</v>
      </c>
      <c r="C1663" s="13" t="s">
        <v>22</v>
      </c>
      <c r="D1663" s="33" t="s">
        <v>196</v>
      </c>
      <c r="E1663" s="14">
        <v>78.400000000000006</v>
      </c>
      <c r="F1663" s="14">
        <v>41.49</v>
      </c>
      <c r="G1663" s="15">
        <f t="shared" si="341"/>
        <v>3252.82</v>
      </c>
      <c r="H1663" s="14">
        <v>78.400000000000006</v>
      </c>
      <c r="I1663" s="39"/>
      <c r="J1663" s="15">
        <f t="shared" si="342"/>
        <v>0</v>
      </c>
    </row>
    <row r="1664" spans="1:10" x14ac:dyDescent="0.3">
      <c r="A1664" s="12" t="s">
        <v>2292</v>
      </c>
      <c r="B1664" s="13" t="s">
        <v>18</v>
      </c>
      <c r="C1664" s="13" t="s">
        <v>22</v>
      </c>
      <c r="D1664" s="33" t="s">
        <v>198</v>
      </c>
      <c r="E1664" s="14">
        <v>2033.41</v>
      </c>
      <c r="F1664" s="14">
        <v>85.39</v>
      </c>
      <c r="G1664" s="15">
        <f t="shared" si="341"/>
        <v>173632.88</v>
      </c>
      <c r="H1664" s="14">
        <v>2033.41</v>
      </c>
      <c r="I1664" s="39"/>
      <c r="J1664" s="15">
        <f t="shared" si="342"/>
        <v>0</v>
      </c>
    </row>
    <row r="1665" spans="1:10" x14ac:dyDescent="0.3">
      <c r="A1665" s="12" t="s">
        <v>2293</v>
      </c>
      <c r="B1665" s="13" t="s">
        <v>18</v>
      </c>
      <c r="C1665" s="13" t="s">
        <v>22</v>
      </c>
      <c r="D1665" s="33" t="s">
        <v>2294</v>
      </c>
      <c r="E1665" s="14">
        <v>1157.3599999999999</v>
      </c>
      <c r="F1665" s="14">
        <v>104.06</v>
      </c>
      <c r="G1665" s="15">
        <f t="shared" si="341"/>
        <v>120434.88</v>
      </c>
      <c r="H1665" s="14">
        <v>1157.3599999999999</v>
      </c>
      <c r="I1665" s="39"/>
      <c r="J1665" s="15">
        <f t="shared" si="342"/>
        <v>0</v>
      </c>
    </row>
    <row r="1666" spans="1:10" x14ac:dyDescent="0.3">
      <c r="A1666" s="12" t="s">
        <v>2295</v>
      </c>
      <c r="B1666" s="13" t="s">
        <v>18</v>
      </c>
      <c r="C1666" s="13" t="s">
        <v>22</v>
      </c>
      <c r="D1666" s="33" t="s">
        <v>2296</v>
      </c>
      <c r="E1666" s="14">
        <v>0.5</v>
      </c>
      <c r="F1666" s="14">
        <v>22.01</v>
      </c>
      <c r="G1666" s="15">
        <f t="shared" si="341"/>
        <v>11.01</v>
      </c>
      <c r="H1666" s="14">
        <v>0.5</v>
      </c>
      <c r="I1666" s="39"/>
      <c r="J1666" s="15">
        <f t="shared" si="342"/>
        <v>0</v>
      </c>
    </row>
    <row r="1667" spans="1:10" x14ac:dyDescent="0.3">
      <c r="A1667" s="12" t="s">
        <v>2297</v>
      </c>
      <c r="B1667" s="13" t="s">
        <v>18</v>
      </c>
      <c r="C1667" s="13" t="s">
        <v>19</v>
      </c>
      <c r="D1667" s="33" t="s">
        <v>2298</v>
      </c>
      <c r="E1667" s="14">
        <v>305.2</v>
      </c>
      <c r="F1667" s="14">
        <v>10.4</v>
      </c>
      <c r="G1667" s="15">
        <f t="shared" si="341"/>
        <v>3174.08</v>
      </c>
      <c r="H1667" s="14">
        <v>305.2</v>
      </c>
      <c r="I1667" s="39"/>
      <c r="J1667" s="15">
        <f t="shared" si="342"/>
        <v>0</v>
      </c>
    </row>
    <row r="1668" spans="1:10" x14ac:dyDescent="0.3">
      <c r="A1668" s="12" t="s">
        <v>2299</v>
      </c>
      <c r="B1668" s="13" t="s">
        <v>18</v>
      </c>
      <c r="C1668" s="13" t="s">
        <v>19</v>
      </c>
      <c r="D1668" s="33" t="s">
        <v>2300</v>
      </c>
      <c r="E1668" s="14">
        <v>455.2</v>
      </c>
      <c r="F1668" s="14">
        <v>15.78</v>
      </c>
      <c r="G1668" s="15">
        <f t="shared" si="341"/>
        <v>7183.06</v>
      </c>
      <c r="H1668" s="14">
        <v>455.2</v>
      </c>
      <c r="I1668" s="39"/>
      <c r="J1668" s="15">
        <f t="shared" si="342"/>
        <v>0</v>
      </c>
    </row>
    <row r="1669" spans="1:10" x14ac:dyDescent="0.3">
      <c r="A1669" s="12" t="s">
        <v>2301</v>
      </c>
      <c r="B1669" s="13" t="s">
        <v>18</v>
      </c>
      <c r="C1669" s="13" t="s">
        <v>19</v>
      </c>
      <c r="D1669" s="33" t="s">
        <v>194</v>
      </c>
      <c r="E1669" s="14">
        <v>271.54000000000002</v>
      </c>
      <c r="F1669" s="14">
        <v>96.53</v>
      </c>
      <c r="G1669" s="15">
        <f t="shared" si="341"/>
        <v>26211.759999999998</v>
      </c>
      <c r="H1669" s="14">
        <v>271.54000000000002</v>
      </c>
      <c r="I1669" s="39"/>
      <c r="J1669" s="15">
        <f t="shared" si="342"/>
        <v>0</v>
      </c>
    </row>
    <row r="1670" spans="1:10" x14ac:dyDescent="0.3">
      <c r="A1670" s="12" t="s">
        <v>2302</v>
      </c>
      <c r="B1670" s="13" t="s">
        <v>18</v>
      </c>
      <c r="C1670" s="13" t="s">
        <v>19</v>
      </c>
      <c r="D1670" s="33" t="s">
        <v>2303</v>
      </c>
      <c r="E1670" s="14">
        <v>79.599999999999994</v>
      </c>
      <c r="F1670" s="14">
        <v>19.399999999999999</v>
      </c>
      <c r="G1670" s="15">
        <f t="shared" si="341"/>
        <v>1544.24</v>
      </c>
      <c r="H1670" s="14">
        <v>79.599999999999994</v>
      </c>
      <c r="I1670" s="39"/>
      <c r="J1670" s="15">
        <f t="shared" si="342"/>
        <v>0</v>
      </c>
    </row>
    <row r="1671" spans="1:10" x14ac:dyDescent="0.3">
      <c r="A1671" s="12" t="s">
        <v>2304</v>
      </c>
      <c r="B1671" s="13" t="s">
        <v>18</v>
      </c>
      <c r="C1671" s="13" t="s">
        <v>19</v>
      </c>
      <c r="D1671" s="33" t="s">
        <v>2305</v>
      </c>
      <c r="E1671" s="14">
        <v>79.599999999999994</v>
      </c>
      <c r="F1671" s="14">
        <v>32.6</v>
      </c>
      <c r="G1671" s="15">
        <f t="shared" si="341"/>
        <v>2594.96</v>
      </c>
      <c r="H1671" s="14">
        <v>79.599999999999994</v>
      </c>
      <c r="I1671" s="39"/>
      <c r="J1671" s="15">
        <f t="shared" si="342"/>
        <v>0</v>
      </c>
    </row>
    <row r="1672" spans="1:10" x14ac:dyDescent="0.3">
      <c r="A1672" s="12" t="s">
        <v>2306</v>
      </c>
      <c r="B1672" s="13" t="s">
        <v>18</v>
      </c>
      <c r="C1672" s="13" t="s">
        <v>112</v>
      </c>
      <c r="D1672" s="33" t="s">
        <v>2307</v>
      </c>
      <c r="E1672" s="14">
        <v>4</v>
      </c>
      <c r="F1672" s="14">
        <v>987.01</v>
      </c>
      <c r="G1672" s="15">
        <f t="shared" si="341"/>
        <v>3948.04</v>
      </c>
      <c r="H1672" s="14">
        <v>4</v>
      </c>
      <c r="I1672" s="39"/>
      <c r="J1672" s="15">
        <f t="shared" si="342"/>
        <v>0</v>
      </c>
    </row>
    <row r="1673" spans="1:10" x14ac:dyDescent="0.3">
      <c r="A1673" s="16"/>
      <c r="B1673" s="16"/>
      <c r="C1673" s="16"/>
      <c r="D1673" s="34" t="s">
        <v>2308</v>
      </c>
      <c r="E1673" s="14">
        <v>1</v>
      </c>
      <c r="F1673" s="17">
        <f>SUM(G1654:G1672)</f>
        <v>1090724.8</v>
      </c>
      <c r="G1673" s="17">
        <f t="shared" si="341"/>
        <v>1090724.8</v>
      </c>
      <c r="H1673" s="14">
        <v>1</v>
      </c>
      <c r="I1673" s="17">
        <f>SUM(J1654:J1672)</f>
        <v>0</v>
      </c>
      <c r="J1673" s="17">
        <f t="shared" si="342"/>
        <v>0</v>
      </c>
    </row>
    <row r="1674" spans="1:10" ht="1" customHeight="1" x14ac:dyDescent="0.3">
      <c r="A1674" s="18"/>
      <c r="B1674" s="18"/>
      <c r="C1674" s="18"/>
      <c r="D1674" s="35"/>
      <c r="E1674" s="18"/>
      <c r="F1674" s="18"/>
      <c r="G1674" s="18"/>
      <c r="H1674" s="18"/>
      <c r="I1674" s="18"/>
      <c r="J1674" s="18"/>
    </row>
    <row r="1675" spans="1:10" x14ac:dyDescent="0.3">
      <c r="A1675" s="19" t="s">
        <v>2309</v>
      </c>
      <c r="B1675" s="19" t="s">
        <v>10</v>
      </c>
      <c r="C1675" s="19" t="s">
        <v>11</v>
      </c>
      <c r="D1675" s="36" t="s">
        <v>201</v>
      </c>
      <c r="E1675" s="20">
        <f t="shared" ref="E1675:J1675" si="343">E1684</f>
        <v>1</v>
      </c>
      <c r="F1675" s="20">
        <f t="shared" si="343"/>
        <v>1965098.87</v>
      </c>
      <c r="G1675" s="20">
        <f t="shared" si="343"/>
        <v>1965098.87</v>
      </c>
      <c r="H1675" s="20">
        <f t="shared" si="343"/>
        <v>1</v>
      </c>
      <c r="I1675" s="20">
        <f t="shared" si="343"/>
        <v>0</v>
      </c>
      <c r="J1675" s="20">
        <f t="shared" si="343"/>
        <v>0</v>
      </c>
    </row>
    <row r="1676" spans="1:10" x14ac:dyDescent="0.3">
      <c r="A1676" s="12" t="s">
        <v>2310</v>
      </c>
      <c r="B1676" s="13" t="s">
        <v>18</v>
      </c>
      <c r="C1676" s="13" t="s">
        <v>19</v>
      </c>
      <c r="D1676" s="33" t="s">
        <v>203</v>
      </c>
      <c r="E1676" s="14">
        <v>6182.13</v>
      </c>
      <c r="F1676" s="14">
        <v>192.74</v>
      </c>
      <c r="G1676" s="15">
        <f t="shared" ref="G1676:G1684" si="344">ROUND(E1676*F1676,2)</f>
        <v>1191543.74</v>
      </c>
      <c r="H1676" s="14">
        <v>6182.13</v>
      </c>
      <c r="I1676" s="39"/>
      <c r="J1676" s="15">
        <f t="shared" ref="J1676:J1684" si="345">ROUND(H1676*I1676,2)</f>
        <v>0</v>
      </c>
    </row>
    <row r="1677" spans="1:10" x14ac:dyDescent="0.3">
      <c r="A1677" s="12" t="s">
        <v>2311</v>
      </c>
      <c r="B1677" s="13" t="s">
        <v>18</v>
      </c>
      <c r="C1677" s="13" t="s">
        <v>19</v>
      </c>
      <c r="D1677" s="33" t="s">
        <v>205</v>
      </c>
      <c r="E1677" s="14">
        <v>1754.65</v>
      </c>
      <c r="F1677" s="14">
        <v>221.5</v>
      </c>
      <c r="G1677" s="15">
        <f t="shared" si="344"/>
        <v>388654.98</v>
      </c>
      <c r="H1677" s="14">
        <v>1754.65</v>
      </c>
      <c r="I1677" s="39"/>
      <c r="J1677" s="15">
        <f t="shared" si="345"/>
        <v>0</v>
      </c>
    </row>
    <row r="1678" spans="1:10" ht="20.95" x14ac:dyDescent="0.3">
      <c r="A1678" s="12" t="s">
        <v>2312</v>
      </c>
      <c r="B1678" s="13" t="s">
        <v>18</v>
      </c>
      <c r="C1678" s="13" t="s">
        <v>35</v>
      </c>
      <c r="D1678" s="33" t="s">
        <v>2313</v>
      </c>
      <c r="E1678" s="14">
        <v>175</v>
      </c>
      <c r="F1678" s="14">
        <v>213.99</v>
      </c>
      <c r="G1678" s="15">
        <f t="shared" si="344"/>
        <v>37448.25</v>
      </c>
      <c r="H1678" s="14">
        <v>175</v>
      </c>
      <c r="I1678" s="39"/>
      <c r="J1678" s="15">
        <f t="shared" si="345"/>
        <v>0</v>
      </c>
    </row>
    <row r="1679" spans="1:10" x14ac:dyDescent="0.3">
      <c r="A1679" s="12" t="s">
        <v>2314</v>
      </c>
      <c r="B1679" s="13" t="s">
        <v>18</v>
      </c>
      <c r="C1679" s="13" t="s">
        <v>35</v>
      </c>
      <c r="D1679" s="33" t="s">
        <v>2315</v>
      </c>
      <c r="E1679" s="14">
        <v>1047.45</v>
      </c>
      <c r="F1679" s="14">
        <v>171.18</v>
      </c>
      <c r="G1679" s="15">
        <f t="shared" si="344"/>
        <v>179302.49</v>
      </c>
      <c r="H1679" s="14">
        <v>1047.45</v>
      </c>
      <c r="I1679" s="39"/>
      <c r="J1679" s="15">
        <f t="shared" si="345"/>
        <v>0</v>
      </c>
    </row>
    <row r="1680" spans="1:10" x14ac:dyDescent="0.3">
      <c r="A1680" s="12" t="s">
        <v>2316</v>
      </c>
      <c r="B1680" s="13" t="s">
        <v>18</v>
      </c>
      <c r="C1680" s="13" t="s">
        <v>35</v>
      </c>
      <c r="D1680" s="33" t="s">
        <v>2317</v>
      </c>
      <c r="E1680" s="14">
        <v>473.84</v>
      </c>
      <c r="F1680" s="14">
        <v>195.28</v>
      </c>
      <c r="G1680" s="15">
        <f t="shared" si="344"/>
        <v>92531.48</v>
      </c>
      <c r="H1680" s="14">
        <v>473.84</v>
      </c>
      <c r="I1680" s="39"/>
      <c r="J1680" s="15">
        <f t="shared" si="345"/>
        <v>0</v>
      </c>
    </row>
    <row r="1681" spans="1:10" ht="20.95" x14ac:dyDescent="0.3">
      <c r="A1681" s="12" t="s">
        <v>2318</v>
      </c>
      <c r="B1681" s="13" t="s">
        <v>18</v>
      </c>
      <c r="C1681" s="13" t="s">
        <v>35</v>
      </c>
      <c r="D1681" s="33" t="s">
        <v>2319</v>
      </c>
      <c r="E1681" s="14">
        <v>108</v>
      </c>
      <c r="F1681" s="14">
        <v>429.98</v>
      </c>
      <c r="G1681" s="15">
        <f t="shared" si="344"/>
        <v>46437.84</v>
      </c>
      <c r="H1681" s="14">
        <v>108</v>
      </c>
      <c r="I1681" s="39"/>
      <c r="J1681" s="15">
        <f t="shared" si="345"/>
        <v>0</v>
      </c>
    </row>
    <row r="1682" spans="1:10" x14ac:dyDescent="0.3">
      <c r="A1682" s="12" t="s">
        <v>2320</v>
      </c>
      <c r="B1682" s="13" t="s">
        <v>18</v>
      </c>
      <c r="C1682" s="13" t="s">
        <v>35</v>
      </c>
      <c r="D1682" s="33" t="s">
        <v>2321</v>
      </c>
      <c r="E1682" s="14">
        <v>100</v>
      </c>
      <c r="F1682" s="14">
        <v>200.81</v>
      </c>
      <c r="G1682" s="15">
        <f t="shared" si="344"/>
        <v>20081</v>
      </c>
      <c r="H1682" s="14">
        <v>100</v>
      </c>
      <c r="I1682" s="39"/>
      <c r="J1682" s="15">
        <f t="shared" si="345"/>
        <v>0</v>
      </c>
    </row>
    <row r="1683" spans="1:10" x14ac:dyDescent="0.3">
      <c r="A1683" s="12" t="s">
        <v>2322</v>
      </c>
      <c r="B1683" s="13" t="s">
        <v>18</v>
      </c>
      <c r="C1683" s="13" t="s">
        <v>19</v>
      </c>
      <c r="D1683" s="33" t="s">
        <v>211</v>
      </c>
      <c r="E1683" s="14">
        <v>44.44</v>
      </c>
      <c r="F1683" s="14">
        <v>204.75</v>
      </c>
      <c r="G1683" s="15">
        <f t="shared" si="344"/>
        <v>9099.09</v>
      </c>
      <c r="H1683" s="14">
        <v>44.44</v>
      </c>
      <c r="I1683" s="39"/>
      <c r="J1683" s="15">
        <f t="shared" si="345"/>
        <v>0</v>
      </c>
    </row>
    <row r="1684" spans="1:10" x14ac:dyDescent="0.3">
      <c r="A1684" s="16"/>
      <c r="B1684" s="16"/>
      <c r="C1684" s="16"/>
      <c r="D1684" s="34" t="s">
        <v>2323</v>
      </c>
      <c r="E1684" s="14">
        <v>1</v>
      </c>
      <c r="F1684" s="17">
        <f>SUM(G1676:G1683)</f>
        <v>1965098.87</v>
      </c>
      <c r="G1684" s="17">
        <f t="shared" si="344"/>
        <v>1965098.87</v>
      </c>
      <c r="H1684" s="14">
        <v>1</v>
      </c>
      <c r="I1684" s="17">
        <f>SUM(J1676:J1683)</f>
        <v>0</v>
      </c>
      <c r="J1684" s="17">
        <f t="shared" si="345"/>
        <v>0</v>
      </c>
    </row>
    <row r="1685" spans="1:10" ht="1" customHeight="1" x14ac:dyDescent="0.3">
      <c r="A1685" s="18"/>
      <c r="B1685" s="18"/>
      <c r="C1685" s="18"/>
      <c r="D1685" s="35"/>
      <c r="E1685" s="18"/>
      <c r="F1685" s="18"/>
      <c r="G1685" s="18"/>
      <c r="H1685" s="18"/>
      <c r="I1685" s="18"/>
      <c r="J1685" s="18"/>
    </row>
    <row r="1686" spans="1:10" x14ac:dyDescent="0.3">
      <c r="A1686" s="16"/>
      <c r="B1686" s="16"/>
      <c r="C1686" s="16"/>
      <c r="D1686" s="34" t="s">
        <v>2324</v>
      </c>
      <c r="E1686" s="14">
        <v>1</v>
      </c>
      <c r="F1686" s="17">
        <f>G1628+G1653+G1675</f>
        <v>3435455.77</v>
      </c>
      <c r="G1686" s="17">
        <f>ROUND(E1686*F1686,2)</f>
        <v>3435455.77</v>
      </c>
      <c r="H1686" s="14">
        <v>1</v>
      </c>
      <c r="I1686" s="17">
        <f>J1628+J1653+J1675</f>
        <v>0</v>
      </c>
      <c r="J1686" s="17">
        <f>ROUND(H1686*I1686,2)</f>
        <v>0</v>
      </c>
    </row>
    <row r="1687" spans="1:10" ht="1" customHeight="1" x14ac:dyDescent="0.3">
      <c r="A1687" s="18"/>
      <c r="B1687" s="18"/>
      <c r="C1687" s="18"/>
      <c r="D1687" s="35"/>
      <c r="E1687" s="18"/>
      <c r="F1687" s="18"/>
      <c r="G1687" s="18"/>
      <c r="H1687" s="18"/>
      <c r="I1687" s="18"/>
      <c r="J1687" s="18"/>
    </row>
    <row r="1688" spans="1:10" x14ac:dyDescent="0.3">
      <c r="A1688" s="10" t="s">
        <v>2325</v>
      </c>
      <c r="B1688" s="10" t="s">
        <v>10</v>
      </c>
      <c r="C1688" s="10" t="s">
        <v>11</v>
      </c>
      <c r="D1688" s="32" t="s">
        <v>2326</v>
      </c>
      <c r="E1688" s="11">
        <f t="shared" ref="E1688:J1688" si="346">E1732</f>
        <v>1</v>
      </c>
      <c r="F1688" s="11">
        <f t="shared" si="346"/>
        <v>1415387.39</v>
      </c>
      <c r="G1688" s="11">
        <f t="shared" si="346"/>
        <v>1415387.39</v>
      </c>
      <c r="H1688" s="11">
        <f t="shared" si="346"/>
        <v>1</v>
      </c>
      <c r="I1688" s="11">
        <f t="shared" si="346"/>
        <v>0</v>
      </c>
      <c r="J1688" s="11">
        <f t="shared" si="346"/>
        <v>0</v>
      </c>
    </row>
    <row r="1689" spans="1:10" x14ac:dyDescent="0.3">
      <c r="A1689" s="19" t="s">
        <v>2327</v>
      </c>
      <c r="B1689" s="19" t="s">
        <v>10</v>
      </c>
      <c r="C1689" s="19" t="s">
        <v>11</v>
      </c>
      <c r="D1689" s="36" t="s">
        <v>219</v>
      </c>
      <c r="E1689" s="20">
        <f t="shared" ref="E1689:J1689" si="347">E1702</f>
        <v>1</v>
      </c>
      <c r="F1689" s="20">
        <f t="shared" si="347"/>
        <v>371915.93</v>
      </c>
      <c r="G1689" s="20">
        <f t="shared" si="347"/>
        <v>371915.93</v>
      </c>
      <c r="H1689" s="20">
        <f t="shared" si="347"/>
        <v>1</v>
      </c>
      <c r="I1689" s="20">
        <f t="shared" si="347"/>
        <v>0</v>
      </c>
      <c r="J1689" s="20">
        <f t="shared" si="347"/>
        <v>0</v>
      </c>
    </row>
    <row r="1690" spans="1:10" x14ac:dyDescent="0.3">
      <c r="A1690" s="12" t="s">
        <v>2328</v>
      </c>
      <c r="B1690" s="13" t="s">
        <v>18</v>
      </c>
      <c r="C1690" s="13" t="s">
        <v>19</v>
      </c>
      <c r="D1690" s="33" t="s">
        <v>2329</v>
      </c>
      <c r="E1690" s="14">
        <v>3.3</v>
      </c>
      <c r="F1690" s="14">
        <v>203.48</v>
      </c>
      <c r="G1690" s="15">
        <f t="shared" ref="G1690:G1702" si="348">ROUND(E1690*F1690,2)</f>
        <v>671.48</v>
      </c>
      <c r="H1690" s="14">
        <v>3.3</v>
      </c>
      <c r="I1690" s="39"/>
      <c r="J1690" s="15">
        <f t="shared" ref="J1690:J1702" si="349">ROUND(H1690*I1690,2)</f>
        <v>0</v>
      </c>
    </row>
    <row r="1691" spans="1:10" x14ac:dyDescent="0.3">
      <c r="A1691" s="12" t="s">
        <v>2330</v>
      </c>
      <c r="B1691" s="13" t="s">
        <v>18</v>
      </c>
      <c r="C1691" s="13" t="s">
        <v>19</v>
      </c>
      <c r="D1691" s="33" t="s">
        <v>2331</v>
      </c>
      <c r="E1691" s="14">
        <v>1</v>
      </c>
      <c r="F1691" s="14">
        <v>147.34</v>
      </c>
      <c r="G1691" s="15">
        <f t="shared" si="348"/>
        <v>147.34</v>
      </c>
      <c r="H1691" s="14">
        <v>1</v>
      </c>
      <c r="I1691" s="39"/>
      <c r="J1691" s="15">
        <f t="shared" si="349"/>
        <v>0</v>
      </c>
    </row>
    <row r="1692" spans="1:10" x14ac:dyDescent="0.3">
      <c r="A1692" s="12" t="s">
        <v>261</v>
      </c>
      <c r="B1692" s="13" t="s">
        <v>18</v>
      </c>
      <c r="C1692" s="13" t="s">
        <v>19</v>
      </c>
      <c r="D1692" s="33" t="s">
        <v>221</v>
      </c>
      <c r="E1692" s="14">
        <v>9.44</v>
      </c>
      <c r="F1692" s="14">
        <v>226.16</v>
      </c>
      <c r="G1692" s="15">
        <f t="shared" si="348"/>
        <v>2134.9499999999998</v>
      </c>
      <c r="H1692" s="14">
        <v>9.44</v>
      </c>
      <c r="I1692" s="39"/>
      <c r="J1692" s="15">
        <f t="shared" si="349"/>
        <v>0</v>
      </c>
    </row>
    <row r="1693" spans="1:10" x14ac:dyDescent="0.3">
      <c r="A1693" s="12" t="s">
        <v>2332</v>
      </c>
      <c r="B1693" s="13" t="s">
        <v>18</v>
      </c>
      <c r="C1693" s="13" t="s">
        <v>35</v>
      </c>
      <c r="D1693" s="33" t="s">
        <v>225</v>
      </c>
      <c r="E1693" s="14">
        <v>36</v>
      </c>
      <c r="F1693" s="14">
        <v>1712.5</v>
      </c>
      <c r="G1693" s="15">
        <f t="shared" si="348"/>
        <v>61650</v>
      </c>
      <c r="H1693" s="14">
        <v>36</v>
      </c>
      <c r="I1693" s="39"/>
      <c r="J1693" s="15">
        <f t="shared" si="349"/>
        <v>0</v>
      </c>
    </row>
    <row r="1694" spans="1:10" ht="20.95" x14ac:dyDescent="0.3">
      <c r="A1694" s="12" t="s">
        <v>2333</v>
      </c>
      <c r="B1694" s="13" t="s">
        <v>18</v>
      </c>
      <c r="C1694" s="13" t="s">
        <v>35</v>
      </c>
      <c r="D1694" s="33" t="s">
        <v>2334</v>
      </c>
      <c r="E1694" s="14">
        <v>37</v>
      </c>
      <c r="F1694" s="14">
        <v>2409.0300000000002</v>
      </c>
      <c r="G1694" s="15">
        <f t="shared" si="348"/>
        <v>89134.11</v>
      </c>
      <c r="H1694" s="14">
        <v>37</v>
      </c>
      <c r="I1694" s="39"/>
      <c r="J1694" s="15">
        <f t="shared" si="349"/>
        <v>0</v>
      </c>
    </row>
    <row r="1695" spans="1:10" ht="20.95" x14ac:dyDescent="0.3">
      <c r="A1695" s="12" t="s">
        <v>2335</v>
      </c>
      <c r="B1695" s="13" t="s">
        <v>18</v>
      </c>
      <c r="C1695" s="13" t="s">
        <v>35</v>
      </c>
      <c r="D1695" s="33" t="s">
        <v>2336</v>
      </c>
      <c r="E1695" s="14">
        <v>50</v>
      </c>
      <c r="F1695" s="14">
        <v>3137.81</v>
      </c>
      <c r="G1695" s="15">
        <f t="shared" si="348"/>
        <v>156890.5</v>
      </c>
      <c r="H1695" s="14">
        <v>50</v>
      </c>
      <c r="I1695" s="39"/>
      <c r="J1695" s="15">
        <f t="shared" si="349"/>
        <v>0</v>
      </c>
    </row>
    <row r="1696" spans="1:10" x14ac:dyDescent="0.3">
      <c r="A1696" s="12" t="s">
        <v>2337</v>
      </c>
      <c r="B1696" s="13" t="s">
        <v>18</v>
      </c>
      <c r="C1696" s="13" t="s">
        <v>35</v>
      </c>
      <c r="D1696" s="33" t="s">
        <v>227</v>
      </c>
      <c r="E1696" s="14">
        <v>1</v>
      </c>
      <c r="F1696" s="14">
        <v>2287.96</v>
      </c>
      <c r="G1696" s="15">
        <f t="shared" si="348"/>
        <v>2287.96</v>
      </c>
      <c r="H1696" s="14">
        <v>1</v>
      </c>
      <c r="I1696" s="39"/>
      <c r="J1696" s="15">
        <f t="shared" si="349"/>
        <v>0</v>
      </c>
    </row>
    <row r="1697" spans="1:10" x14ac:dyDescent="0.3">
      <c r="A1697" s="12" t="s">
        <v>2338</v>
      </c>
      <c r="B1697" s="13" t="s">
        <v>18</v>
      </c>
      <c r="C1697" s="13" t="s">
        <v>19</v>
      </c>
      <c r="D1697" s="33" t="s">
        <v>223</v>
      </c>
      <c r="E1697" s="14">
        <v>28.7</v>
      </c>
      <c r="F1697" s="14">
        <v>837.24</v>
      </c>
      <c r="G1697" s="15">
        <f t="shared" si="348"/>
        <v>24028.79</v>
      </c>
      <c r="H1697" s="14">
        <v>28.7</v>
      </c>
      <c r="I1697" s="39"/>
      <c r="J1697" s="15">
        <f t="shared" si="349"/>
        <v>0</v>
      </c>
    </row>
    <row r="1698" spans="1:10" x14ac:dyDescent="0.3">
      <c r="A1698" s="12" t="s">
        <v>2339</v>
      </c>
      <c r="B1698" s="13" t="s">
        <v>18</v>
      </c>
      <c r="C1698" s="13" t="s">
        <v>19</v>
      </c>
      <c r="D1698" s="33" t="s">
        <v>2340</v>
      </c>
      <c r="E1698" s="14">
        <v>8.1999999999999993</v>
      </c>
      <c r="F1698" s="14">
        <v>70.48</v>
      </c>
      <c r="G1698" s="15">
        <f t="shared" si="348"/>
        <v>577.94000000000005</v>
      </c>
      <c r="H1698" s="14">
        <v>8.1999999999999993</v>
      </c>
      <c r="I1698" s="39"/>
      <c r="J1698" s="15">
        <f t="shared" si="349"/>
        <v>0</v>
      </c>
    </row>
    <row r="1699" spans="1:10" ht="20.95" x14ac:dyDescent="0.3">
      <c r="A1699" s="12" t="s">
        <v>2341</v>
      </c>
      <c r="B1699" s="13" t="s">
        <v>18</v>
      </c>
      <c r="C1699" s="13" t="s">
        <v>35</v>
      </c>
      <c r="D1699" s="33" t="s">
        <v>2342</v>
      </c>
      <c r="E1699" s="14">
        <v>22</v>
      </c>
      <c r="F1699" s="14">
        <v>109.18</v>
      </c>
      <c r="G1699" s="15">
        <f t="shared" si="348"/>
        <v>2401.96</v>
      </c>
      <c r="H1699" s="14">
        <v>22</v>
      </c>
      <c r="I1699" s="39"/>
      <c r="J1699" s="15">
        <f t="shared" si="349"/>
        <v>0</v>
      </c>
    </row>
    <row r="1700" spans="1:10" x14ac:dyDescent="0.3">
      <c r="A1700" s="12" t="s">
        <v>2322</v>
      </c>
      <c r="B1700" s="13" t="s">
        <v>18</v>
      </c>
      <c r="C1700" s="13" t="s">
        <v>19</v>
      </c>
      <c r="D1700" s="33" t="s">
        <v>211</v>
      </c>
      <c r="E1700" s="14">
        <v>44</v>
      </c>
      <c r="F1700" s="14">
        <v>204.75</v>
      </c>
      <c r="G1700" s="15">
        <f t="shared" si="348"/>
        <v>9009</v>
      </c>
      <c r="H1700" s="14">
        <v>44</v>
      </c>
      <c r="I1700" s="39"/>
      <c r="J1700" s="15">
        <f t="shared" si="349"/>
        <v>0</v>
      </c>
    </row>
    <row r="1701" spans="1:10" ht="20.95" x14ac:dyDescent="0.3">
      <c r="A1701" s="12" t="s">
        <v>2343</v>
      </c>
      <c r="B1701" s="13" t="s">
        <v>18</v>
      </c>
      <c r="C1701" s="13" t="s">
        <v>112</v>
      </c>
      <c r="D1701" s="33" t="s">
        <v>2344</v>
      </c>
      <c r="E1701" s="14">
        <v>1</v>
      </c>
      <c r="F1701" s="14">
        <v>22981.9</v>
      </c>
      <c r="G1701" s="15">
        <f t="shared" si="348"/>
        <v>22981.9</v>
      </c>
      <c r="H1701" s="14">
        <v>1</v>
      </c>
      <c r="I1701" s="39"/>
      <c r="J1701" s="15">
        <f t="shared" si="349"/>
        <v>0</v>
      </c>
    </row>
    <row r="1702" spans="1:10" x14ac:dyDescent="0.3">
      <c r="A1702" s="16"/>
      <c r="B1702" s="16"/>
      <c r="C1702" s="16"/>
      <c r="D1702" s="34" t="s">
        <v>2345</v>
      </c>
      <c r="E1702" s="14">
        <v>1</v>
      </c>
      <c r="F1702" s="17">
        <f>SUM(G1690:G1701)</f>
        <v>371915.93</v>
      </c>
      <c r="G1702" s="17">
        <f t="shared" si="348"/>
        <v>371915.93</v>
      </c>
      <c r="H1702" s="14">
        <v>1</v>
      </c>
      <c r="I1702" s="17">
        <f>SUM(J1690:J1701)</f>
        <v>0</v>
      </c>
      <c r="J1702" s="17">
        <f t="shared" si="349"/>
        <v>0</v>
      </c>
    </row>
    <row r="1703" spans="1:10" ht="1" customHeight="1" x14ac:dyDescent="0.3">
      <c r="A1703" s="18"/>
      <c r="B1703" s="18"/>
      <c r="C1703" s="18"/>
      <c r="D1703" s="35"/>
      <c r="E1703" s="18"/>
      <c r="F1703" s="18"/>
      <c r="G1703" s="18"/>
      <c r="H1703" s="18"/>
      <c r="I1703" s="18"/>
      <c r="J1703" s="18"/>
    </row>
    <row r="1704" spans="1:10" x14ac:dyDescent="0.3">
      <c r="A1704" s="19" t="s">
        <v>2346</v>
      </c>
      <c r="B1704" s="19" t="s">
        <v>10</v>
      </c>
      <c r="C1704" s="19" t="s">
        <v>11</v>
      </c>
      <c r="D1704" s="36" t="s">
        <v>236</v>
      </c>
      <c r="E1704" s="20">
        <f t="shared" ref="E1704:J1704" si="350">E1724</f>
        <v>1</v>
      </c>
      <c r="F1704" s="20">
        <f t="shared" si="350"/>
        <v>1038423.44</v>
      </c>
      <c r="G1704" s="20">
        <f t="shared" si="350"/>
        <v>1038423.44</v>
      </c>
      <c r="H1704" s="20">
        <f t="shared" si="350"/>
        <v>1</v>
      </c>
      <c r="I1704" s="20">
        <f t="shared" si="350"/>
        <v>0</v>
      </c>
      <c r="J1704" s="20">
        <f t="shared" si="350"/>
        <v>0</v>
      </c>
    </row>
    <row r="1705" spans="1:10" x14ac:dyDescent="0.3">
      <c r="A1705" s="12" t="s">
        <v>2347</v>
      </c>
      <c r="B1705" s="13" t="s">
        <v>18</v>
      </c>
      <c r="C1705" s="13" t="s">
        <v>19</v>
      </c>
      <c r="D1705" s="33" t="s">
        <v>238</v>
      </c>
      <c r="E1705" s="14">
        <v>7.12</v>
      </c>
      <c r="F1705" s="14">
        <v>207.28</v>
      </c>
      <c r="G1705" s="15">
        <f t="shared" ref="G1705:G1724" si="351">ROUND(E1705*F1705,2)</f>
        <v>1475.83</v>
      </c>
      <c r="H1705" s="14">
        <v>7.12</v>
      </c>
      <c r="I1705" s="39"/>
      <c r="J1705" s="15">
        <f t="shared" ref="J1705:J1724" si="352">ROUND(H1705*I1705,2)</f>
        <v>0</v>
      </c>
    </row>
    <row r="1706" spans="1:10" ht="20.95" x14ac:dyDescent="0.3">
      <c r="A1706" s="12" t="s">
        <v>2348</v>
      </c>
      <c r="B1706" s="13" t="s">
        <v>18</v>
      </c>
      <c r="C1706" s="13" t="s">
        <v>35</v>
      </c>
      <c r="D1706" s="33" t="s">
        <v>240</v>
      </c>
      <c r="E1706" s="14">
        <v>44</v>
      </c>
      <c r="F1706" s="14">
        <v>1919.06</v>
      </c>
      <c r="G1706" s="15">
        <f t="shared" si="351"/>
        <v>84438.64</v>
      </c>
      <c r="H1706" s="14">
        <v>44</v>
      </c>
      <c r="I1706" s="39"/>
      <c r="J1706" s="15">
        <f t="shared" si="352"/>
        <v>0</v>
      </c>
    </row>
    <row r="1707" spans="1:10" x14ac:dyDescent="0.3">
      <c r="A1707" s="12" t="s">
        <v>2349</v>
      </c>
      <c r="B1707" s="13" t="s">
        <v>18</v>
      </c>
      <c r="C1707" s="13" t="s">
        <v>22</v>
      </c>
      <c r="D1707" s="33" t="s">
        <v>2350</v>
      </c>
      <c r="E1707" s="14">
        <v>72</v>
      </c>
      <c r="F1707" s="14">
        <v>305.82</v>
      </c>
      <c r="G1707" s="15">
        <f t="shared" si="351"/>
        <v>22019.040000000001</v>
      </c>
      <c r="H1707" s="14">
        <v>72</v>
      </c>
      <c r="I1707" s="39"/>
      <c r="J1707" s="15">
        <f t="shared" si="352"/>
        <v>0</v>
      </c>
    </row>
    <row r="1708" spans="1:10" ht="20.95" x14ac:dyDescent="0.3">
      <c r="A1708" s="12" t="s">
        <v>2351</v>
      </c>
      <c r="B1708" s="13" t="s">
        <v>18</v>
      </c>
      <c r="C1708" s="13" t="s">
        <v>22</v>
      </c>
      <c r="D1708" s="33" t="s">
        <v>2352</v>
      </c>
      <c r="E1708" s="14">
        <v>1279.5999999999999</v>
      </c>
      <c r="F1708" s="14">
        <v>500.72</v>
      </c>
      <c r="G1708" s="15">
        <f t="shared" si="351"/>
        <v>640721.31000000006</v>
      </c>
      <c r="H1708" s="14">
        <v>1279.5999999999999</v>
      </c>
      <c r="I1708" s="39"/>
      <c r="J1708" s="15">
        <f t="shared" si="352"/>
        <v>0</v>
      </c>
    </row>
    <row r="1709" spans="1:10" ht="20.95" x14ac:dyDescent="0.3">
      <c r="A1709" s="12" t="s">
        <v>2353</v>
      </c>
      <c r="B1709" s="13" t="s">
        <v>18</v>
      </c>
      <c r="C1709" s="13" t="s">
        <v>35</v>
      </c>
      <c r="D1709" s="33" t="s">
        <v>246</v>
      </c>
      <c r="E1709" s="14">
        <v>33</v>
      </c>
      <c r="F1709" s="14">
        <v>768.6</v>
      </c>
      <c r="G1709" s="15">
        <f t="shared" si="351"/>
        <v>25363.8</v>
      </c>
      <c r="H1709" s="14">
        <v>33</v>
      </c>
      <c r="I1709" s="39"/>
      <c r="J1709" s="15">
        <f t="shared" si="352"/>
        <v>0</v>
      </c>
    </row>
    <row r="1710" spans="1:10" ht="20.95" x14ac:dyDescent="0.3">
      <c r="A1710" s="12" t="s">
        <v>2354</v>
      </c>
      <c r="B1710" s="13" t="s">
        <v>18</v>
      </c>
      <c r="C1710" s="13" t="s">
        <v>22</v>
      </c>
      <c r="D1710" s="33" t="s">
        <v>248</v>
      </c>
      <c r="E1710" s="14">
        <v>2590.4</v>
      </c>
      <c r="F1710" s="14">
        <v>39.770000000000003</v>
      </c>
      <c r="G1710" s="15">
        <f t="shared" si="351"/>
        <v>103020.21</v>
      </c>
      <c r="H1710" s="14">
        <v>2590.4</v>
      </c>
      <c r="I1710" s="39"/>
      <c r="J1710" s="15">
        <f t="shared" si="352"/>
        <v>0</v>
      </c>
    </row>
    <row r="1711" spans="1:10" ht="20.95" x14ac:dyDescent="0.3">
      <c r="A1711" s="12" t="s">
        <v>2355</v>
      </c>
      <c r="B1711" s="13" t="s">
        <v>18</v>
      </c>
      <c r="C1711" s="13" t="s">
        <v>35</v>
      </c>
      <c r="D1711" s="33" t="s">
        <v>2356</v>
      </c>
      <c r="E1711" s="14">
        <v>1</v>
      </c>
      <c r="F1711" s="14">
        <v>395.85</v>
      </c>
      <c r="G1711" s="15">
        <f t="shared" si="351"/>
        <v>395.85</v>
      </c>
      <c r="H1711" s="14">
        <v>1</v>
      </c>
      <c r="I1711" s="39"/>
      <c r="J1711" s="15">
        <f t="shared" si="352"/>
        <v>0</v>
      </c>
    </row>
    <row r="1712" spans="1:10" x14ac:dyDescent="0.3">
      <c r="A1712" s="12" t="s">
        <v>2357</v>
      </c>
      <c r="B1712" s="13" t="s">
        <v>18</v>
      </c>
      <c r="C1712" s="13" t="s">
        <v>22</v>
      </c>
      <c r="D1712" s="33" t="s">
        <v>2358</v>
      </c>
      <c r="E1712" s="14">
        <v>6.4</v>
      </c>
      <c r="F1712" s="14">
        <v>92.74</v>
      </c>
      <c r="G1712" s="15">
        <f t="shared" si="351"/>
        <v>593.54</v>
      </c>
      <c r="H1712" s="14">
        <v>6.4</v>
      </c>
      <c r="I1712" s="39"/>
      <c r="J1712" s="15">
        <f t="shared" si="352"/>
        <v>0</v>
      </c>
    </row>
    <row r="1713" spans="1:10" x14ac:dyDescent="0.3">
      <c r="A1713" s="12" t="s">
        <v>2359</v>
      </c>
      <c r="B1713" s="13" t="s">
        <v>18</v>
      </c>
      <c r="C1713" s="13" t="s">
        <v>35</v>
      </c>
      <c r="D1713" s="33" t="s">
        <v>252</v>
      </c>
      <c r="E1713" s="14">
        <v>30</v>
      </c>
      <c r="F1713" s="14">
        <v>112.14</v>
      </c>
      <c r="G1713" s="15">
        <f t="shared" si="351"/>
        <v>3364.2</v>
      </c>
      <c r="H1713" s="14">
        <v>30</v>
      </c>
      <c r="I1713" s="39"/>
      <c r="J1713" s="15">
        <f t="shared" si="352"/>
        <v>0</v>
      </c>
    </row>
    <row r="1714" spans="1:10" ht="20.95" x14ac:dyDescent="0.3">
      <c r="A1714" s="12" t="s">
        <v>2360</v>
      </c>
      <c r="B1714" s="13" t="s">
        <v>18</v>
      </c>
      <c r="C1714" s="13" t="s">
        <v>22</v>
      </c>
      <c r="D1714" s="33" t="s">
        <v>2361</v>
      </c>
      <c r="E1714" s="14">
        <v>293.32</v>
      </c>
      <c r="F1714" s="14">
        <v>201.95</v>
      </c>
      <c r="G1714" s="15">
        <f t="shared" si="351"/>
        <v>59235.97</v>
      </c>
      <c r="H1714" s="14">
        <v>293.32</v>
      </c>
      <c r="I1714" s="39"/>
      <c r="J1714" s="15">
        <f t="shared" si="352"/>
        <v>0</v>
      </c>
    </row>
    <row r="1715" spans="1:10" ht="20.95" x14ac:dyDescent="0.3">
      <c r="A1715" s="12" t="s">
        <v>2362</v>
      </c>
      <c r="B1715" s="13" t="s">
        <v>18</v>
      </c>
      <c r="C1715" s="13" t="s">
        <v>35</v>
      </c>
      <c r="D1715" s="33" t="s">
        <v>2363</v>
      </c>
      <c r="E1715" s="14">
        <v>108</v>
      </c>
      <c r="F1715" s="14">
        <v>124.51</v>
      </c>
      <c r="G1715" s="15">
        <f t="shared" si="351"/>
        <v>13447.08</v>
      </c>
      <c r="H1715" s="14">
        <v>108</v>
      </c>
      <c r="I1715" s="39"/>
      <c r="J1715" s="15">
        <f t="shared" si="352"/>
        <v>0</v>
      </c>
    </row>
    <row r="1716" spans="1:10" x14ac:dyDescent="0.3">
      <c r="A1716" s="12" t="s">
        <v>2364</v>
      </c>
      <c r="B1716" s="13" t="s">
        <v>18</v>
      </c>
      <c r="C1716" s="13" t="s">
        <v>22</v>
      </c>
      <c r="D1716" s="33" t="s">
        <v>2365</v>
      </c>
      <c r="E1716" s="14">
        <v>1161.68</v>
      </c>
      <c r="F1716" s="14">
        <v>51.26</v>
      </c>
      <c r="G1716" s="15">
        <f t="shared" si="351"/>
        <v>59547.72</v>
      </c>
      <c r="H1716" s="14">
        <v>1161.68</v>
      </c>
      <c r="I1716" s="39"/>
      <c r="J1716" s="15">
        <f t="shared" si="352"/>
        <v>0</v>
      </c>
    </row>
    <row r="1717" spans="1:10" x14ac:dyDescent="0.3">
      <c r="A1717" s="12" t="s">
        <v>2366</v>
      </c>
      <c r="B1717" s="13" t="s">
        <v>18</v>
      </c>
      <c r="C1717" s="13" t="s">
        <v>19</v>
      </c>
      <c r="D1717" s="33" t="s">
        <v>2367</v>
      </c>
      <c r="E1717" s="14">
        <v>128.12</v>
      </c>
      <c r="F1717" s="14">
        <v>18.11</v>
      </c>
      <c r="G1717" s="15">
        <f t="shared" si="351"/>
        <v>2320.25</v>
      </c>
      <c r="H1717" s="14">
        <v>128.12</v>
      </c>
      <c r="I1717" s="39"/>
      <c r="J1717" s="15">
        <f t="shared" si="352"/>
        <v>0</v>
      </c>
    </row>
    <row r="1718" spans="1:10" ht="20.95" x14ac:dyDescent="0.3">
      <c r="A1718" s="12" t="s">
        <v>2368</v>
      </c>
      <c r="B1718" s="13" t="s">
        <v>18</v>
      </c>
      <c r="C1718" s="13" t="s">
        <v>22</v>
      </c>
      <c r="D1718" s="33" t="s">
        <v>2369</v>
      </c>
      <c r="E1718" s="14">
        <v>19.2</v>
      </c>
      <c r="F1718" s="14">
        <v>69.680000000000007</v>
      </c>
      <c r="G1718" s="15">
        <f t="shared" si="351"/>
        <v>1337.86</v>
      </c>
      <c r="H1718" s="14">
        <v>19.2</v>
      </c>
      <c r="I1718" s="39"/>
      <c r="J1718" s="15">
        <f t="shared" si="352"/>
        <v>0</v>
      </c>
    </row>
    <row r="1719" spans="1:10" x14ac:dyDescent="0.3">
      <c r="A1719" s="12" t="s">
        <v>2370</v>
      </c>
      <c r="B1719" s="13" t="s">
        <v>18</v>
      </c>
      <c r="C1719" s="13" t="s">
        <v>19</v>
      </c>
      <c r="D1719" s="33" t="s">
        <v>2371</v>
      </c>
      <c r="E1719" s="14">
        <v>29.24</v>
      </c>
      <c r="F1719" s="14">
        <v>110.92</v>
      </c>
      <c r="G1719" s="15">
        <f t="shared" si="351"/>
        <v>3243.3</v>
      </c>
      <c r="H1719" s="14">
        <v>29.24</v>
      </c>
      <c r="I1719" s="39"/>
      <c r="J1719" s="15">
        <f t="shared" si="352"/>
        <v>0</v>
      </c>
    </row>
    <row r="1720" spans="1:10" ht="20.95" x14ac:dyDescent="0.3">
      <c r="A1720" s="12" t="s">
        <v>2372</v>
      </c>
      <c r="B1720" s="13" t="s">
        <v>18</v>
      </c>
      <c r="C1720" s="13" t="s">
        <v>19</v>
      </c>
      <c r="D1720" s="33" t="s">
        <v>2373</v>
      </c>
      <c r="E1720" s="14">
        <v>71.760000000000005</v>
      </c>
      <c r="F1720" s="14">
        <v>149.02000000000001</v>
      </c>
      <c r="G1720" s="15">
        <f t="shared" si="351"/>
        <v>10693.68</v>
      </c>
      <c r="H1720" s="14">
        <v>71.760000000000005</v>
      </c>
      <c r="I1720" s="39"/>
      <c r="J1720" s="15">
        <f t="shared" si="352"/>
        <v>0</v>
      </c>
    </row>
    <row r="1721" spans="1:10" x14ac:dyDescent="0.3">
      <c r="A1721" s="12" t="s">
        <v>2374</v>
      </c>
      <c r="B1721" s="13" t="s">
        <v>18</v>
      </c>
      <c r="C1721" s="13" t="s">
        <v>19</v>
      </c>
      <c r="D1721" s="33" t="s">
        <v>2375</v>
      </c>
      <c r="E1721" s="14">
        <v>14</v>
      </c>
      <c r="F1721" s="14">
        <v>144.78</v>
      </c>
      <c r="G1721" s="15">
        <f t="shared" si="351"/>
        <v>2026.92</v>
      </c>
      <c r="H1721" s="14">
        <v>14</v>
      </c>
      <c r="I1721" s="39"/>
      <c r="J1721" s="15">
        <f t="shared" si="352"/>
        <v>0</v>
      </c>
    </row>
    <row r="1722" spans="1:10" ht="20.95" x14ac:dyDescent="0.3">
      <c r="A1722" s="12" t="s">
        <v>2376</v>
      </c>
      <c r="B1722" s="13" t="s">
        <v>18</v>
      </c>
      <c r="C1722" s="13" t="s">
        <v>268</v>
      </c>
      <c r="D1722" s="33" t="s">
        <v>2377</v>
      </c>
      <c r="E1722" s="14">
        <v>253.8</v>
      </c>
      <c r="F1722" s="14">
        <v>1.77</v>
      </c>
      <c r="G1722" s="15">
        <f t="shared" si="351"/>
        <v>449.23</v>
      </c>
      <c r="H1722" s="14">
        <v>253.8</v>
      </c>
      <c r="I1722" s="39"/>
      <c r="J1722" s="15">
        <f t="shared" si="352"/>
        <v>0</v>
      </c>
    </row>
    <row r="1723" spans="1:10" x14ac:dyDescent="0.3">
      <c r="A1723" s="12" t="s">
        <v>261</v>
      </c>
      <c r="B1723" s="13" t="s">
        <v>18</v>
      </c>
      <c r="C1723" s="13" t="s">
        <v>19</v>
      </c>
      <c r="D1723" s="33" t="s">
        <v>221</v>
      </c>
      <c r="E1723" s="14">
        <v>20.91</v>
      </c>
      <c r="F1723" s="14">
        <v>226.16</v>
      </c>
      <c r="G1723" s="15">
        <f t="shared" si="351"/>
        <v>4729.01</v>
      </c>
      <c r="H1723" s="14">
        <v>20.91</v>
      </c>
      <c r="I1723" s="39"/>
      <c r="J1723" s="15">
        <f t="shared" si="352"/>
        <v>0</v>
      </c>
    </row>
    <row r="1724" spans="1:10" x14ac:dyDescent="0.3">
      <c r="A1724" s="16"/>
      <c r="B1724" s="16"/>
      <c r="C1724" s="16"/>
      <c r="D1724" s="34" t="s">
        <v>2378</v>
      </c>
      <c r="E1724" s="14">
        <v>1</v>
      </c>
      <c r="F1724" s="17">
        <f>SUM(G1705:G1723)</f>
        <v>1038423.44</v>
      </c>
      <c r="G1724" s="17">
        <f t="shared" si="351"/>
        <v>1038423.44</v>
      </c>
      <c r="H1724" s="14">
        <v>1</v>
      </c>
      <c r="I1724" s="17">
        <f>SUM(J1705:J1723)</f>
        <v>0</v>
      </c>
      <c r="J1724" s="17">
        <f t="shared" si="352"/>
        <v>0</v>
      </c>
    </row>
    <row r="1725" spans="1:10" ht="1" customHeight="1" x14ac:dyDescent="0.3">
      <c r="A1725" s="18"/>
      <c r="B1725" s="18"/>
      <c r="C1725" s="18"/>
      <c r="D1725" s="35"/>
      <c r="E1725" s="18"/>
      <c r="F1725" s="18"/>
      <c r="G1725" s="18"/>
      <c r="H1725" s="18"/>
      <c r="I1725" s="18"/>
      <c r="J1725" s="18"/>
    </row>
    <row r="1726" spans="1:10" x14ac:dyDescent="0.3">
      <c r="A1726" s="19" t="s">
        <v>2379</v>
      </c>
      <c r="B1726" s="19" t="s">
        <v>10</v>
      </c>
      <c r="C1726" s="19" t="s">
        <v>11</v>
      </c>
      <c r="D1726" s="36" t="s">
        <v>2380</v>
      </c>
      <c r="E1726" s="20">
        <f t="shared" ref="E1726:J1726" si="353">E1730</f>
        <v>1</v>
      </c>
      <c r="F1726" s="20">
        <f t="shared" si="353"/>
        <v>5048.0200000000004</v>
      </c>
      <c r="G1726" s="20">
        <f t="shared" si="353"/>
        <v>5048.0200000000004</v>
      </c>
      <c r="H1726" s="20">
        <f t="shared" si="353"/>
        <v>1</v>
      </c>
      <c r="I1726" s="20">
        <f t="shared" si="353"/>
        <v>0</v>
      </c>
      <c r="J1726" s="20">
        <f t="shared" si="353"/>
        <v>0</v>
      </c>
    </row>
    <row r="1727" spans="1:10" x14ac:dyDescent="0.3">
      <c r="A1727" s="12" t="s">
        <v>2381</v>
      </c>
      <c r="B1727" s="13" t="s">
        <v>18</v>
      </c>
      <c r="C1727" s="13" t="s">
        <v>112</v>
      </c>
      <c r="D1727" s="33" t="s">
        <v>2382</v>
      </c>
      <c r="E1727" s="14">
        <v>2</v>
      </c>
      <c r="F1727" s="14">
        <v>487.37</v>
      </c>
      <c r="G1727" s="15">
        <f>ROUND(E1727*F1727,2)</f>
        <v>974.74</v>
      </c>
      <c r="H1727" s="14">
        <v>2</v>
      </c>
      <c r="I1727" s="39"/>
      <c r="J1727" s="15">
        <f>ROUND(H1727*I1727,2)</f>
        <v>0</v>
      </c>
    </row>
    <row r="1728" spans="1:10" x14ac:dyDescent="0.3">
      <c r="A1728" s="12" t="s">
        <v>2383</v>
      </c>
      <c r="B1728" s="13" t="s">
        <v>18</v>
      </c>
      <c r="C1728" s="13" t="s">
        <v>19</v>
      </c>
      <c r="D1728" s="33" t="s">
        <v>2384</v>
      </c>
      <c r="E1728" s="14">
        <v>40.549999999999997</v>
      </c>
      <c r="F1728" s="14">
        <v>84.15</v>
      </c>
      <c r="G1728" s="15">
        <f>ROUND(E1728*F1728,2)</f>
        <v>3412.28</v>
      </c>
      <c r="H1728" s="14">
        <v>40.549999999999997</v>
      </c>
      <c r="I1728" s="39"/>
      <c r="J1728" s="15">
        <f>ROUND(H1728*I1728,2)</f>
        <v>0</v>
      </c>
    </row>
    <row r="1729" spans="1:10" x14ac:dyDescent="0.3">
      <c r="A1729" s="12" t="s">
        <v>2385</v>
      </c>
      <c r="B1729" s="13" t="s">
        <v>18</v>
      </c>
      <c r="C1729" s="13" t="s">
        <v>22</v>
      </c>
      <c r="D1729" s="33" t="s">
        <v>2386</v>
      </c>
      <c r="E1729" s="14">
        <v>13.34</v>
      </c>
      <c r="F1729" s="14">
        <v>49.55</v>
      </c>
      <c r="G1729" s="15">
        <f>ROUND(E1729*F1729,2)</f>
        <v>661</v>
      </c>
      <c r="H1729" s="14">
        <v>13.34</v>
      </c>
      <c r="I1729" s="39"/>
      <c r="J1729" s="15">
        <f>ROUND(H1729*I1729,2)</f>
        <v>0</v>
      </c>
    </row>
    <row r="1730" spans="1:10" x14ac:dyDescent="0.3">
      <c r="A1730" s="16"/>
      <c r="B1730" s="16"/>
      <c r="C1730" s="16"/>
      <c r="D1730" s="34" t="s">
        <v>2387</v>
      </c>
      <c r="E1730" s="14">
        <v>1</v>
      </c>
      <c r="F1730" s="17">
        <f>SUM(G1727:G1729)</f>
        <v>5048.0200000000004</v>
      </c>
      <c r="G1730" s="17">
        <f>ROUND(E1730*F1730,2)</f>
        <v>5048.0200000000004</v>
      </c>
      <c r="H1730" s="14">
        <v>1</v>
      </c>
      <c r="I1730" s="17">
        <f>SUM(J1727:J1729)</f>
        <v>0</v>
      </c>
      <c r="J1730" s="17">
        <f>ROUND(H1730*I1730,2)</f>
        <v>0</v>
      </c>
    </row>
    <row r="1731" spans="1:10" ht="1" customHeight="1" x14ac:dyDescent="0.3">
      <c r="A1731" s="18"/>
      <c r="B1731" s="18"/>
      <c r="C1731" s="18"/>
      <c r="D1731" s="35"/>
      <c r="E1731" s="18"/>
      <c r="F1731" s="18"/>
      <c r="G1731" s="18"/>
      <c r="H1731" s="18"/>
      <c r="I1731" s="18"/>
      <c r="J1731" s="18"/>
    </row>
    <row r="1732" spans="1:10" x14ac:dyDescent="0.3">
      <c r="A1732" s="16"/>
      <c r="B1732" s="16"/>
      <c r="C1732" s="16"/>
      <c r="D1732" s="34" t="s">
        <v>2388</v>
      </c>
      <c r="E1732" s="14">
        <v>1</v>
      </c>
      <c r="F1732" s="17">
        <f>G1689+G1704+G1726</f>
        <v>1415387.39</v>
      </c>
      <c r="G1732" s="17">
        <f>ROUND(E1732*F1732,2)</f>
        <v>1415387.39</v>
      </c>
      <c r="H1732" s="14">
        <v>1</v>
      </c>
      <c r="I1732" s="17">
        <f>J1689+J1704+J1726</f>
        <v>0</v>
      </c>
      <c r="J1732" s="17">
        <f>ROUND(H1732*I1732,2)</f>
        <v>0</v>
      </c>
    </row>
    <row r="1733" spans="1:10" ht="1" customHeight="1" x14ac:dyDescent="0.3">
      <c r="A1733" s="18"/>
      <c r="B1733" s="18"/>
      <c r="C1733" s="18"/>
      <c r="D1733" s="35"/>
      <c r="E1733" s="18"/>
      <c r="F1733" s="18"/>
      <c r="G1733" s="18"/>
      <c r="H1733" s="18"/>
      <c r="I1733" s="18"/>
      <c r="J1733" s="18"/>
    </row>
    <row r="1734" spans="1:10" x14ac:dyDescent="0.3">
      <c r="A1734" s="10" t="s">
        <v>2389</v>
      </c>
      <c r="B1734" s="10" t="s">
        <v>10</v>
      </c>
      <c r="C1734" s="10" t="s">
        <v>11</v>
      </c>
      <c r="D1734" s="32" t="s">
        <v>318</v>
      </c>
      <c r="E1734" s="11">
        <f t="shared" ref="E1734:J1734" si="354">E1740</f>
        <v>1</v>
      </c>
      <c r="F1734" s="11">
        <f t="shared" si="354"/>
        <v>22439.18</v>
      </c>
      <c r="G1734" s="11">
        <f t="shared" si="354"/>
        <v>22439.18</v>
      </c>
      <c r="H1734" s="11">
        <f t="shared" si="354"/>
        <v>1</v>
      </c>
      <c r="I1734" s="11">
        <f t="shared" si="354"/>
        <v>0</v>
      </c>
      <c r="J1734" s="11">
        <f t="shared" si="354"/>
        <v>0</v>
      </c>
    </row>
    <row r="1735" spans="1:10" x14ac:dyDescent="0.3">
      <c r="A1735" s="12" t="s">
        <v>2390</v>
      </c>
      <c r="B1735" s="13" t="s">
        <v>18</v>
      </c>
      <c r="C1735" s="13" t="s">
        <v>19</v>
      </c>
      <c r="D1735" s="33" t="s">
        <v>2391</v>
      </c>
      <c r="E1735" s="14">
        <v>1</v>
      </c>
      <c r="F1735" s="14">
        <v>12.02</v>
      </c>
      <c r="G1735" s="15">
        <f t="shared" ref="G1735:G1740" si="355">ROUND(E1735*F1735,2)</f>
        <v>12.02</v>
      </c>
      <c r="H1735" s="14">
        <v>1</v>
      </c>
      <c r="I1735" s="39"/>
      <c r="J1735" s="15">
        <f t="shared" ref="J1735:J1740" si="356">ROUND(H1735*I1735,2)</f>
        <v>0</v>
      </c>
    </row>
    <row r="1736" spans="1:10" x14ac:dyDescent="0.3">
      <c r="A1736" s="12" t="s">
        <v>2392</v>
      </c>
      <c r="B1736" s="13" t="s">
        <v>18</v>
      </c>
      <c r="C1736" s="13" t="s">
        <v>19</v>
      </c>
      <c r="D1736" s="33" t="s">
        <v>320</v>
      </c>
      <c r="E1736" s="14">
        <v>793.08</v>
      </c>
      <c r="F1736" s="14">
        <v>7.81</v>
      </c>
      <c r="G1736" s="15">
        <f t="shared" si="355"/>
        <v>6193.95</v>
      </c>
      <c r="H1736" s="14">
        <v>793.08</v>
      </c>
      <c r="I1736" s="39"/>
      <c r="J1736" s="15">
        <f t="shared" si="356"/>
        <v>0</v>
      </c>
    </row>
    <row r="1737" spans="1:10" ht="20.95" x14ac:dyDescent="0.3">
      <c r="A1737" s="12" t="s">
        <v>2393</v>
      </c>
      <c r="B1737" s="13" t="s">
        <v>18</v>
      </c>
      <c r="C1737" s="13" t="s">
        <v>35</v>
      </c>
      <c r="D1737" s="33" t="s">
        <v>2394</v>
      </c>
      <c r="E1737" s="14">
        <v>74</v>
      </c>
      <c r="F1737" s="14">
        <v>32.340000000000003</v>
      </c>
      <c r="G1737" s="15">
        <f t="shared" si="355"/>
        <v>2393.16</v>
      </c>
      <c r="H1737" s="14">
        <v>74</v>
      </c>
      <c r="I1737" s="39"/>
      <c r="J1737" s="15">
        <f t="shared" si="356"/>
        <v>0</v>
      </c>
    </row>
    <row r="1738" spans="1:10" x14ac:dyDescent="0.3">
      <c r="A1738" s="12" t="s">
        <v>2395</v>
      </c>
      <c r="B1738" s="13" t="s">
        <v>18</v>
      </c>
      <c r="C1738" s="13" t="s">
        <v>19</v>
      </c>
      <c r="D1738" s="33" t="s">
        <v>2396</v>
      </c>
      <c r="E1738" s="14">
        <v>208.54</v>
      </c>
      <c r="F1738" s="14">
        <v>13.57</v>
      </c>
      <c r="G1738" s="15">
        <f t="shared" si="355"/>
        <v>2829.89</v>
      </c>
      <c r="H1738" s="14">
        <v>208.54</v>
      </c>
      <c r="I1738" s="39"/>
      <c r="J1738" s="15">
        <f t="shared" si="356"/>
        <v>0</v>
      </c>
    </row>
    <row r="1739" spans="1:10" x14ac:dyDescent="0.3">
      <c r="A1739" s="12" t="s">
        <v>2397</v>
      </c>
      <c r="B1739" s="13" t="s">
        <v>18</v>
      </c>
      <c r="C1739" s="13" t="s">
        <v>19</v>
      </c>
      <c r="D1739" s="33" t="s">
        <v>2398</v>
      </c>
      <c r="E1739" s="14">
        <v>526.54999999999995</v>
      </c>
      <c r="F1739" s="14">
        <v>20.91</v>
      </c>
      <c r="G1739" s="15">
        <f t="shared" si="355"/>
        <v>11010.16</v>
      </c>
      <c r="H1739" s="14">
        <v>526.54999999999995</v>
      </c>
      <c r="I1739" s="39"/>
      <c r="J1739" s="15">
        <f t="shared" si="356"/>
        <v>0</v>
      </c>
    </row>
    <row r="1740" spans="1:10" x14ac:dyDescent="0.3">
      <c r="A1740" s="16"/>
      <c r="B1740" s="16"/>
      <c r="C1740" s="16"/>
      <c r="D1740" s="34" t="s">
        <v>2399</v>
      </c>
      <c r="E1740" s="14">
        <v>1</v>
      </c>
      <c r="F1740" s="17">
        <f>SUM(G1735:G1739)</f>
        <v>22439.18</v>
      </c>
      <c r="G1740" s="17">
        <f t="shared" si="355"/>
        <v>22439.18</v>
      </c>
      <c r="H1740" s="14">
        <v>1</v>
      </c>
      <c r="I1740" s="17">
        <f>SUM(J1735:J1739)</f>
        <v>0</v>
      </c>
      <c r="J1740" s="17">
        <f t="shared" si="356"/>
        <v>0</v>
      </c>
    </row>
    <row r="1741" spans="1:10" ht="1" customHeight="1" x14ac:dyDescent="0.3">
      <c r="A1741" s="18"/>
      <c r="B1741" s="18"/>
      <c r="C1741" s="18"/>
      <c r="D1741" s="35"/>
      <c r="E1741" s="18"/>
      <c r="F1741" s="18"/>
      <c r="G1741" s="18"/>
      <c r="H1741" s="18"/>
      <c r="I1741" s="18"/>
      <c r="J1741" s="18"/>
    </row>
    <row r="1742" spans="1:10" x14ac:dyDescent="0.3">
      <c r="A1742" s="10" t="s">
        <v>2400</v>
      </c>
      <c r="B1742" s="10" t="s">
        <v>10</v>
      </c>
      <c r="C1742" s="10" t="s">
        <v>11</v>
      </c>
      <c r="D1742" s="32" t="s">
        <v>323</v>
      </c>
      <c r="E1742" s="11">
        <f t="shared" ref="E1742:J1742" si="357">E1770</f>
        <v>1</v>
      </c>
      <c r="F1742" s="11">
        <f t="shared" si="357"/>
        <v>348157.43</v>
      </c>
      <c r="G1742" s="11">
        <f t="shared" si="357"/>
        <v>348157.43</v>
      </c>
      <c r="H1742" s="11">
        <f t="shared" si="357"/>
        <v>1</v>
      </c>
      <c r="I1742" s="11">
        <f t="shared" si="357"/>
        <v>0</v>
      </c>
      <c r="J1742" s="11">
        <f t="shared" si="357"/>
        <v>0</v>
      </c>
    </row>
    <row r="1743" spans="1:10" x14ac:dyDescent="0.3">
      <c r="A1743" s="12" t="s">
        <v>2401</v>
      </c>
      <c r="B1743" s="13" t="s">
        <v>18</v>
      </c>
      <c r="C1743" s="13" t="s">
        <v>35</v>
      </c>
      <c r="D1743" s="33" t="s">
        <v>2402</v>
      </c>
      <c r="E1743" s="14">
        <v>1</v>
      </c>
      <c r="F1743" s="14">
        <v>29002.05</v>
      </c>
      <c r="G1743" s="15">
        <f t="shared" ref="G1743:G1770" si="358">ROUND(E1743*F1743,2)</f>
        <v>29002.05</v>
      </c>
      <c r="H1743" s="14">
        <v>1</v>
      </c>
      <c r="I1743" s="39"/>
      <c r="J1743" s="15">
        <f t="shared" ref="J1743:J1770" si="359">ROUND(H1743*I1743,2)</f>
        <v>0</v>
      </c>
    </row>
    <row r="1744" spans="1:10" x14ac:dyDescent="0.3">
      <c r="A1744" s="12" t="s">
        <v>2403</v>
      </c>
      <c r="B1744" s="13" t="s">
        <v>18</v>
      </c>
      <c r="C1744" s="13" t="s">
        <v>35</v>
      </c>
      <c r="D1744" s="33" t="s">
        <v>2404</v>
      </c>
      <c r="E1744" s="14">
        <v>1</v>
      </c>
      <c r="F1744" s="14">
        <v>603.59</v>
      </c>
      <c r="G1744" s="15">
        <f t="shared" si="358"/>
        <v>603.59</v>
      </c>
      <c r="H1744" s="14">
        <v>1</v>
      </c>
      <c r="I1744" s="39"/>
      <c r="J1744" s="15">
        <f t="shared" si="359"/>
        <v>0</v>
      </c>
    </row>
    <row r="1745" spans="1:10" x14ac:dyDescent="0.3">
      <c r="A1745" s="12" t="s">
        <v>2405</v>
      </c>
      <c r="B1745" s="13" t="s">
        <v>18</v>
      </c>
      <c r="C1745" s="13" t="s">
        <v>35</v>
      </c>
      <c r="D1745" s="33" t="s">
        <v>2406</v>
      </c>
      <c r="E1745" s="14">
        <v>104</v>
      </c>
      <c r="F1745" s="14">
        <v>24.27</v>
      </c>
      <c r="G1745" s="15">
        <f t="shared" si="358"/>
        <v>2524.08</v>
      </c>
      <c r="H1745" s="14">
        <v>104</v>
      </c>
      <c r="I1745" s="39"/>
      <c r="J1745" s="15">
        <f t="shared" si="359"/>
        <v>0</v>
      </c>
    </row>
    <row r="1746" spans="1:10" x14ac:dyDescent="0.3">
      <c r="A1746" s="12" t="s">
        <v>2407</v>
      </c>
      <c r="B1746" s="13" t="s">
        <v>18</v>
      </c>
      <c r="C1746" s="13" t="s">
        <v>35</v>
      </c>
      <c r="D1746" s="33" t="s">
        <v>2408</v>
      </c>
      <c r="E1746" s="14">
        <v>4</v>
      </c>
      <c r="F1746" s="14">
        <v>16.170000000000002</v>
      </c>
      <c r="G1746" s="15">
        <f t="shared" si="358"/>
        <v>64.680000000000007</v>
      </c>
      <c r="H1746" s="14">
        <v>4</v>
      </c>
      <c r="I1746" s="39"/>
      <c r="J1746" s="15">
        <f t="shared" si="359"/>
        <v>0</v>
      </c>
    </row>
    <row r="1747" spans="1:10" x14ac:dyDescent="0.3">
      <c r="A1747" s="12" t="s">
        <v>2409</v>
      </c>
      <c r="B1747" s="13" t="s">
        <v>18</v>
      </c>
      <c r="C1747" s="13" t="s">
        <v>35</v>
      </c>
      <c r="D1747" s="33" t="s">
        <v>2410</v>
      </c>
      <c r="E1747" s="14">
        <v>18</v>
      </c>
      <c r="F1747" s="14">
        <v>851.42</v>
      </c>
      <c r="G1747" s="15">
        <f t="shared" si="358"/>
        <v>15325.56</v>
      </c>
      <c r="H1747" s="14">
        <v>18</v>
      </c>
      <c r="I1747" s="39"/>
      <c r="J1747" s="15">
        <f t="shared" si="359"/>
        <v>0</v>
      </c>
    </row>
    <row r="1748" spans="1:10" x14ac:dyDescent="0.3">
      <c r="A1748" s="12" t="s">
        <v>2411</v>
      </c>
      <c r="B1748" s="13" t="s">
        <v>18</v>
      </c>
      <c r="C1748" s="13" t="s">
        <v>35</v>
      </c>
      <c r="D1748" s="33" t="s">
        <v>2412</v>
      </c>
      <c r="E1748" s="14">
        <v>32</v>
      </c>
      <c r="F1748" s="14">
        <v>33.24</v>
      </c>
      <c r="G1748" s="15">
        <f t="shared" si="358"/>
        <v>1063.68</v>
      </c>
      <c r="H1748" s="14">
        <v>32</v>
      </c>
      <c r="I1748" s="39"/>
      <c r="J1748" s="15">
        <f t="shared" si="359"/>
        <v>0</v>
      </c>
    </row>
    <row r="1749" spans="1:10" ht="20.95" x14ac:dyDescent="0.3">
      <c r="A1749" s="12" t="s">
        <v>2413</v>
      </c>
      <c r="B1749" s="13" t="s">
        <v>18</v>
      </c>
      <c r="C1749" s="13" t="s">
        <v>35</v>
      </c>
      <c r="D1749" s="33" t="s">
        <v>2414</v>
      </c>
      <c r="E1749" s="14">
        <v>18</v>
      </c>
      <c r="F1749" s="14">
        <v>32.409999999999997</v>
      </c>
      <c r="G1749" s="15">
        <f t="shared" si="358"/>
        <v>583.38</v>
      </c>
      <c r="H1749" s="14">
        <v>18</v>
      </c>
      <c r="I1749" s="39"/>
      <c r="J1749" s="15">
        <f t="shared" si="359"/>
        <v>0</v>
      </c>
    </row>
    <row r="1750" spans="1:10" x14ac:dyDescent="0.3">
      <c r="A1750" s="12" t="s">
        <v>2415</v>
      </c>
      <c r="B1750" s="13" t="s">
        <v>18</v>
      </c>
      <c r="C1750" s="13" t="s">
        <v>35</v>
      </c>
      <c r="D1750" s="33" t="s">
        <v>2416</v>
      </c>
      <c r="E1750" s="14">
        <v>36</v>
      </c>
      <c r="F1750" s="14">
        <v>2300.1</v>
      </c>
      <c r="G1750" s="15">
        <f t="shared" si="358"/>
        <v>82803.600000000006</v>
      </c>
      <c r="H1750" s="14">
        <v>36</v>
      </c>
      <c r="I1750" s="39"/>
      <c r="J1750" s="15">
        <f t="shared" si="359"/>
        <v>0</v>
      </c>
    </row>
    <row r="1751" spans="1:10" x14ac:dyDescent="0.3">
      <c r="A1751" s="12" t="s">
        <v>2417</v>
      </c>
      <c r="B1751" s="13" t="s">
        <v>18</v>
      </c>
      <c r="C1751" s="13" t="s">
        <v>35</v>
      </c>
      <c r="D1751" s="33" t="s">
        <v>2418</v>
      </c>
      <c r="E1751" s="14">
        <v>8</v>
      </c>
      <c r="F1751" s="14">
        <v>70.88</v>
      </c>
      <c r="G1751" s="15">
        <f t="shared" si="358"/>
        <v>567.04</v>
      </c>
      <c r="H1751" s="14">
        <v>8</v>
      </c>
      <c r="I1751" s="39"/>
      <c r="J1751" s="15">
        <f t="shared" si="359"/>
        <v>0</v>
      </c>
    </row>
    <row r="1752" spans="1:10" x14ac:dyDescent="0.3">
      <c r="A1752" s="12" t="s">
        <v>262</v>
      </c>
      <c r="B1752" s="13" t="s">
        <v>18</v>
      </c>
      <c r="C1752" s="13" t="s">
        <v>35</v>
      </c>
      <c r="D1752" s="33" t="s">
        <v>263</v>
      </c>
      <c r="E1752" s="14">
        <v>14</v>
      </c>
      <c r="F1752" s="14">
        <v>4587</v>
      </c>
      <c r="G1752" s="15">
        <f t="shared" si="358"/>
        <v>64218</v>
      </c>
      <c r="H1752" s="14">
        <v>14</v>
      </c>
      <c r="I1752" s="39"/>
      <c r="J1752" s="15">
        <f t="shared" si="359"/>
        <v>0</v>
      </c>
    </row>
    <row r="1753" spans="1:10" ht="20.95" x14ac:dyDescent="0.3">
      <c r="A1753" s="12" t="s">
        <v>2419</v>
      </c>
      <c r="B1753" s="13" t="s">
        <v>18</v>
      </c>
      <c r="C1753" s="13" t="s">
        <v>35</v>
      </c>
      <c r="D1753" s="33" t="s">
        <v>2420</v>
      </c>
      <c r="E1753" s="14">
        <v>14</v>
      </c>
      <c r="F1753" s="14">
        <v>241.75</v>
      </c>
      <c r="G1753" s="15">
        <f t="shared" si="358"/>
        <v>3384.5</v>
      </c>
      <c r="H1753" s="14">
        <v>14</v>
      </c>
      <c r="I1753" s="39"/>
      <c r="J1753" s="15">
        <f t="shared" si="359"/>
        <v>0</v>
      </c>
    </row>
    <row r="1754" spans="1:10" ht="20.95" x14ac:dyDescent="0.3">
      <c r="A1754" s="12" t="s">
        <v>2421</v>
      </c>
      <c r="B1754" s="13" t="s">
        <v>18</v>
      </c>
      <c r="C1754" s="13" t="s">
        <v>35</v>
      </c>
      <c r="D1754" s="33" t="s">
        <v>2422</v>
      </c>
      <c r="E1754" s="14">
        <v>14</v>
      </c>
      <c r="F1754" s="14">
        <v>88.36</v>
      </c>
      <c r="G1754" s="15">
        <f t="shared" si="358"/>
        <v>1237.04</v>
      </c>
      <c r="H1754" s="14">
        <v>14</v>
      </c>
      <c r="I1754" s="39"/>
      <c r="J1754" s="15">
        <f t="shared" si="359"/>
        <v>0</v>
      </c>
    </row>
    <row r="1755" spans="1:10" ht="20.95" x14ac:dyDescent="0.3">
      <c r="A1755" s="12" t="s">
        <v>2423</v>
      </c>
      <c r="B1755" s="13" t="s">
        <v>18</v>
      </c>
      <c r="C1755" s="13" t="s">
        <v>35</v>
      </c>
      <c r="D1755" s="33" t="s">
        <v>2424</v>
      </c>
      <c r="E1755" s="14">
        <v>23</v>
      </c>
      <c r="F1755" s="14">
        <v>223.06</v>
      </c>
      <c r="G1755" s="15">
        <f t="shared" si="358"/>
        <v>5130.38</v>
      </c>
      <c r="H1755" s="14">
        <v>23</v>
      </c>
      <c r="I1755" s="39"/>
      <c r="J1755" s="15">
        <f t="shared" si="359"/>
        <v>0</v>
      </c>
    </row>
    <row r="1756" spans="1:10" ht="20.95" x14ac:dyDescent="0.3">
      <c r="A1756" s="12" t="s">
        <v>2425</v>
      </c>
      <c r="B1756" s="13" t="s">
        <v>18</v>
      </c>
      <c r="C1756" s="13" t="s">
        <v>35</v>
      </c>
      <c r="D1756" s="33" t="s">
        <v>2426</v>
      </c>
      <c r="E1756" s="14">
        <v>179</v>
      </c>
      <c r="F1756" s="14">
        <v>10.130000000000001</v>
      </c>
      <c r="G1756" s="15">
        <f t="shared" si="358"/>
        <v>1813.27</v>
      </c>
      <c r="H1756" s="14">
        <v>179</v>
      </c>
      <c r="I1756" s="39"/>
      <c r="J1756" s="15">
        <f t="shared" si="359"/>
        <v>0</v>
      </c>
    </row>
    <row r="1757" spans="1:10" x14ac:dyDescent="0.3">
      <c r="A1757" s="12" t="s">
        <v>2427</v>
      </c>
      <c r="B1757" s="13" t="s">
        <v>18</v>
      </c>
      <c r="C1757" s="13" t="s">
        <v>35</v>
      </c>
      <c r="D1757" s="33" t="s">
        <v>2428</v>
      </c>
      <c r="E1757" s="14">
        <v>29</v>
      </c>
      <c r="F1757" s="14">
        <v>14.55</v>
      </c>
      <c r="G1757" s="15">
        <f t="shared" si="358"/>
        <v>421.95</v>
      </c>
      <c r="H1757" s="14">
        <v>29</v>
      </c>
      <c r="I1757" s="39"/>
      <c r="J1757" s="15">
        <f t="shared" si="359"/>
        <v>0</v>
      </c>
    </row>
    <row r="1758" spans="1:10" ht="20.95" x14ac:dyDescent="0.3">
      <c r="A1758" s="12" t="s">
        <v>2429</v>
      </c>
      <c r="B1758" s="13" t="s">
        <v>18</v>
      </c>
      <c r="C1758" s="13" t="s">
        <v>35</v>
      </c>
      <c r="D1758" s="33" t="s">
        <v>2430</v>
      </c>
      <c r="E1758" s="14">
        <v>307</v>
      </c>
      <c r="F1758" s="14">
        <v>7.02</v>
      </c>
      <c r="G1758" s="15">
        <f t="shared" si="358"/>
        <v>2155.14</v>
      </c>
      <c r="H1758" s="14">
        <v>307</v>
      </c>
      <c r="I1758" s="39"/>
      <c r="J1758" s="15">
        <f t="shared" si="359"/>
        <v>0</v>
      </c>
    </row>
    <row r="1759" spans="1:10" ht="20.95" x14ac:dyDescent="0.3">
      <c r="A1759" s="12" t="s">
        <v>2431</v>
      </c>
      <c r="B1759" s="13" t="s">
        <v>18</v>
      </c>
      <c r="C1759" s="13" t="s">
        <v>35</v>
      </c>
      <c r="D1759" s="33" t="s">
        <v>2432</v>
      </c>
      <c r="E1759" s="14">
        <v>31</v>
      </c>
      <c r="F1759" s="14">
        <v>43.35</v>
      </c>
      <c r="G1759" s="15">
        <f t="shared" si="358"/>
        <v>1343.85</v>
      </c>
      <c r="H1759" s="14">
        <v>31</v>
      </c>
      <c r="I1759" s="39"/>
      <c r="J1759" s="15">
        <f t="shared" si="359"/>
        <v>0</v>
      </c>
    </row>
    <row r="1760" spans="1:10" x14ac:dyDescent="0.3">
      <c r="A1760" s="12" t="s">
        <v>2433</v>
      </c>
      <c r="B1760" s="13" t="s">
        <v>18</v>
      </c>
      <c r="C1760" s="13" t="s">
        <v>35</v>
      </c>
      <c r="D1760" s="33" t="s">
        <v>2434</v>
      </c>
      <c r="E1760" s="14">
        <v>138</v>
      </c>
      <c r="F1760" s="14">
        <v>80.87</v>
      </c>
      <c r="G1760" s="15">
        <f t="shared" si="358"/>
        <v>11160.06</v>
      </c>
      <c r="H1760" s="14">
        <v>138</v>
      </c>
      <c r="I1760" s="39"/>
      <c r="J1760" s="15">
        <f t="shared" si="359"/>
        <v>0</v>
      </c>
    </row>
    <row r="1761" spans="1:10" x14ac:dyDescent="0.3">
      <c r="A1761" s="12" t="s">
        <v>2435</v>
      </c>
      <c r="B1761" s="13" t="s">
        <v>18</v>
      </c>
      <c r="C1761" s="13" t="s">
        <v>35</v>
      </c>
      <c r="D1761" s="33" t="s">
        <v>2436</v>
      </c>
      <c r="E1761" s="14">
        <v>3</v>
      </c>
      <c r="F1761" s="14">
        <v>141.53</v>
      </c>
      <c r="G1761" s="15">
        <f t="shared" si="358"/>
        <v>424.59</v>
      </c>
      <c r="H1761" s="14">
        <v>3</v>
      </c>
      <c r="I1761" s="39"/>
      <c r="J1761" s="15">
        <f t="shared" si="359"/>
        <v>0</v>
      </c>
    </row>
    <row r="1762" spans="1:10" x14ac:dyDescent="0.3">
      <c r="A1762" s="12" t="s">
        <v>2437</v>
      </c>
      <c r="B1762" s="13" t="s">
        <v>18</v>
      </c>
      <c r="C1762" s="13" t="s">
        <v>35</v>
      </c>
      <c r="D1762" s="33" t="s">
        <v>2438</v>
      </c>
      <c r="E1762" s="14">
        <v>20</v>
      </c>
      <c r="F1762" s="14">
        <v>62.35</v>
      </c>
      <c r="G1762" s="15">
        <f t="shared" si="358"/>
        <v>1247</v>
      </c>
      <c r="H1762" s="14">
        <v>20</v>
      </c>
      <c r="I1762" s="39"/>
      <c r="J1762" s="15">
        <f t="shared" si="359"/>
        <v>0</v>
      </c>
    </row>
    <row r="1763" spans="1:10" ht="20.95" x14ac:dyDescent="0.3">
      <c r="A1763" s="12" t="s">
        <v>2439</v>
      </c>
      <c r="B1763" s="13" t="s">
        <v>18</v>
      </c>
      <c r="C1763" s="13" t="s">
        <v>35</v>
      </c>
      <c r="D1763" s="33" t="s">
        <v>2440</v>
      </c>
      <c r="E1763" s="14">
        <v>2</v>
      </c>
      <c r="F1763" s="14">
        <v>231.88</v>
      </c>
      <c r="G1763" s="15">
        <f t="shared" si="358"/>
        <v>463.76</v>
      </c>
      <c r="H1763" s="14">
        <v>2</v>
      </c>
      <c r="I1763" s="39"/>
      <c r="J1763" s="15">
        <f t="shared" si="359"/>
        <v>0</v>
      </c>
    </row>
    <row r="1764" spans="1:10" x14ac:dyDescent="0.3">
      <c r="A1764" s="12" t="s">
        <v>2441</v>
      </c>
      <c r="B1764" s="13" t="s">
        <v>18</v>
      </c>
      <c r="C1764" s="13" t="s">
        <v>35</v>
      </c>
      <c r="D1764" s="33" t="s">
        <v>2442</v>
      </c>
      <c r="E1764" s="14">
        <v>1</v>
      </c>
      <c r="F1764" s="14">
        <v>67.12</v>
      </c>
      <c r="G1764" s="15">
        <f t="shared" si="358"/>
        <v>67.12</v>
      </c>
      <c r="H1764" s="14">
        <v>1</v>
      </c>
      <c r="I1764" s="39"/>
      <c r="J1764" s="15">
        <f t="shared" si="359"/>
        <v>0</v>
      </c>
    </row>
    <row r="1765" spans="1:10" x14ac:dyDescent="0.3">
      <c r="A1765" s="12" t="s">
        <v>2443</v>
      </c>
      <c r="B1765" s="13" t="s">
        <v>18</v>
      </c>
      <c r="C1765" s="13" t="s">
        <v>35</v>
      </c>
      <c r="D1765" s="33" t="s">
        <v>2444</v>
      </c>
      <c r="E1765" s="14">
        <v>1</v>
      </c>
      <c r="F1765" s="14">
        <v>50.65</v>
      </c>
      <c r="G1765" s="15">
        <f t="shared" si="358"/>
        <v>50.65</v>
      </c>
      <c r="H1765" s="14">
        <v>1</v>
      </c>
      <c r="I1765" s="39"/>
      <c r="J1765" s="15">
        <f t="shared" si="359"/>
        <v>0</v>
      </c>
    </row>
    <row r="1766" spans="1:10" x14ac:dyDescent="0.3">
      <c r="A1766" s="12" t="s">
        <v>2445</v>
      </c>
      <c r="B1766" s="13" t="s">
        <v>18</v>
      </c>
      <c r="C1766" s="13" t="s">
        <v>35</v>
      </c>
      <c r="D1766" s="33" t="s">
        <v>2446</v>
      </c>
      <c r="E1766" s="14">
        <v>26</v>
      </c>
      <c r="F1766" s="14">
        <v>45.43</v>
      </c>
      <c r="G1766" s="15">
        <f t="shared" si="358"/>
        <v>1181.18</v>
      </c>
      <c r="H1766" s="14">
        <v>26</v>
      </c>
      <c r="I1766" s="39"/>
      <c r="J1766" s="15">
        <f t="shared" si="359"/>
        <v>0</v>
      </c>
    </row>
    <row r="1767" spans="1:10" ht="20.95" x14ac:dyDescent="0.3">
      <c r="A1767" s="12" t="s">
        <v>2447</v>
      </c>
      <c r="B1767" s="13" t="s">
        <v>18</v>
      </c>
      <c r="C1767" s="13" t="s">
        <v>35</v>
      </c>
      <c r="D1767" s="33" t="s">
        <v>2448</v>
      </c>
      <c r="E1767" s="14">
        <v>12</v>
      </c>
      <c r="F1767" s="14">
        <v>768.6</v>
      </c>
      <c r="G1767" s="15">
        <f t="shared" si="358"/>
        <v>9223.2000000000007</v>
      </c>
      <c r="H1767" s="14">
        <v>12</v>
      </c>
      <c r="I1767" s="39"/>
      <c r="J1767" s="15">
        <f t="shared" si="359"/>
        <v>0</v>
      </c>
    </row>
    <row r="1768" spans="1:10" x14ac:dyDescent="0.3">
      <c r="A1768" s="12" t="s">
        <v>2449</v>
      </c>
      <c r="B1768" s="13" t="s">
        <v>18</v>
      </c>
      <c r="C1768" s="13" t="s">
        <v>35</v>
      </c>
      <c r="D1768" s="33" t="s">
        <v>2450</v>
      </c>
      <c r="E1768" s="14">
        <v>42</v>
      </c>
      <c r="F1768" s="14">
        <v>322.14</v>
      </c>
      <c r="G1768" s="15">
        <f t="shared" si="358"/>
        <v>13529.88</v>
      </c>
      <c r="H1768" s="14">
        <v>42</v>
      </c>
      <c r="I1768" s="39"/>
      <c r="J1768" s="15">
        <f t="shared" si="359"/>
        <v>0</v>
      </c>
    </row>
    <row r="1769" spans="1:10" ht="20.95" x14ac:dyDescent="0.3">
      <c r="A1769" s="12" t="s">
        <v>2451</v>
      </c>
      <c r="B1769" s="13" t="s">
        <v>18</v>
      </c>
      <c r="C1769" s="13" t="s">
        <v>35</v>
      </c>
      <c r="D1769" s="33" t="s">
        <v>2452</v>
      </c>
      <c r="E1769" s="14">
        <v>20</v>
      </c>
      <c r="F1769" s="14">
        <v>4928.41</v>
      </c>
      <c r="G1769" s="15">
        <f t="shared" si="358"/>
        <v>98568.2</v>
      </c>
      <c r="H1769" s="14">
        <v>20</v>
      </c>
      <c r="I1769" s="39"/>
      <c r="J1769" s="15">
        <f t="shared" si="359"/>
        <v>0</v>
      </c>
    </row>
    <row r="1770" spans="1:10" x14ac:dyDescent="0.3">
      <c r="A1770" s="16"/>
      <c r="B1770" s="16"/>
      <c r="C1770" s="16"/>
      <c r="D1770" s="34" t="s">
        <v>2453</v>
      </c>
      <c r="E1770" s="14">
        <v>1</v>
      </c>
      <c r="F1770" s="17">
        <f>SUM(G1743:G1769)</f>
        <v>348157.43</v>
      </c>
      <c r="G1770" s="17">
        <f t="shared" si="358"/>
        <v>348157.43</v>
      </c>
      <c r="H1770" s="14">
        <v>1</v>
      </c>
      <c r="I1770" s="17">
        <f>SUM(J1743:J1769)</f>
        <v>0</v>
      </c>
      <c r="J1770" s="17">
        <f t="shared" si="359"/>
        <v>0</v>
      </c>
    </row>
    <row r="1771" spans="1:10" ht="1" customHeight="1" x14ac:dyDescent="0.3">
      <c r="A1771" s="18"/>
      <c r="B1771" s="18"/>
      <c r="C1771" s="18"/>
      <c r="D1771" s="35"/>
      <c r="E1771" s="18"/>
      <c r="F1771" s="18"/>
      <c r="G1771" s="18"/>
      <c r="H1771" s="18"/>
      <c r="I1771" s="18"/>
      <c r="J1771" s="18"/>
    </row>
    <row r="1772" spans="1:10" x14ac:dyDescent="0.3">
      <c r="A1772" s="10" t="s">
        <v>2454</v>
      </c>
      <c r="B1772" s="10" t="s">
        <v>10</v>
      </c>
      <c r="C1772" s="10" t="s">
        <v>11</v>
      </c>
      <c r="D1772" s="32" t="s">
        <v>2455</v>
      </c>
      <c r="E1772" s="11">
        <f t="shared" ref="E1772:J1772" si="360">E1781</f>
        <v>1</v>
      </c>
      <c r="F1772" s="11">
        <f t="shared" si="360"/>
        <v>8622.6</v>
      </c>
      <c r="G1772" s="11">
        <f t="shared" si="360"/>
        <v>8622.6</v>
      </c>
      <c r="H1772" s="11">
        <f t="shared" si="360"/>
        <v>1</v>
      </c>
      <c r="I1772" s="11">
        <f t="shared" si="360"/>
        <v>0</v>
      </c>
      <c r="J1772" s="11">
        <f t="shared" si="360"/>
        <v>0</v>
      </c>
    </row>
    <row r="1773" spans="1:10" x14ac:dyDescent="0.3">
      <c r="A1773" s="19" t="s">
        <v>2456</v>
      </c>
      <c r="B1773" s="19" t="s">
        <v>10</v>
      </c>
      <c r="C1773" s="19" t="s">
        <v>11</v>
      </c>
      <c r="D1773" s="36" t="s">
        <v>2457</v>
      </c>
      <c r="E1773" s="20">
        <f t="shared" ref="E1773:J1773" si="361">E1779</f>
        <v>1</v>
      </c>
      <c r="F1773" s="20">
        <f t="shared" si="361"/>
        <v>8622.6</v>
      </c>
      <c r="G1773" s="20">
        <f t="shared" si="361"/>
        <v>8622.6</v>
      </c>
      <c r="H1773" s="20">
        <f t="shared" si="361"/>
        <v>1</v>
      </c>
      <c r="I1773" s="20">
        <f t="shared" si="361"/>
        <v>0</v>
      </c>
      <c r="J1773" s="20">
        <f t="shared" si="361"/>
        <v>0</v>
      </c>
    </row>
    <row r="1774" spans="1:10" x14ac:dyDescent="0.3">
      <c r="A1774" s="12" t="s">
        <v>2458</v>
      </c>
      <c r="B1774" s="13" t="s">
        <v>18</v>
      </c>
      <c r="C1774" s="13" t="s">
        <v>35</v>
      </c>
      <c r="D1774" s="33" t="s">
        <v>2459</v>
      </c>
      <c r="E1774" s="14">
        <v>1</v>
      </c>
      <c r="F1774" s="14">
        <v>1209.5999999999999</v>
      </c>
      <c r="G1774" s="15">
        <f t="shared" ref="G1774:G1779" si="362">ROUND(E1774*F1774,2)</f>
        <v>1209.5999999999999</v>
      </c>
      <c r="H1774" s="14">
        <v>1</v>
      </c>
      <c r="I1774" s="39"/>
      <c r="J1774" s="15">
        <f t="shared" ref="J1774:J1779" si="363">ROUND(H1774*I1774,2)</f>
        <v>0</v>
      </c>
    </row>
    <row r="1775" spans="1:10" x14ac:dyDescent="0.3">
      <c r="A1775" s="12" t="s">
        <v>2460</v>
      </c>
      <c r="B1775" s="13" t="s">
        <v>18</v>
      </c>
      <c r="C1775" s="13" t="s">
        <v>35</v>
      </c>
      <c r="D1775" s="33" t="s">
        <v>2461</v>
      </c>
      <c r="E1775" s="14">
        <v>1</v>
      </c>
      <c r="F1775" s="14">
        <v>2646</v>
      </c>
      <c r="G1775" s="15">
        <f t="shared" si="362"/>
        <v>2646</v>
      </c>
      <c r="H1775" s="14">
        <v>1</v>
      </c>
      <c r="I1775" s="39"/>
      <c r="J1775" s="15">
        <f t="shared" si="363"/>
        <v>0</v>
      </c>
    </row>
    <row r="1776" spans="1:10" x14ac:dyDescent="0.3">
      <c r="A1776" s="12" t="s">
        <v>2462</v>
      </c>
      <c r="B1776" s="13" t="s">
        <v>18</v>
      </c>
      <c r="C1776" s="13" t="s">
        <v>35</v>
      </c>
      <c r="D1776" s="33" t="s">
        <v>2463</v>
      </c>
      <c r="E1776" s="14">
        <v>1</v>
      </c>
      <c r="F1776" s="14">
        <v>1335.6</v>
      </c>
      <c r="G1776" s="15">
        <f t="shared" si="362"/>
        <v>1335.6</v>
      </c>
      <c r="H1776" s="14">
        <v>1</v>
      </c>
      <c r="I1776" s="39"/>
      <c r="J1776" s="15">
        <f t="shared" si="363"/>
        <v>0</v>
      </c>
    </row>
    <row r="1777" spans="1:10" x14ac:dyDescent="0.3">
      <c r="A1777" s="12" t="s">
        <v>2464</v>
      </c>
      <c r="B1777" s="13" t="s">
        <v>18</v>
      </c>
      <c r="C1777" s="13" t="s">
        <v>35</v>
      </c>
      <c r="D1777" s="33" t="s">
        <v>1870</v>
      </c>
      <c r="E1777" s="14">
        <v>1</v>
      </c>
      <c r="F1777" s="14">
        <v>1612.8</v>
      </c>
      <c r="G1777" s="15">
        <f t="shared" si="362"/>
        <v>1612.8</v>
      </c>
      <c r="H1777" s="14">
        <v>1</v>
      </c>
      <c r="I1777" s="39"/>
      <c r="J1777" s="15">
        <f t="shared" si="363"/>
        <v>0</v>
      </c>
    </row>
    <row r="1778" spans="1:10" x14ac:dyDescent="0.3">
      <c r="A1778" s="12" t="s">
        <v>2465</v>
      </c>
      <c r="B1778" s="13" t="s">
        <v>18</v>
      </c>
      <c r="C1778" s="13" t="s">
        <v>35</v>
      </c>
      <c r="D1778" s="33" t="s">
        <v>2466</v>
      </c>
      <c r="E1778" s="14">
        <v>1</v>
      </c>
      <c r="F1778" s="14">
        <v>1818.6</v>
      </c>
      <c r="G1778" s="15">
        <f t="shared" si="362"/>
        <v>1818.6</v>
      </c>
      <c r="H1778" s="14">
        <v>1</v>
      </c>
      <c r="I1778" s="39"/>
      <c r="J1778" s="15">
        <f t="shared" si="363"/>
        <v>0</v>
      </c>
    </row>
    <row r="1779" spans="1:10" x14ac:dyDescent="0.3">
      <c r="A1779" s="16"/>
      <c r="B1779" s="16"/>
      <c r="C1779" s="16"/>
      <c r="D1779" s="34" t="s">
        <v>2467</v>
      </c>
      <c r="E1779" s="14">
        <v>1</v>
      </c>
      <c r="F1779" s="17">
        <f>SUM(G1774:G1778)</f>
        <v>8622.6</v>
      </c>
      <c r="G1779" s="17">
        <f t="shared" si="362"/>
        <v>8622.6</v>
      </c>
      <c r="H1779" s="14">
        <v>1</v>
      </c>
      <c r="I1779" s="17">
        <f>SUM(J1774:J1778)</f>
        <v>0</v>
      </c>
      <c r="J1779" s="17">
        <f t="shared" si="363"/>
        <v>0</v>
      </c>
    </row>
    <row r="1780" spans="1:10" ht="1" customHeight="1" x14ac:dyDescent="0.3">
      <c r="A1780" s="18"/>
      <c r="B1780" s="18"/>
      <c r="C1780" s="18"/>
      <c r="D1780" s="35"/>
      <c r="E1780" s="18"/>
      <c r="F1780" s="18"/>
      <c r="G1780" s="18"/>
      <c r="H1780" s="18"/>
      <c r="I1780" s="18"/>
      <c r="J1780" s="18"/>
    </row>
    <row r="1781" spans="1:10" x14ac:dyDescent="0.3">
      <c r="A1781" s="16"/>
      <c r="B1781" s="16"/>
      <c r="C1781" s="16"/>
      <c r="D1781" s="34" t="s">
        <v>2468</v>
      </c>
      <c r="E1781" s="14">
        <v>1</v>
      </c>
      <c r="F1781" s="17">
        <f>G1773</f>
        <v>8622.6</v>
      </c>
      <c r="G1781" s="17">
        <f>ROUND(E1781*F1781,2)</f>
        <v>8622.6</v>
      </c>
      <c r="H1781" s="14">
        <v>1</v>
      </c>
      <c r="I1781" s="17">
        <f>J1773</f>
        <v>0</v>
      </c>
      <c r="J1781" s="17">
        <f>ROUND(H1781*I1781,2)</f>
        <v>0</v>
      </c>
    </row>
    <row r="1782" spans="1:10" ht="1" customHeight="1" x14ac:dyDescent="0.3">
      <c r="A1782" s="18"/>
      <c r="B1782" s="18"/>
      <c r="C1782" s="18"/>
      <c r="D1782" s="35"/>
      <c r="E1782" s="18"/>
      <c r="F1782" s="18"/>
      <c r="G1782" s="18"/>
      <c r="H1782" s="18"/>
      <c r="I1782" s="18"/>
      <c r="J1782" s="18"/>
    </row>
    <row r="1783" spans="1:10" x14ac:dyDescent="0.3">
      <c r="A1783" s="10" t="s">
        <v>2469</v>
      </c>
      <c r="B1783" s="10" t="s">
        <v>10</v>
      </c>
      <c r="C1783" s="10" t="s">
        <v>11</v>
      </c>
      <c r="D1783" s="32" t="s">
        <v>2470</v>
      </c>
      <c r="E1783" s="11">
        <f t="shared" ref="E1783:J1783" si="364">E1882</f>
        <v>1</v>
      </c>
      <c r="F1783" s="11">
        <f t="shared" si="364"/>
        <v>153422.67000000001</v>
      </c>
      <c r="G1783" s="11">
        <f t="shared" si="364"/>
        <v>153422.67000000001</v>
      </c>
      <c r="H1783" s="11">
        <f t="shared" si="364"/>
        <v>1</v>
      </c>
      <c r="I1783" s="11">
        <f t="shared" si="364"/>
        <v>0</v>
      </c>
      <c r="J1783" s="11">
        <f t="shared" si="364"/>
        <v>0</v>
      </c>
    </row>
    <row r="1784" spans="1:10" x14ac:dyDescent="0.3">
      <c r="A1784" s="19" t="s">
        <v>2471</v>
      </c>
      <c r="B1784" s="19" t="s">
        <v>10</v>
      </c>
      <c r="C1784" s="19" t="s">
        <v>11</v>
      </c>
      <c r="D1784" s="36" t="s">
        <v>2472</v>
      </c>
      <c r="E1784" s="20">
        <f t="shared" ref="E1784:J1784" si="365">E1858</f>
        <v>1</v>
      </c>
      <c r="F1784" s="20">
        <f t="shared" si="365"/>
        <v>98152.44</v>
      </c>
      <c r="G1784" s="20">
        <f t="shared" si="365"/>
        <v>98152.44</v>
      </c>
      <c r="H1784" s="20">
        <f t="shared" si="365"/>
        <v>1</v>
      </c>
      <c r="I1784" s="20">
        <f t="shared" si="365"/>
        <v>0</v>
      </c>
      <c r="J1784" s="20">
        <f t="shared" si="365"/>
        <v>0</v>
      </c>
    </row>
    <row r="1785" spans="1:10" x14ac:dyDescent="0.3">
      <c r="A1785" s="21" t="s">
        <v>2473</v>
      </c>
      <c r="B1785" s="21" t="s">
        <v>10</v>
      </c>
      <c r="C1785" s="21" t="s">
        <v>11</v>
      </c>
      <c r="D1785" s="37" t="s">
        <v>2474</v>
      </c>
      <c r="E1785" s="22">
        <f t="shared" ref="E1785:J1785" si="366">E1790</f>
        <v>1</v>
      </c>
      <c r="F1785" s="22">
        <f t="shared" si="366"/>
        <v>37548</v>
      </c>
      <c r="G1785" s="22">
        <f t="shared" si="366"/>
        <v>37548</v>
      </c>
      <c r="H1785" s="22">
        <f t="shared" si="366"/>
        <v>1</v>
      </c>
      <c r="I1785" s="22">
        <f t="shared" si="366"/>
        <v>0</v>
      </c>
      <c r="J1785" s="22">
        <f t="shared" si="366"/>
        <v>0</v>
      </c>
    </row>
    <row r="1786" spans="1:10" x14ac:dyDescent="0.3">
      <c r="A1786" s="12" t="s">
        <v>2475</v>
      </c>
      <c r="B1786" s="28" t="s">
        <v>18</v>
      </c>
      <c r="C1786" s="13" t="s">
        <v>35</v>
      </c>
      <c r="D1786" s="33" t="s">
        <v>2476</v>
      </c>
      <c r="E1786" s="14">
        <v>2000</v>
      </c>
      <c r="F1786" s="14">
        <v>16.8</v>
      </c>
      <c r="G1786" s="15">
        <f>ROUND(E1786*F1786,2)</f>
        <v>33600</v>
      </c>
      <c r="H1786" s="14">
        <v>2000</v>
      </c>
      <c r="I1786" s="39"/>
      <c r="J1786" s="15">
        <f>ROUND(H1786*I1786,2)</f>
        <v>0</v>
      </c>
    </row>
    <row r="1787" spans="1:10" x14ac:dyDescent="0.3">
      <c r="A1787" s="12" t="s">
        <v>2477</v>
      </c>
      <c r="B1787" s="28" t="s">
        <v>18</v>
      </c>
      <c r="C1787" s="13" t="s">
        <v>35</v>
      </c>
      <c r="D1787" s="33" t="s">
        <v>2478</v>
      </c>
      <c r="E1787" s="14">
        <v>120</v>
      </c>
      <c r="F1787" s="14">
        <v>19.95</v>
      </c>
      <c r="G1787" s="15">
        <f>ROUND(E1787*F1787,2)</f>
        <v>2394</v>
      </c>
      <c r="H1787" s="14">
        <v>120</v>
      </c>
      <c r="I1787" s="39"/>
      <c r="J1787" s="15">
        <f>ROUND(H1787*I1787,2)</f>
        <v>0</v>
      </c>
    </row>
    <row r="1788" spans="1:10" x14ac:dyDescent="0.3">
      <c r="A1788" s="12" t="s">
        <v>2479</v>
      </c>
      <c r="B1788" s="28" t="s">
        <v>18</v>
      </c>
      <c r="C1788" s="13" t="s">
        <v>35</v>
      </c>
      <c r="D1788" s="33" t="s">
        <v>2480</v>
      </c>
      <c r="E1788" s="14">
        <v>24</v>
      </c>
      <c r="F1788" s="14">
        <v>15.75</v>
      </c>
      <c r="G1788" s="15">
        <f>ROUND(E1788*F1788,2)</f>
        <v>378</v>
      </c>
      <c r="H1788" s="14">
        <v>24</v>
      </c>
      <c r="I1788" s="39"/>
      <c r="J1788" s="15">
        <f>ROUND(H1788*I1788,2)</f>
        <v>0</v>
      </c>
    </row>
    <row r="1789" spans="1:10" x14ac:dyDescent="0.3">
      <c r="A1789" s="12" t="s">
        <v>2481</v>
      </c>
      <c r="B1789" s="28" t="s">
        <v>18</v>
      </c>
      <c r="C1789" s="13" t="s">
        <v>35</v>
      </c>
      <c r="D1789" s="33" t="s">
        <v>2482</v>
      </c>
      <c r="E1789" s="14">
        <v>16</v>
      </c>
      <c r="F1789" s="14">
        <v>73.5</v>
      </c>
      <c r="G1789" s="15">
        <f>ROUND(E1789*F1789,2)</f>
        <v>1176</v>
      </c>
      <c r="H1789" s="14">
        <v>16</v>
      </c>
      <c r="I1789" s="39"/>
      <c r="J1789" s="15">
        <f>ROUND(H1789*I1789,2)</f>
        <v>0</v>
      </c>
    </row>
    <row r="1790" spans="1:10" x14ac:dyDescent="0.3">
      <c r="A1790" s="16"/>
      <c r="B1790" s="16"/>
      <c r="C1790" s="16"/>
      <c r="D1790" s="34" t="s">
        <v>2483</v>
      </c>
      <c r="E1790" s="14">
        <v>1</v>
      </c>
      <c r="F1790" s="17">
        <f>SUM(G1786:G1789)</f>
        <v>37548</v>
      </c>
      <c r="G1790" s="17">
        <f>ROUND(E1790*F1790,2)</f>
        <v>37548</v>
      </c>
      <c r="H1790" s="14">
        <v>1</v>
      </c>
      <c r="I1790" s="17">
        <f>SUM(J1786:J1789)</f>
        <v>0</v>
      </c>
      <c r="J1790" s="17">
        <f>ROUND(H1790*I1790,2)</f>
        <v>0</v>
      </c>
    </row>
    <row r="1791" spans="1:10" ht="1" customHeight="1" x14ac:dyDescent="0.3">
      <c r="A1791" s="18"/>
      <c r="B1791" s="18"/>
      <c r="C1791" s="18"/>
      <c r="D1791" s="35"/>
      <c r="E1791" s="18"/>
      <c r="F1791" s="18"/>
      <c r="G1791" s="18"/>
      <c r="H1791" s="18"/>
      <c r="I1791" s="18"/>
      <c r="J1791" s="18"/>
    </row>
    <row r="1792" spans="1:10" x14ac:dyDescent="0.3">
      <c r="A1792" s="21" t="s">
        <v>2484</v>
      </c>
      <c r="B1792" s="21" t="s">
        <v>10</v>
      </c>
      <c r="C1792" s="21" t="s">
        <v>11</v>
      </c>
      <c r="D1792" s="37" t="s">
        <v>2485</v>
      </c>
      <c r="E1792" s="22">
        <f t="shared" ref="E1792:J1792" si="367">E1805</f>
        <v>1</v>
      </c>
      <c r="F1792" s="22">
        <f t="shared" si="367"/>
        <v>3754.86</v>
      </c>
      <c r="G1792" s="22">
        <f t="shared" si="367"/>
        <v>3754.86</v>
      </c>
      <c r="H1792" s="22">
        <f t="shared" si="367"/>
        <v>1</v>
      </c>
      <c r="I1792" s="22">
        <f t="shared" si="367"/>
        <v>0</v>
      </c>
      <c r="J1792" s="22">
        <f t="shared" si="367"/>
        <v>0</v>
      </c>
    </row>
    <row r="1793" spans="1:10" x14ac:dyDescent="0.3">
      <c r="A1793" s="12" t="s">
        <v>2486</v>
      </c>
      <c r="B1793" s="28" t="s">
        <v>18</v>
      </c>
      <c r="C1793" s="13" t="s">
        <v>35</v>
      </c>
      <c r="D1793" s="33" t="s">
        <v>2487</v>
      </c>
      <c r="E1793" s="14">
        <v>2</v>
      </c>
      <c r="F1793" s="14">
        <v>15.75</v>
      </c>
      <c r="G1793" s="15">
        <f t="shared" ref="G1793:G1805" si="368">ROUND(E1793*F1793,2)</f>
        <v>31.5</v>
      </c>
      <c r="H1793" s="14">
        <v>2</v>
      </c>
      <c r="I1793" s="39"/>
      <c r="J1793" s="15">
        <f t="shared" ref="J1793:J1805" si="369">ROUND(H1793*I1793,2)</f>
        <v>0</v>
      </c>
    </row>
    <row r="1794" spans="1:10" x14ac:dyDescent="0.3">
      <c r="A1794" s="12" t="s">
        <v>2488</v>
      </c>
      <c r="B1794" s="28" t="s">
        <v>18</v>
      </c>
      <c r="C1794" s="13" t="s">
        <v>35</v>
      </c>
      <c r="D1794" s="33" t="s">
        <v>2489</v>
      </c>
      <c r="E1794" s="14">
        <v>8</v>
      </c>
      <c r="F1794" s="14">
        <v>24.68</v>
      </c>
      <c r="G1794" s="15">
        <f t="shared" si="368"/>
        <v>197.44</v>
      </c>
      <c r="H1794" s="14">
        <v>8</v>
      </c>
      <c r="I1794" s="39"/>
      <c r="J1794" s="15">
        <f t="shared" si="369"/>
        <v>0</v>
      </c>
    </row>
    <row r="1795" spans="1:10" x14ac:dyDescent="0.3">
      <c r="A1795" s="12" t="s">
        <v>2490</v>
      </c>
      <c r="B1795" s="28" t="s">
        <v>18</v>
      </c>
      <c r="C1795" s="13" t="s">
        <v>35</v>
      </c>
      <c r="D1795" s="33" t="s">
        <v>2491</v>
      </c>
      <c r="E1795" s="14">
        <v>4</v>
      </c>
      <c r="F1795" s="14">
        <v>4.2</v>
      </c>
      <c r="G1795" s="15">
        <f t="shared" si="368"/>
        <v>16.8</v>
      </c>
      <c r="H1795" s="14">
        <v>4</v>
      </c>
      <c r="I1795" s="39"/>
      <c r="J1795" s="15">
        <f t="shared" si="369"/>
        <v>0</v>
      </c>
    </row>
    <row r="1796" spans="1:10" x14ac:dyDescent="0.3">
      <c r="A1796" s="12" t="s">
        <v>2492</v>
      </c>
      <c r="B1796" s="28" t="s">
        <v>18</v>
      </c>
      <c r="C1796" s="13" t="s">
        <v>35</v>
      </c>
      <c r="D1796" s="33" t="s">
        <v>2493</v>
      </c>
      <c r="E1796" s="14">
        <v>4</v>
      </c>
      <c r="F1796" s="14">
        <v>4.2</v>
      </c>
      <c r="G1796" s="15">
        <f t="shared" si="368"/>
        <v>16.8</v>
      </c>
      <c r="H1796" s="14">
        <v>4</v>
      </c>
      <c r="I1796" s="39"/>
      <c r="J1796" s="15">
        <f t="shared" si="369"/>
        <v>0</v>
      </c>
    </row>
    <row r="1797" spans="1:10" x14ac:dyDescent="0.3">
      <c r="A1797" s="12" t="s">
        <v>2494</v>
      </c>
      <c r="B1797" s="28" t="s">
        <v>18</v>
      </c>
      <c r="C1797" s="13" t="s">
        <v>35</v>
      </c>
      <c r="D1797" s="33" t="s">
        <v>2495</v>
      </c>
      <c r="E1797" s="14">
        <v>4</v>
      </c>
      <c r="F1797" s="14">
        <v>4.2</v>
      </c>
      <c r="G1797" s="15">
        <f t="shared" si="368"/>
        <v>16.8</v>
      </c>
      <c r="H1797" s="14">
        <v>4</v>
      </c>
      <c r="I1797" s="39"/>
      <c r="J1797" s="15">
        <f t="shared" si="369"/>
        <v>0</v>
      </c>
    </row>
    <row r="1798" spans="1:10" x14ac:dyDescent="0.3">
      <c r="A1798" s="12" t="s">
        <v>2496</v>
      </c>
      <c r="B1798" s="28" t="s">
        <v>18</v>
      </c>
      <c r="C1798" s="13" t="s">
        <v>35</v>
      </c>
      <c r="D1798" s="33" t="s">
        <v>2497</v>
      </c>
      <c r="E1798" s="14">
        <v>6</v>
      </c>
      <c r="F1798" s="14">
        <v>4.2</v>
      </c>
      <c r="G1798" s="15">
        <f t="shared" si="368"/>
        <v>25.2</v>
      </c>
      <c r="H1798" s="14">
        <v>6</v>
      </c>
      <c r="I1798" s="39"/>
      <c r="J1798" s="15">
        <f t="shared" si="369"/>
        <v>0</v>
      </c>
    </row>
    <row r="1799" spans="1:10" x14ac:dyDescent="0.3">
      <c r="A1799" s="12" t="s">
        <v>2498</v>
      </c>
      <c r="B1799" s="28" t="s">
        <v>18</v>
      </c>
      <c r="C1799" s="13" t="s">
        <v>35</v>
      </c>
      <c r="D1799" s="33" t="s">
        <v>2499</v>
      </c>
      <c r="E1799" s="14">
        <v>6</v>
      </c>
      <c r="F1799" s="14">
        <v>4.2</v>
      </c>
      <c r="G1799" s="15">
        <f t="shared" si="368"/>
        <v>25.2</v>
      </c>
      <c r="H1799" s="14">
        <v>6</v>
      </c>
      <c r="I1799" s="39"/>
      <c r="J1799" s="15">
        <f t="shared" si="369"/>
        <v>0</v>
      </c>
    </row>
    <row r="1800" spans="1:10" x14ac:dyDescent="0.3">
      <c r="A1800" s="12" t="s">
        <v>2500</v>
      </c>
      <c r="B1800" s="28" t="s">
        <v>18</v>
      </c>
      <c r="C1800" s="13" t="s">
        <v>35</v>
      </c>
      <c r="D1800" s="33" t="s">
        <v>2501</v>
      </c>
      <c r="E1800" s="14">
        <v>10</v>
      </c>
      <c r="F1800" s="14">
        <v>4.2</v>
      </c>
      <c r="G1800" s="15">
        <f t="shared" si="368"/>
        <v>42</v>
      </c>
      <c r="H1800" s="14">
        <v>10</v>
      </c>
      <c r="I1800" s="39"/>
      <c r="J1800" s="15">
        <f t="shared" si="369"/>
        <v>0</v>
      </c>
    </row>
    <row r="1801" spans="1:10" x14ac:dyDescent="0.3">
      <c r="A1801" s="12" t="s">
        <v>2502</v>
      </c>
      <c r="B1801" s="28" t="s">
        <v>18</v>
      </c>
      <c r="C1801" s="13" t="s">
        <v>35</v>
      </c>
      <c r="D1801" s="33" t="s">
        <v>2503</v>
      </c>
      <c r="E1801" s="14">
        <v>100</v>
      </c>
      <c r="F1801" s="14">
        <v>5.25</v>
      </c>
      <c r="G1801" s="15">
        <f t="shared" si="368"/>
        <v>525</v>
      </c>
      <c r="H1801" s="14">
        <v>100</v>
      </c>
      <c r="I1801" s="39"/>
      <c r="J1801" s="15">
        <f t="shared" si="369"/>
        <v>0</v>
      </c>
    </row>
    <row r="1802" spans="1:10" x14ac:dyDescent="0.3">
      <c r="A1802" s="12" t="s">
        <v>2504</v>
      </c>
      <c r="B1802" s="28" t="s">
        <v>18</v>
      </c>
      <c r="C1802" s="13" t="s">
        <v>35</v>
      </c>
      <c r="D1802" s="33" t="s">
        <v>2505</v>
      </c>
      <c r="E1802" s="14">
        <v>16</v>
      </c>
      <c r="F1802" s="14">
        <v>88.2</v>
      </c>
      <c r="G1802" s="15">
        <f t="shared" si="368"/>
        <v>1411.2</v>
      </c>
      <c r="H1802" s="14">
        <v>16</v>
      </c>
      <c r="I1802" s="39"/>
      <c r="J1802" s="15">
        <f t="shared" si="369"/>
        <v>0</v>
      </c>
    </row>
    <row r="1803" spans="1:10" x14ac:dyDescent="0.3">
      <c r="A1803" s="12" t="s">
        <v>2506</v>
      </c>
      <c r="B1803" s="28" t="s">
        <v>18</v>
      </c>
      <c r="C1803" s="13" t="s">
        <v>35</v>
      </c>
      <c r="D1803" s="33" t="s">
        <v>2507</v>
      </c>
      <c r="E1803" s="14">
        <v>110</v>
      </c>
      <c r="F1803" s="14">
        <v>6.3</v>
      </c>
      <c r="G1803" s="15">
        <f t="shared" si="368"/>
        <v>693</v>
      </c>
      <c r="H1803" s="14">
        <v>110</v>
      </c>
      <c r="I1803" s="39"/>
      <c r="J1803" s="15">
        <f t="shared" si="369"/>
        <v>0</v>
      </c>
    </row>
    <row r="1804" spans="1:10" x14ac:dyDescent="0.3">
      <c r="A1804" s="12" t="s">
        <v>2508</v>
      </c>
      <c r="B1804" s="28" t="s">
        <v>18</v>
      </c>
      <c r="C1804" s="13" t="s">
        <v>35</v>
      </c>
      <c r="D1804" s="33" t="s">
        <v>2509</v>
      </c>
      <c r="E1804" s="14">
        <v>64</v>
      </c>
      <c r="F1804" s="14">
        <v>11.78</v>
      </c>
      <c r="G1804" s="15">
        <f t="shared" si="368"/>
        <v>753.92</v>
      </c>
      <c r="H1804" s="14">
        <v>64</v>
      </c>
      <c r="I1804" s="39"/>
      <c r="J1804" s="15">
        <f t="shared" si="369"/>
        <v>0</v>
      </c>
    </row>
    <row r="1805" spans="1:10" x14ac:dyDescent="0.3">
      <c r="A1805" s="16"/>
      <c r="B1805" s="16"/>
      <c r="C1805" s="16"/>
      <c r="D1805" s="34" t="s">
        <v>2510</v>
      </c>
      <c r="E1805" s="14">
        <v>1</v>
      </c>
      <c r="F1805" s="17">
        <f>SUM(G1793:G1804)</f>
        <v>3754.86</v>
      </c>
      <c r="G1805" s="17">
        <f t="shared" si="368"/>
        <v>3754.86</v>
      </c>
      <c r="H1805" s="14">
        <v>1</v>
      </c>
      <c r="I1805" s="17">
        <f>SUM(J1793:J1804)</f>
        <v>0</v>
      </c>
      <c r="J1805" s="17">
        <f t="shared" si="369"/>
        <v>0</v>
      </c>
    </row>
    <row r="1806" spans="1:10" ht="1" customHeight="1" x14ac:dyDescent="0.3">
      <c r="A1806" s="18"/>
      <c r="B1806" s="18"/>
      <c r="C1806" s="18"/>
      <c r="D1806" s="35"/>
      <c r="E1806" s="18"/>
      <c r="F1806" s="18"/>
      <c r="G1806" s="18"/>
      <c r="H1806" s="18"/>
      <c r="I1806" s="18"/>
      <c r="J1806" s="18"/>
    </row>
    <row r="1807" spans="1:10" x14ac:dyDescent="0.3">
      <c r="A1807" s="21" t="s">
        <v>2511</v>
      </c>
      <c r="B1807" s="21" t="s">
        <v>10</v>
      </c>
      <c r="C1807" s="21" t="s">
        <v>11</v>
      </c>
      <c r="D1807" s="37" t="s">
        <v>2512</v>
      </c>
      <c r="E1807" s="22">
        <f t="shared" ref="E1807:J1807" si="370">E1811</f>
        <v>1</v>
      </c>
      <c r="F1807" s="22">
        <f t="shared" si="370"/>
        <v>4137</v>
      </c>
      <c r="G1807" s="22">
        <f t="shared" si="370"/>
        <v>4137</v>
      </c>
      <c r="H1807" s="22">
        <f t="shared" si="370"/>
        <v>1</v>
      </c>
      <c r="I1807" s="22">
        <f t="shared" si="370"/>
        <v>0</v>
      </c>
      <c r="J1807" s="22">
        <f t="shared" si="370"/>
        <v>0</v>
      </c>
    </row>
    <row r="1808" spans="1:10" x14ac:dyDescent="0.3">
      <c r="A1808" s="12" t="s">
        <v>2513</v>
      </c>
      <c r="B1808" s="28" t="s">
        <v>18</v>
      </c>
      <c r="C1808" s="13" t="s">
        <v>35</v>
      </c>
      <c r="D1808" s="33" t="s">
        <v>2514</v>
      </c>
      <c r="E1808" s="14">
        <v>2</v>
      </c>
      <c r="F1808" s="14">
        <v>84</v>
      </c>
      <c r="G1808" s="15">
        <f>ROUND(E1808*F1808,2)</f>
        <v>168</v>
      </c>
      <c r="H1808" s="14">
        <v>2</v>
      </c>
      <c r="I1808" s="39"/>
      <c r="J1808" s="15">
        <f>ROUND(H1808*I1808,2)</f>
        <v>0</v>
      </c>
    </row>
    <row r="1809" spans="1:10" x14ac:dyDescent="0.3">
      <c r="A1809" s="12" t="s">
        <v>2515</v>
      </c>
      <c r="B1809" s="28" t="s">
        <v>18</v>
      </c>
      <c r="C1809" s="13" t="s">
        <v>35</v>
      </c>
      <c r="D1809" s="33" t="s">
        <v>2516</v>
      </c>
      <c r="E1809" s="14">
        <v>24</v>
      </c>
      <c r="F1809" s="14">
        <v>21</v>
      </c>
      <c r="G1809" s="15">
        <f>ROUND(E1809*F1809,2)</f>
        <v>504</v>
      </c>
      <c r="H1809" s="14">
        <v>24</v>
      </c>
      <c r="I1809" s="39"/>
      <c r="J1809" s="15">
        <f>ROUND(H1809*I1809,2)</f>
        <v>0</v>
      </c>
    </row>
    <row r="1810" spans="1:10" x14ac:dyDescent="0.3">
      <c r="A1810" s="12" t="s">
        <v>2517</v>
      </c>
      <c r="B1810" s="28" t="s">
        <v>18</v>
      </c>
      <c r="C1810" s="13" t="s">
        <v>35</v>
      </c>
      <c r="D1810" s="33" t="s">
        <v>2518</v>
      </c>
      <c r="E1810" s="14">
        <v>30</v>
      </c>
      <c r="F1810" s="14">
        <v>115.5</v>
      </c>
      <c r="G1810" s="15">
        <f>ROUND(E1810*F1810,2)</f>
        <v>3465</v>
      </c>
      <c r="H1810" s="14">
        <v>30</v>
      </c>
      <c r="I1810" s="39"/>
      <c r="J1810" s="15">
        <f>ROUND(H1810*I1810,2)</f>
        <v>0</v>
      </c>
    </row>
    <row r="1811" spans="1:10" x14ac:dyDescent="0.3">
      <c r="A1811" s="16"/>
      <c r="B1811" s="16"/>
      <c r="C1811" s="16"/>
      <c r="D1811" s="34" t="s">
        <v>2519</v>
      </c>
      <c r="E1811" s="14">
        <v>1</v>
      </c>
      <c r="F1811" s="17">
        <f>SUM(G1808:G1810)</f>
        <v>4137</v>
      </c>
      <c r="G1811" s="17">
        <f>ROUND(E1811*F1811,2)</f>
        <v>4137</v>
      </c>
      <c r="H1811" s="14">
        <v>1</v>
      </c>
      <c r="I1811" s="17">
        <f>SUM(J1808:J1810)</f>
        <v>0</v>
      </c>
      <c r="J1811" s="17">
        <f>ROUND(H1811*I1811,2)</f>
        <v>0</v>
      </c>
    </row>
    <row r="1812" spans="1:10" ht="1" customHeight="1" x14ac:dyDescent="0.3">
      <c r="A1812" s="18"/>
      <c r="B1812" s="18"/>
      <c r="C1812" s="18"/>
      <c r="D1812" s="35"/>
      <c r="E1812" s="18"/>
      <c r="F1812" s="18"/>
      <c r="G1812" s="18"/>
      <c r="H1812" s="18"/>
      <c r="I1812" s="18"/>
      <c r="J1812" s="18"/>
    </row>
    <row r="1813" spans="1:10" x14ac:dyDescent="0.3">
      <c r="A1813" s="21" t="s">
        <v>2520</v>
      </c>
      <c r="B1813" s="21" t="s">
        <v>10</v>
      </c>
      <c r="C1813" s="21" t="s">
        <v>11</v>
      </c>
      <c r="D1813" s="37" t="s">
        <v>2521</v>
      </c>
      <c r="E1813" s="22">
        <f t="shared" ref="E1813:J1813" si="371">E1828</f>
        <v>1</v>
      </c>
      <c r="F1813" s="22">
        <f t="shared" si="371"/>
        <v>15823.5</v>
      </c>
      <c r="G1813" s="22">
        <f t="shared" si="371"/>
        <v>15823.5</v>
      </c>
      <c r="H1813" s="22">
        <f t="shared" si="371"/>
        <v>1</v>
      </c>
      <c r="I1813" s="22">
        <f t="shared" si="371"/>
        <v>0</v>
      </c>
      <c r="J1813" s="22">
        <f t="shared" si="371"/>
        <v>0</v>
      </c>
    </row>
    <row r="1814" spans="1:10" x14ac:dyDescent="0.3">
      <c r="A1814" s="23" t="s">
        <v>2522</v>
      </c>
      <c r="B1814" s="23" t="s">
        <v>10</v>
      </c>
      <c r="C1814" s="23" t="s">
        <v>11</v>
      </c>
      <c r="D1814" s="38" t="s">
        <v>2523</v>
      </c>
      <c r="E1814" s="24">
        <f t="shared" ref="E1814:J1814" si="372">E1818</f>
        <v>1</v>
      </c>
      <c r="F1814" s="24">
        <f t="shared" si="372"/>
        <v>10521</v>
      </c>
      <c r="G1814" s="24">
        <f t="shared" si="372"/>
        <v>10521</v>
      </c>
      <c r="H1814" s="24">
        <f t="shared" si="372"/>
        <v>1</v>
      </c>
      <c r="I1814" s="24">
        <f t="shared" si="372"/>
        <v>0</v>
      </c>
      <c r="J1814" s="24">
        <f t="shared" si="372"/>
        <v>0</v>
      </c>
    </row>
    <row r="1815" spans="1:10" x14ac:dyDescent="0.3">
      <c r="A1815" s="12" t="s">
        <v>2524</v>
      </c>
      <c r="B1815" s="28" t="s">
        <v>18</v>
      </c>
      <c r="C1815" s="13" t="s">
        <v>35</v>
      </c>
      <c r="D1815" s="33" t="s">
        <v>2525</v>
      </c>
      <c r="E1815" s="14">
        <v>80</v>
      </c>
      <c r="F1815" s="14">
        <v>51.45</v>
      </c>
      <c r="G1815" s="15">
        <f>ROUND(E1815*F1815,2)</f>
        <v>4116</v>
      </c>
      <c r="H1815" s="14">
        <v>80</v>
      </c>
      <c r="I1815" s="39"/>
      <c r="J1815" s="15">
        <f>ROUND(H1815*I1815,2)</f>
        <v>0</v>
      </c>
    </row>
    <row r="1816" spans="1:10" x14ac:dyDescent="0.3">
      <c r="A1816" s="12" t="s">
        <v>2526</v>
      </c>
      <c r="B1816" s="28" t="s">
        <v>18</v>
      </c>
      <c r="C1816" s="13" t="s">
        <v>35</v>
      </c>
      <c r="D1816" s="33" t="s">
        <v>2527</v>
      </c>
      <c r="E1816" s="14">
        <v>50</v>
      </c>
      <c r="F1816" s="14">
        <v>54.6</v>
      </c>
      <c r="G1816" s="15">
        <f>ROUND(E1816*F1816,2)</f>
        <v>2730</v>
      </c>
      <c r="H1816" s="14">
        <v>50</v>
      </c>
      <c r="I1816" s="39"/>
      <c r="J1816" s="15">
        <f>ROUND(H1816*I1816,2)</f>
        <v>0</v>
      </c>
    </row>
    <row r="1817" spans="1:10" x14ac:dyDescent="0.3">
      <c r="A1817" s="12" t="s">
        <v>2528</v>
      </c>
      <c r="B1817" s="28" t="s">
        <v>18</v>
      </c>
      <c r="C1817" s="13" t="s">
        <v>35</v>
      </c>
      <c r="D1817" s="33" t="s">
        <v>2529</v>
      </c>
      <c r="E1817" s="14">
        <v>50</v>
      </c>
      <c r="F1817" s="14">
        <v>73.5</v>
      </c>
      <c r="G1817" s="15">
        <f>ROUND(E1817*F1817,2)</f>
        <v>3675</v>
      </c>
      <c r="H1817" s="14">
        <v>50</v>
      </c>
      <c r="I1817" s="39"/>
      <c r="J1817" s="15">
        <f>ROUND(H1817*I1817,2)</f>
        <v>0</v>
      </c>
    </row>
    <row r="1818" spans="1:10" x14ac:dyDescent="0.3">
      <c r="A1818" s="16"/>
      <c r="B1818" s="16"/>
      <c r="C1818" s="16"/>
      <c r="D1818" s="34" t="s">
        <v>2530</v>
      </c>
      <c r="E1818" s="14">
        <v>1</v>
      </c>
      <c r="F1818" s="17">
        <f>SUM(G1815:G1817)</f>
        <v>10521</v>
      </c>
      <c r="G1818" s="17">
        <f>ROUND(E1818*F1818,2)</f>
        <v>10521</v>
      </c>
      <c r="H1818" s="14">
        <v>1</v>
      </c>
      <c r="I1818" s="17">
        <f>SUM(J1815:J1817)</f>
        <v>0</v>
      </c>
      <c r="J1818" s="17">
        <f>ROUND(H1818*I1818,2)</f>
        <v>0</v>
      </c>
    </row>
    <row r="1819" spans="1:10" ht="1" customHeight="1" x14ac:dyDescent="0.3">
      <c r="A1819" s="18"/>
      <c r="B1819" s="18"/>
      <c r="C1819" s="18"/>
      <c r="D1819" s="35"/>
      <c r="E1819" s="18"/>
      <c r="F1819" s="18"/>
      <c r="G1819" s="18"/>
      <c r="H1819" s="18"/>
      <c r="I1819" s="18"/>
      <c r="J1819" s="18"/>
    </row>
    <row r="1820" spans="1:10" x14ac:dyDescent="0.3">
      <c r="A1820" s="23" t="s">
        <v>2531</v>
      </c>
      <c r="B1820" s="23" t="s">
        <v>10</v>
      </c>
      <c r="C1820" s="23" t="s">
        <v>11</v>
      </c>
      <c r="D1820" s="38" t="s">
        <v>2532</v>
      </c>
      <c r="E1820" s="24">
        <f t="shared" ref="E1820:J1820" si="373">E1822</f>
        <v>1</v>
      </c>
      <c r="F1820" s="24">
        <f t="shared" si="373"/>
        <v>4252.5</v>
      </c>
      <c r="G1820" s="24">
        <f t="shared" si="373"/>
        <v>4252.5</v>
      </c>
      <c r="H1820" s="24">
        <f t="shared" si="373"/>
        <v>1</v>
      </c>
      <c r="I1820" s="24">
        <f t="shared" si="373"/>
        <v>0</v>
      </c>
      <c r="J1820" s="24">
        <f t="shared" si="373"/>
        <v>0</v>
      </c>
    </row>
    <row r="1821" spans="1:10" x14ac:dyDescent="0.3">
      <c r="A1821" s="12" t="s">
        <v>2533</v>
      </c>
      <c r="B1821" s="28" t="s">
        <v>18</v>
      </c>
      <c r="C1821" s="13" t="s">
        <v>35</v>
      </c>
      <c r="D1821" s="33" t="s">
        <v>2534</v>
      </c>
      <c r="E1821" s="14">
        <v>30</v>
      </c>
      <c r="F1821" s="14">
        <v>141.75</v>
      </c>
      <c r="G1821" s="15">
        <f>ROUND(E1821*F1821,2)</f>
        <v>4252.5</v>
      </c>
      <c r="H1821" s="14">
        <v>30</v>
      </c>
      <c r="I1821" s="39"/>
      <c r="J1821" s="15">
        <f>ROUND(H1821*I1821,2)</f>
        <v>0</v>
      </c>
    </row>
    <row r="1822" spans="1:10" x14ac:dyDescent="0.3">
      <c r="A1822" s="16"/>
      <c r="B1822" s="16"/>
      <c r="C1822" s="16"/>
      <c r="D1822" s="34" t="s">
        <v>2535</v>
      </c>
      <c r="E1822" s="14">
        <v>1</v>
      </c>
      <c r="F1822" s="17">
        <f>G1821</f>
        <v>4252.5</v>
      </c>
      <c r="G1822" s="17">
        <f>ROUND(E1822*F1822,2)</f>
        <v>4252.5</v>
      </c>
      <c r="H1822" s="14">
        <v>1</v>
      </c>
      <c r="I1822" s="17">
        <f>J1821</f>
        <v>0</v>
      </c>
      <c r="J1822" s="17">
        <f>ROUND(H1822*I1822,2)</f>
        <v>0</v>
      </c>
    </row>
    <row r="1823" spans="1:10" ht="1" customHeight="1" x14ac:dyDescent="0.3">
      <c r="A1823" s="18"/>
      <c r="B1823" s="18"/>
      <c r="C1823" s="18"/>
      <c r="D1823" s="35"/>
      <c r="E1823" s="18"/>
      <c r="F1823" s="18"/>
      <c r="G1823" s="18"/>
      <c r="H1823" s="18"/>
      <c r="I1823" s="18"/>
      <c r="J1823" s="18"/>
    </row>
    <row r="1824" spans="1:10" x14ac:dyDescent="0.3">
      <c r="A1824" s="23" t="s">
        <v>2536</v>
      </c>
      <c r="B1824" s="23" t="s">
        <v>10</v>
      </c>
      <c r="C1824" s="23" t="s">
        <v>11</v>
      </c>
      <c r="D1824" s="38" t="s">
        <v>2537</v>
      </c>
      <c r="E1824" s="24">
        <f t="shared" ref="E1824:J1824" si="374">E1826</f>
        <v>1</v>
      </c>
      <c r="F1824" s="24">
        <f t="shared" si="374"/>
        <v>1050</v>
      </c>
      <c r="G1824" s="24">
        <f t="shared" si="374"/>
        <v>1050</v>
      </c>
      <c r="H1824" s="24">
        <f t="shared" si="374"/>
        <v>1</v>
      </c>
      <c r="I1824" s="24">
        <f t="shared" si="374"/>
        <v>0</v>
      </c>
      <c r="J1824" s="24">
        <f t="shared" si="374"/>
        <v>0</v>
      </c>
    </row>
    <row r="1825" spans="1:10" x14ac:dyDescent="0.3">
      <c r="A1825" s="12" t="s">
        <v>2538</v>
      </c>
      <c r="B1825" s="28" t="s">
        <v>18</v>
      </c>
      <c r="C1825" s="13" t="s">
        <v>35</v>
      </c>
      <c r="D1825" s="33" t="s">
        <v>2539</v>
      </c>
      <c r="E1825" s="14">
        <v>10</v>
      </c>
      <c r="F1825" s="14">
        <v>105</v>
      </c>
      <c r="G1825" s="15">
        <f>ROUND(E1825*F1825,2)</f>
        <v>1050</v>
      </c>
      <c r="H1825" s="14">
        <v>10</v>
      </c>
      <c r="I1825" s="39"/>
      <c r="J1825" s="15">
        <f>ROUND(H1825*I1825,2)</f>
        <v>0</v>
      </c>
    </row>
    <row r="1826" spans="1:10" x14ac:dyDescent="0.3">
      <c r="A1826" s="16"/>
      <c r="B1826" s="16"/>
      <c r="C1826" s="16"/>
      <c r="D1826" s="34" t="s">
        <v>2540</v>
      </c>
      <c r="E1826" s="14">
        <v>1</v>
      </c>
      <c r="F1826" s="17">
        <f>G1825</f>
        <v>1050</v>
      </c>
      <c r="G1826" s="17">
        <f>ROUND(E1826*F1826,2)</f>
        <v>1050</v>
      </c>
      <c r="H1826" s="14">
        <v>1</v>
      </c>
      <c r="I1826" s="17">
        <f>J1825</f>
        <v>0</v>
      </c>
      <c r="J1826" s="17">
        <f>ROUND(H1826*I1826,2)</f>
        <v>0</v>
      </c>
    </row>
    <row r="1827" spans="1:10" ht="1" customHeight="1" x14ac:dyDescent="0.3">
      <c r="A1827" s="18"/>
      <c r="B1827" s="18"/>
      <c r="C1827" s="18"/>
      <c r="D1827" s="35"/>
      <c r="E1827" s="18"/>
      <c r="F1827" s="18"/>
      <c r="G1827" s="18"/>
      <c r="H1827" s="18"/>
      <c r="I1827" s="18"/>
      <c r="J1827" s="18"/>
    </row>
    <row r="1828" spans="1:10" x14ac:dyDescent="0.3">
      <c r="A1828" s="16"/>
      <c r="B1828" s="16"/>
      <c r="C1828" s="16"/>
      <c r="D1828" s="34" t="s">
        <v>2541</v>
      </c>
      <c r="E1828" s="14">
        <v>1</v>
      </c>
      <c r="F1828" s="17">
        <f>G1814+G1820+G1824</f>
        <v>15823.5</v>
      </c>
      <c r="G1828" s="17">
        <f>ROUND(E1828*F1828,2)</f>
        <v>15823.5</v>
      </c>
      <c r="H1828" s="14">
        <v>1</v>
      </c>
      <c r="I1828" s="17">
        <f>J1814+J1820+J1824</f>
        <v>0</v>
      </c>
      <c r="J1828" s="17">
        <f>ROUND(H1828*I1828,2)</f>
        <v>0</v>
      </c>
    </row>
    <row r="1829" spans="1:10" ht="1" customHeight="1" x14ac:dyDescent="0.3">
      <c r="A1829" s="18"/>
      <c r="B1829" s="18"/>
      <c r="C1829" s="18"/>
      <c r="D1829" s="35"/>
      <c r="E1829" s="18"/>
      <c r="F1829" s="18"/>
      <c r="G1829" s="18"/>
      <c r="H1829" s="18"/>
      <c r="I1829" s="18"/>
      <c r="J1829" s="18"/>
    </row>
    <row r="1830" spans="1:10" x14ac:dyDescent="0.3">
      <c r="A1830" s="21" t="s">
        <v>2542</v>
      </c>
      <c r="B1830" s="21" t="s">
        <v>10</v>
      </c>
      <c r="C1830" s="21" t="s">
        <v>11</v>
      </c>
      <c r="D1830" s="37" t="s">
        <v>2543</v>
      </c>
      <c r="E1830" s="22">
        <f t="shared" ref="E1830:J1830" si="375">E1832</f>
        <v>1</v>
      </c>
      <c r="F1830" s="22">
        <f t="shared" si="375"/>
        <v>1795.5</v>
      </c>
      <c r="G1830" s="22">
        <f t="shared" si="375"/>
        <v>1795.5</v>
      </c>
      <c r="H1830" s="22">
        <f t="shared" si="375"/>
        <v>1</v>
      </c>
      <c r="I1830" s="22">
        <f t="shared" si="375"/>
        <v>0</v>
      </c>
      <c r="J1830" s="22">
        <f t="shared" si="375"/>
        <v>0</v>
      </c>
    </row>
    <row r="1831" spans="1:10" x14ac:dyDescent="0.3">
      <c r="A1831" s="12" t="s">
        <v>2544</v>
      </c>
      <c r="B1831" s="28" t="s">
        <v>18</v>
      </c>
      <c r="C1831" s="13" t="s">
        <v>35</v>
      </c>
      <c r="D1831" s="33" t="s">
        <v>2545</v>
      </c>
      <c r="E1831" s="14">
        <v>15</v>
      </c>
      <c r="F1831" s="14">
        <v>119.7</v>
      </c>
      <c r="G1831" s="15">
        <f>ROUND(E1831*F1831,2)</f>
        <v>1795.5</v>
      </c>
      <c r="H1831" s="14">
        <v>15</v>
      </c>
      <c r="I1831" s="39"/>
      <c r="J1831" s="15">
        <f>ROUND(H1831*I1831,2)</f>
        <v>0</v>
      </c>
    </row>
    <row r="1832" spans="1:10" x14ac:dyDescent="0.3">
      <c r="A1832" s="16"/>
      <c r="B1832" s="16"/>
      <c r="C1832" s="16"/>
      <c r="D1832" s="34" t="s">
        <v>2546</v>
      </c>
      <c r="E1832" s="14">
        <v>1</v>
      </c>
      <c r="F1832" s="17">
        <f>G1831</f>
        <v>1795.5</v>
      </c>
      <c r="G1832" s="17">
        <f>ROUND(E1832*F1832,2)</f>
        <v>1795.5</v>
      </c>
      <c r="H1832" s="14">
        <v>1</v>
      </c>
      <c r="I1832" s="17">
        <f>J1831</f>
        <v>0</v>
      </c>
      <c r="J1832" s="17">
        <f>ROUND(H1832*I1832,2)</f>
        <v>0</v>
      </c>
    </row>
    <row r="1833" spans="1:10" ht="1" customHeight="1" x14ac:dyDescent="0.3">
      <c r="A1833" s="18"/>
      <c r="B1833" s="18"/>
      <c r="C1833" s="18"/>
      <c r="D1833" s="35"/>
      <c r="E1833" s="18"/>
      <c r="F1833" s="18"/>
      <c r="G1833" s="18"/>
      <c r="H1833" s="18"/>
      <c r="I1833" s="18"/>
      <c r="J1833" s="18"/>
    </row>
    <row r="1834" spans="1:10" x14ac:dyDescent="0.3">
      <c r="A1834" s="21" t="s">
        <v>2547</v>
      </c>
      <c r="B1834" s="21" t="s">
        <v>10</v>
      </c>
      <c r="C1834" s="21" t="s">
        <v>11</v>
      </c>
      <c r="D1834" s="37" t="s">
        <v>2548</v>
      </c>
      <c r="E1834" s="22">
        <f t="shared" ref="E1834:J1834" si="376">E1843</f>
        <v>1</v>
      </c>
      <c r="F1834" s="22">
        <f t="shared" si="376"/>
        <v>16222.5</v>
      </c>
      <c r="G1834" s="22">
        <f t="shared" si="376"/>
        <v>16222.5</v>
      </c>
      <c r="H1834" s="22">
        <f t="shared" si="376"/>
        <v>1</v>
      </c>
      <c r="I1834" s="22">
        <f t="shared" si="376"/>
        <v>0</v>
      </c>
      <c r="J1834" s="22">
        <f t="shared" si="376"/>
        <v>0</v>
      </c>
    </row>
    <row r="1835" spans="1:10" x14ac:dyDescent="0.3">
      <c r="A1835" s="12" t="s">
        <v>2549</v>
      </c>
      <c r="B1835" s="28" t="s">
        <v>18</v>
      </c>
      <c r="C1835" s="13" t="s">
        <v>35</v>
      </c>
      <c r="D1835" s="33" t="s">
        <v>2550</v>
      </c>
      <c r="E1835" s="14">
        <v>20</v>
      </c>
      <c r="F1835" s="14">
        <v>60.9</v>
      </c>
      <c r="G1835" s="15">
        <f t="shared" ref="G1835:G1843" si="377">ROUND(E1835*F1835,2)</f>
        <v>1218</v>
      </c>
      <c r="H1835" s="14">
        <v>20</v>
      </c>
      <c r="I1835" s="39"/>
      <c r="J1835" s="15">
        <f t="shared" ref="J1835:J1843" si="378">ROUND(H1835*I1835,2)</f>
        <v>0</v>
      </c>
    </row>
    <row r="1836" spans="1:10" x14ac:dyDescent="0.3">
      <c r="A1836" s="12" t="s">
        <v>2551</v>
      </c>
      <c r="B1836" s="28" t="s">
        <v>18</v>
      </c>
      <c r="C1836" s="13" t="s">
        <v>35</v>
      </c>
      <c r="D1836" s="33" t="s">
        <v>2552</v>
      </c>
      <c r="E1836" s="14">
        <v>120</v>
      </c>
      <c r="F1836" s="14">
        <v>42</v>
      </c>
      <c r="G1836" s="15">
        <f t="shared" si="377"/>
        <v>5040</v>
      </c>
      <c r="H1836" s="14">
        <v>120</v>
      </c>
      <c r="I1836" s="39"/>
      <c r="J1836" s="15">
        <f t="shared" si="378"/>
        <v>0</v>
      </c>
    </row>
    <row r="1837" spans="1:10" x14ac:dyDescent="0.3">
      <c r="A1837" s="12" t="s">
        <v>2553</v>
      </c>
      <c r="B1837" s="28" t="s">
        <v>18</v>
      </c>
      <c r="C1837" s="13" t="s">
        <v>19</v>
      </c>
      <c r="D1837" s="33" t="s">
        <v>2554</v>
      </c>
      <c r="E1837" s="14">
        <v>2</v>
      </c>
      <c r="F1837" s="14">
        <v>262.5</v>
      </c>
      <c r="G1837" s="15">
        <f t="shared" si="377"/>
        <v>525</v>
      </c>
      <c r="H1837" s="14">
        <v>2</v>
      </c>
      <c r="I1837" s="39"/>
      <c r="J1837" s="15">
        <f t="shared" si="378"/>
        <v>0</v>
      </c>
    </row>
    <row r="1838" spans="1:10" x14ac:dyDescent="0.3">
      <c r="A1838" s="12" t="s">
        <v>2555</v>
      </c>
      <c r="B1838" s="28" t="s">
        <v>18</v>
      </c>
      <c r="C1838" s="13" t="s">
        <v>35</v>
      </c>
      <c r="D1838" s="33" t="s">
        <v>2556</v>
      </c>
      <c r="E1838" s="14">
        <v>40</v>
      </c>
      <c r="F1838" s="14">
        <v>14.7</v>
      </c>
      <c r="G1838" s="15">
        <f t="shared" si="377"/>
        <v>588</v>
      </c>
      <c r="H1838" s="14">
        <v>40</v>
      </c>
      <c r="I1838" s="39"/>
      <c r="J1838" s="15">
        <f t="shared" si="378"/>
        <v>0</v>
      </c>
    </row>
    <row r="1839" spans="1:10" x14ac:dyDescent="0.3">
      <c r="A1839" s="12" t="s">
        <v>2557</v>
      </c>
      <c r="B1839" s="28" t="s">
        <v>18</v>
      </c>
      <c r="C1839" s="13" t="s">
        <v>35</v>
      </c>
      <c r="D1839" s="33" t="s">
        <v>2558</v>
      </c>
      <c r="E1839" s="14">
        <v>40</v>
      </c>
      <c r="F1839" s="14">
        <v>54.6</v>
      </c>
      <c r="G1839" s="15">
        <f t="shared" si="377"/>
        <v>2184</v>
      </c>
      <c r="H1839" s="14">
        <v>40</v>
      </c>
      <c r="I1839" s="39"/>
      <c r="J1839" s="15">
        <f t="shared" si="378"/>
        <v>0</v>
      </c>
    </row>
    <row r="1840" spans="1:10" x14ac:dyDescent="0.3">
      <c r="A1840" s="12" t="s">
        <v>2559</v>
      </c>
      <c r="B1840" s="28" t="s">
        <v>18</v>
      </c>
      <c r="C1840" s="13" t="s">
        <v>35</v>
      </c>
      <c r="D1840" s="33" t="s">
        <v>2560</v>
      </c>
      <c r="E1840" s="14">
        <v>1</v>
      </c>
      <c r="F1840" s="14">
        <v>682.5</v>
      </c>
      <c r="G1840" s="15">
        <f t="shared" si="377"/>
        <v>682.5</v>
      </c>
      <c r="H1840" s="14">
        <v>1</v>
      </c>
      <c r="I1840" s="39"/>
      <c r="J1840" s="15">
        <f t="shared" si="378"/>
        <v>0</v>
      </c>
    </row>
    <row r="1841" spans="1:10" x14ac:dyDescent="0.3">
      <c r="A1841" s="12" t="s">
        <v>2561</v>
      </c>
      <c r="B1841" s="28" t="s">
        <v>18</v>
      </c>
      <c r="C1841" s="13" t="s">
        <v>35</v>
      </c>
      <c r="D1841" s="33" t="s">
        <v>2562</v>
      </c>
      <c r="E1841" s="14">
        <v>30</v>
      </c>
      <c r="F1841" s="14">
        <v>168</v>
      </c>
      <c r="G1841" s="15">
        <f t="shared" si="377"/>
        <v>5040</v>
      </c>
      <c r="H1841" s="14">
        <v>30</v>
      </c>
      <c r="I1841" s="39"/>
      <c r="J1841" s="15">
        <f t="shared" si="378"/>
        <v>0</v>
      </c>
    </row>
    <row r="1842" spans="1:10" x14ac:dyDescent="0.3">
      <c r="A1842" s="12" t="s">
        <v>2563</v>
      </c>
      <c r="B1842" s="28" t="s">
        <v>18</v>
      </c>
      <c r="C1842" s="13" t="s">
        <v>35</v>
      </c>
      <c r="D1842" s="33" t="s">
        <v>2564</v>
      </c>
      <c r="E1842" s="14">
        <v>10</v>
      </c>
      <c r="F1842" s="14">
        <v>94.5</v>
      </c>
      <c r="G1842" s="15">
        <f t="shared" si="377"/>
        <v>945</v>
      </c>
      <c r="H1842" s="14">
        <v>10</v>
      </c>
      <c r="I1842" s="39"/>
      <c r="J1842" s="15">
        <f t="shared" si="378"/>
        <v>0</v>
      </c>
    </row>
    <row r="1843" spans="1:10" x14ac:dyDescent="0.3">
      <c r="A1843" s="16"/>
      <c r="B1843" s="16"/>
      <c r="C1843" s="16"/>
      <c r="D1843" s="34" t="s">
        <v>2565</v>
      </c>
      <c r="E1843" s="14">
        <v>1</v>
      </c>
      <c r="F1843" s="17">
        <f>SUM(G1835:G1842)</f>
        <v>16222.5</v>
      </c>
      <c r="G1843" s="17">
        <f t="shared" si="377"/>
        <v>16222.5</v>
      </c>
      <c r="H1843" s="14">
        <v>1</v>
      </c>
      <c r="I1843" s="17">
        <f>SUM(J1835:J1842)</f>
        <v>0</v>
      </c>
      <c r="J1843" s="17">
        <f t="shared" si="378"/>
        <v>0</v>
      </c>
    </row>
    <row r="1844" spans="1:10" ht="1" customHeight="1" x14ac:dyDescent="0.3">
      <c r="A1844" s="18"/>
      <c r="B1844" s="18"/>
      <c r="C1844" s="18"/>
      <c r="D1844" s="35"/>
      <c r="E1844" s="18"/>
      <c r="F1844" s="18"/>
      <c r="G1844" s="18"/>
      <c r="H1844" s="18"/>
      <c r="I1844" s="18"/>
      <c r="J1844" s="18"/>
    </row>
    <row r="1845" spans="1:10" x14ac:dyDescent="0.3">
      <c r="A1845" s="21" t="s">
        <v>2566</v>
      </c>
      <c r="B1845" s="21" t="s">
        <v>10</v>
      </c>
      <c r="C1845" s="21" t="s">
        <v>11</v>
      </c>
      <c r="D1845" s="37" t="s">
        <v>2567</v>
      </c>
      <c r="E1845" s="22">
        <f t="shared" ref="E1845:J1845" si="379">E1847</f>
        <v>1</v>
      </c>
      <c r="F1845" s="22">
        <f t="shared" si="379"/>
        <v>17325</v>
      </c>
      <c r="G1845" s="22">
        <f t="shared" si="379"/>
        <v>17325</v>
      </c>
      <c r="H1845" s="22">
        <f t="shared" si="379"/>
        <v>1</v>
      </c>
      <c r="I1845" s="22">
        <f t="shared" si="379"/>
        <v>0</v>
      </c>
      <c r="J1845" s="22">
        <f t="shared" si="379"/>
        <v>0</v>
      </c>
    </row>
    <row r="1846" spans="1:10" x14ac:dyDescent="0.3">
      <c r="A1846" s="12" t="s">
        <v>2568</v>
      </c>
      <c r="B1846" s="28" t="s">
        <v>18</v>
      </c>
      <c r="C1846" s="13" t="s">
        <v>35</v>
      </c>
      <c r="D1846" s="33" t="s">
        <v>2569</v>
      </c>
      <c r="E1846" s="14">
        <v>100</v>
      </c>
      <c r="F1846" s="14">
        <v>173.25</v>
      </c>
      <c r="G1846" s="15">
        <f>ROUND(E1846*F1846,2)</f>
        <v>17325</v>
      </c>
      <c r="H1846" s="14">
        <v>100</v>
      </c>
      <c r="I1846" s="39"/>
      <c r="J1846" s="15">
        <f>ROUND(H1846*I1846,2)</f>
        <v>0</v>
      </c>
    </row>
    <row r="1847" spans="1:10" x14ac:dyDescent="0.3">
      <c r="A1847" s="16"/>
      <c r="B1847" s="16"/>
      <c r="C1847" s="16"/>
      <c r="D1847" s="34" t="s">
        <v>2570</v>
      </c>
      <c r="E1847" s="14">
        <v>1</v>
      </c>
      <c r="F1847" s="17">
        <f>G1846</f>
        <v>17325</v>
      </c>
      <c r="G1847" s="17">
        <f>ROUND(E1847*F1847,2)</f>
        <v>17325</v>
      </c>
      <c r="H1847" s="14">
        <v>1</v>
      </c>
      <c r="I1847" s="17">
        <f>J1846</f>
        <v>0</v>
      </c>
      <c r="J1847" s="17">
        <f>ROUND(H1847*I1847,2)</f>
        <v>0</v>
      </c>
    </row>
    <row r="1848" spans="1:10" ht="1" customHeight="1" x14ac:dyDescent="0.3">
      <c r="A1848" s="18"/>
      <c r="B1848" s="18"/>
      <c r="C1848" s="18"/>
      <c r="D1848" s="35"/>
      <c r="E1848" s="18"/>
      <c r="F1848" s="18"/>
      <c r="G1848" s="18"/>
      <c r="H1848" s="18"/>
      <c r="I1848" s="18"/>
      <c r="J1848" s="18"/>
    </row>
    <row r="1849" spans="1:10" x14ac:dyDescent="0.3">
      <c r="A1849" s="21" t="s">
        <v>2571</v>
      </c>
      <c r="B1849" s="21" t="s">
        <v>10</v>
      </c>
      <c r="C1849" s="21" t="s">
        <v>11</v>
      </c>
      <c r="D1849" s="37" t="s">
        <v>2572</v>
      </c>
      <c r="E1849" s="22">
        <f t="shared" ref="E1849:J1849" si="380">E1856</f>
        <v>1</v>
      </c>
      <c r="F1849" s="22">
        <f t="shared" si="380"/>
        <v>1546.08</v>
      </c>
      <c r="G1849" s="22">
        <f t="shared" si="380"/>
        <v>1546.08</v>
      </c>
      <c r="H1849" s="22">
        <f t="shared" si="380"/>
        <v>1</v>
      </c>
      <c r="I1849" s="22">
        <f t="shared" si="380"/>
        <v>0</v>
      </c>
      <c r="J1849" s="22">
        <f t="shared" si="380"/>
        <v>0</v>
      </c>
    </row>
    <row r="1850" spans="1:10" x14ac:dyDescent="0.3">
      <c r="A1850" s="12" t="s">
        <v>2573</v>
      </c>
      <c r="B1850" s="28" t="s">
        <v>18</v>
      </c>
      <c r="C1850" s="13" t="s">
        <v>35</v>
      </c>
      <c r="D1850" s="33" t="s">
        <v>2574</v>
      </c>
      <c r="E1850" s="14">
        <v>24</v>
      </c>
      <c r="F1850" s="14">
        <v>47.88</v>
      </c>
      <c r="G1850" s="15">
        <f t="shared" ref="G1850:G1856" si="381">ROUND(E1850*F1850,2)</f>
        <v>1149.1199999999999</v>
      </c>
      <c r="H1850" s="14">
        <v>24</v>
      </c>
      <c r="I1850" s="39"/>
      <c r="J1850" s="15">
        <f t="shared" ref="J1850:J1856" si="382">ROUND(H1850*I1850,2)</f>
        <v>0</v>
      </c>
    </row>
    <row r="1851" spans="1:10" x14ac:dyDescent="0.3">
      <c r="A1851" s="12" t="s">
        <v>2575</v>
      </c>
      <c r="B1851" s="28" t="s">
        <v>18</v>
      </c>
      <c r="C1851" s="13" t="s">
        <v>35</v>
      </c>
      <c r="D1851" s="33" t="s">
        <v>2576</v>
      </c>
      <c r="E1851" s="14">
        <v>12</v>
      </c>
      <c r="F1851" s="14">
        <v>10.5</v>
      </c>
      <c r="G1851" s="15">
        <f t="shared" si="381"/>
        <v>126</v>
      </c>
      <c r="H1851" s="14">
        <v>12</v>
      </c>
      <c r="I1851" s="39"/>
      <c r="J1851" s="15">
        <f t="shared" si="382"/>
        <v>0</v>
      </c>
    </row>
    <row r="1852" spans="1:10" x14ac:dyDescent="0.3">
      <c r="A1852" s="12" t="s">
        <v>2577</v>
      </c>
      <c r="B1852" s="28" t="s">
        <v>18</v>
      </c>
      <c r="C1852" s="13" t="s">
        <v>35</v>
      </c>
      <c r="D1852" s="33" t="s">
        <v>2578</v>
      </c>
      <c r="E1852" s="14">
        <v>12</v>
      </c>
      <c r="F1852" s="14">
        <v>5.25</v>
      </c>
      <c r="G1852" s="15">
        <f t="shared" si="381"/>
        <v>63</v>
      </c>
      <c r="H1852" s="14">
        <v>12</v>
      </c>
      <c r="I1852" s="39"/>
      <c r="J1852" s="15">
        <f t="shared" si="382"/>
        <v>0</v>
      </c>
    </row>
    <row r="1853" spans="1:10" x14ac:dyDescent="0.3">
      <c r="A1853" s="12" t="s">
        <v>2579</v>
      </c>
      <c r="B1853" s="28" t="s">
        <v>18</v>
      </c>
      <c r="C1853" s="13" t="s">
        <v>35</v>
      </c>
      <c r="D1853" s="33" t="s">
        <v>2580</v>
      </c>
      <c r="E1853" s="14">
        <v>12</v>
      </c>
      <c r="F1853" s="14">
        <v>1.58</v>
      </c>
      <c r="G1853" s="15">
        <f t="shared" si="381"/>
        <v>18.96</v>
      </c>
      <c r="H1853" s="14">
        <v>12</v>
      </c>
      <c r="I1853" s="39"/>
      <c r="J1853" s="15">
        <f t="shared" si="382"/>
        <v>0</v>
      </c>
    </row>
    <row r="1854" spans="1:10" x14ac:dyDescent="0.3">
      <c r="A1854" s="12" t="s">
        <v>2581</v>
      </c>
      <c r="B1854" s="28" t="s">
        <v>18</v>
      </c>
      <c r="C1854" s="13" t="s">
        <v>35</v>
      </c>
      <c r="D1854" s="33" t="s">
        <v>2582</v>
      </c>
      <c r="E1854" s="14">
        <v>12</v>
      </c>
      <c r="F1854" s="14">
        <v>7.35</v>
      </c>
      <c r="G1854" s="15">
        <f t="shared" si="381"/>
        <v>88.2</v>
      </c>
      <c r="H1854" s="14">
        <v>12</v>
      </c>
      <c r="I1854" s="39"/>
      <c r="J1854" s="15">
        <f t="shared" si="382"/>
        <v>0</v>
      </c>
    </row>
    <row r="1855" spans="1:10" x14ac:dyDescent="0.3">
      <c r="A1855" s="12" t="s">
        <v>2583</v>
      </c>
      <c r="B1855" s="28" t="s">
        <v>18</v>
      </c>
      <c r="C1855" s="13" t="s">
        <v>35</v>
      </c>
      <c r="D1855" s="33" t="s">
        <v>2584</v>
      </c>
      <c r="E1855" s="14">
        <v>12</v>
      </c>
      <c r="F1855" s="14">
        <v>8.4</v>
      </c>
      <c r="G1855" s="15">
        <f t="shared" si="381"/>
        <v>100.8</v>
      </c>
      <c r="H1855" s="14">
        <v>12</v>
      </c>
      <c r="I1855" s="39"/>
      <c r="J1855" s="15">
        <f t="shared" si="382"/>
        <v>0</v>
      </c>
    </row>
    <row r="1856" spans="1:10" x14ac:dyDescent="0.3">
      <c r="A1856" s="16"/>
      <c r="B1856" s="16"/>
      <c r="C1856" s="16"/>
      <c r="D1856" s="34" t="s">
        <v>2585</v>
      </c>
      <c r="E1856" s="14">
        <v>1</v>
      </c>
      <c r="F1856" s="17">
        <f>SUM(G1850:G1855)</f>
        <v>1546.08</v>
      </c>
      <c r="G1856" s="17">
        <f t="shared" si="381"/>
        <v>1546.08</v>
      </c>
      <c r="H1856" s="14">
        <v>1</v>
      </c>
      <c r="I1856" s="17">
        <f>SUM(J1850:J1855)</f>
        <v>0</v>
      </c>
      <c r="J1856" s="17">
        <f t="shared" si="382"/>
        <v>0</v>
      </c>
    </row>
    <row r="1857" spans="1:10" ht="1" customHeight="1" x14ac:dyDescent="0.3">
      <c r="A1857" s="18"/>
      <c r="B1857" s="18"/>
      <c r="C1857" s="18"/>
      <c r="D1857" s="35"/>
      <c r="E1857" s="18"/>
      <c r="F1857" s="18"/>
      <c r="G1857" s="18"/>
      <c r="H1857" s="18"/>
      <c r="I1857" s="18"/>
      <c r="J1857" s="18"/>
    </row>
    <row r="1858" spans="1:10" x14ac:dyDescent="0.3">
      <c r="A1858" s="16"/>
      <c r="B1858" s="16"/>
      <c r="C1858" s="16"/>
      <c r="D1858" s="34" t="s">
        <v>2586</v>
      </c>
      <c r="E1858" s="14">
        <v>1</v>
      </c>
      <c r="F1858" s="17">
        <f>G1785+G1792+G1807+G1813+G1830+G1834+G1845+G1849</f>
        <v>98152.44</v>
      </c>
      <c r="G1858" s="17">
        <f>ROUND(E1858*F1858,2)</f>
        <v>98152.44</v>
      </c>
      <c r="H1858" s="14">
        <v>1</v>
      </c>
      <c r="I1858" s="17">
        <f>J1785+J1792+J1807+J1813+J1830+J1834+J1845+J1849</f>
        <v>0</v>
      </c>
      <c r="J1858" s="17">
        <f>ROUND(H1858*I1858,2)</f>
        <v>0</v>
      </c>
    </row>
    <row r="1859" spans="1:10" ht="1" customHeight="1" x14ac:dyDescent="0.3">
      <c r="A1859" s="18"/>
      <c r="B1859" s="18"/>
      <c r="C1859" s="18"/>
      <c r="D1859" s="35"/>
      <c r="E1859" s="18"/>
      <c r="F1859" s="18"/>
      <c r="G1859" s="18"/>
      <c r="H1859" s="18"/>
      <c r="I1859" s="18"/>
      <c r="J1859" s="18"/>
    </row>
    <row r="1860" spans="1:10" x14ac:dyDescent="0.3">
      <c r="A1860" s="19" t="s">
        <v>2587</v>
      </c>
      <c r="B1860" s="19" t="s">
        <v>10</v>
      </c>
      <c r="C1860" s="19" t="s">
        <v>11</v>
      </c>
      <c r="D1860" s="36" t="s">
        <v>2588</v>
      </c>
      <c r="E1860" s="20">
        <f t="shared" ref="E1860:J1860" si="383">E1880</f>
        <v>1</v>
      </c>
      <c r="F1860" s="20">
        <f t="shared" si="383"/>
        <v>55270.23</v>
      </c>
      <c r="G1860" s="20">
        <f t="shared" si="383"/>
        <v>55270.23</v>
      </c>
      <c r="H1860" s="20">
        <f t="shared" si="383"/>
        <v>1</v>
      </c>
      <c r="I1860" s="20">
        <f t="shared" si="383"/>
        <v>0</v>
      </c>
      <c r="J1860" s="20">
        <f t="shared" si="383"/>
        <v>0</v>
      </c>
    </row>
    <row r="1861" spans="1:10" x14ac:dyDescent="0.3">
      <c r="A1861" s="12" t="s">
        <v>2589</v>
      </c>
      <c r="B1861" s="13" t="s">
        <v>18</v>
      </c>
      <c r="C1861" s="13" t="s">
        <v>35</v>
      </c>
      <c r="D1861" s="33" t="s">
        <v>2590</v>
      </c>
      <c r="E1861" s="14">
        <v>2</v>
      </c>
      <c r="F1861" s="14">
        <v>68.989999999999995</v>
      </c>
      <c r="G1861" s="15">
        <f t="shared" ref="G1861:G1880" si="384">ROUND(E1861*F1861,2)</f>
        <v>137.97999999999999</v>
      </c>
      <c r="H1861" s="14">
        <v>2</v>
      </c>
      <c r="I1861" s="39"/>
      <c r="J1861" s="15">
        <f t="shared" ref="J1861:J1880" si="385">ROUND(H1861*I1861,2)</f>
        <v>0</v>
      </c>
    </row>
    <row r="1862" spans="1:10" x14ac:dyDescent="0.3">
      <c r="A1862" s="12" t="s">
        <v>2591</v>
      </c>
      <c r="B1862" s="13" t="s">
        <v>18</v>
      </c>
      <c r="C1862" s="13" t="s">
        <v>35</v>
      </c>
      <c r="D1862" s="33" t="s">
        <v>2592</v>
      </c>
      <c r="E1862" s="14">
        <v>2</v>
      </c>
      <c r="F1862" s="14">
        <v>50.59</v>
      </c>
      <c r="G1862" s="15">
        <f t="shared" si="384"/>
        <v>101.18</v>
      </c>
      <c r="H1862" s="14">
        <v>2</v>
      </c>
      <c r="I1862" s="39"/>
      <c r="J1862" s="15">
        <f t="shared" si="385"/>
        <v>0</v>
      </c>
    </row>
    <row r="1863" spans="1:10" x14ac:dyDescent="0.3">
      <c r="A1863" s="12" t="s">
        <v>2593</v>
      </c>
      <c r="B1863" s="13" t="s">
        <v>18</v>
      </c>
      <c r="C1863" s="13" t="s">
        <v>35</v>
      </c>
      <c r="D1863" s="33" t="s">
        <v>2594</v>
      </c>
      <c r="E1863" s="14">
        <v>10</v>
      </c>
      <c r="F1863" s="14">
        <v>17.260000000000002</v>
      </c>
      <c r="G1863" s="15">
        <f t="shared" si="384"/>
        <v>172.6</v>
      </c>
      <c r="H1863" s="14">
        <v>10</v>
      </c>
      <c r="I1863" s="39"/>
      <c r="J1863" s="15">
        <f t="shared" si="385"/>
        <v>0</v>
      </c>
    </row>
    <row r="1864" spans="1:10" x14ac:dyDescent="0.3">
      <c r="A1864" s="12" t="s">
        <v>2595</v>
      </c>
      <c r="B1864" s="13" t="s">
        <v>18</v>
      </c>
      <c r="C1864" s="13" t="s">
        <v>35</v>
      </c>
      <c r="D1864" s="33" t="s">
        <v>2596</v>
      </c>
      <c r="E1864" s="14">
        <v>200</v>
      </c>
      <c r="F1864" s="14">
        <v>17.260000000000002</v>
      </c>
      <c r="G1864" s="15">
        <f t="shared" si="384"/>
        <v>3452</v>
      </c>
      <c r="H1864" s="14">
        <v>200</v>
      </c>
      <c r="I1864" s="39"/>
      <c r="J1864" s="15">
        <f t="shared" si="385"/>
        <v>0</v>
      </c>
    </row>
    <row r="1865" spans="1:10" x14ac:dyDescent="0.3">
      <c r="A1865" s="12" t="s">
        <v>2597</v>
      </c>
      <c r="B1865" s="13" t="s">
        <v>18</v>
      </c>
      <c r="C1865" s="13" t="s">
        <v>35</v>
      </c>
      <c r="D1865" s="33" t="s">
        <v>2598</v>
      </c>
      <c r="E1865" s="14">
        <v>150</v>
      </c>
      <c r="F1865" s="14">
        <v>58.65</v>
      </c>
      <c r="G1865" s="15">
        <f t="shared" si="384"/>
        <v>8797.5</v>
      </c>
      <c r="H1865" s="14">
        <v>150</v>
      </c>
      <c r="I1865" s="39"/>
      <c r="J1865" s="15">
        <f t="shared" si="385"/>
        <v>0</v>
      </c>
    </row>
    <row r="1866" spans="1:10" x14ac:dyDescent="0.3">
      <c r="A1866" s="12" t="s">
        <v>2599</v>
      </c>
      <c r="B1866" s="13" t="s">
        <v>18</v>
      </c>
      <c r="C1866" s="13" t="s">
        <v>35</v>
      </c>
      <c r="D1866" s="33" t="s">
        <v>2600</v>
      </c>
      <c r="E1866" s="14">
        <v>40</v>
      </c>
      <c r="F1866" s="14">
        <v>65.53</v>
      </c>
      <c r="G1866" s="15">
        <f t="shared" si="384"/>
        <v>2621.1999999999998</v>
      </c>
      <c r="H1866" s="14">
        <v>40</v>
      </c>
      <c r="I1866" s="39"/>
      <c r="J1866" s="15">
        <f t="shared" si="385"/>
        <v>0</v>
      </c>
    </row>
    <row r="1867" spans="1:10" x14ac:dyDescent="0.3">
      <c r="A1867" s="12" t="s">
        <v>2601</v>
      </c>
      <c r="B1867" s="13" t="s">
        <v>18</v>
      </c>
      <c r="C1867" s="13" t="s">
        <v>35</v>
      </c>
      <c r="D1867" s="33" t="s">
        <v>2602</v>
      </c>
      <c r="E1867" s="14">
        <v>24</v>
      </c>
      <c r="F1867" s="14">
        <v>26.94</v>
      </c>
      <c r="G1867" s="15">
        <f t="shared" si="384"/>
        <v>646.55999999999995</v>
      </c>
      <c r="H1867" s="14">
        <v>24</v>
      </c>
      <c r="I1867" s="39"/>
      <c r="J1867" s="15">
        <f t="shared" si="385"/>
        <v>0</v>
      </c>
    </row>
    <row r="1868" spans="1:10" x14ac:dyDescent="0.3">
      <c r="A1868" s="12" t="s">
        <v>2603</v>
      </c>
      <c r="B1868" s="13" t="s">
        <v>18</v>
      </c>
      <c r="C1868" s="13" t="s">
        <v>35</v>
      </c>
      <c r="D1868" s="33" t="s">
        <v>2604</v>
      </c>
      <c r="E1868" s="14">
        <v>15</v>
      </c>
      <c r="F1868" s="14">
        <v>57.5</v>
      </c>
      <c r="G1868" s="15">
        <f t="shared" si="384"/>
        <v>862.5</v>
      </c>
      <c r="H1868" s="14">
        <v>15</v>
      </c>
      <c r="I1868" s="39"/>
      <c r="J1868" s="15">
        <f t="shared" si="385"/>
        <v>0</v>
      </c>
    </row>
    <row r="1869" spans="1:10" x14ac:dyDescent="0.3">
      <c r="A1869" s="12" t="s">
        <v>2605</v>
      </c>
      <c r="B1869" s="13" t="s">
        <v>18</v>
      </c>
      <c r="C1869" s="13" t="s">
        <v>35</v>
      </c>
      <c r="D1869" s="33" t="s">
        <v>2606</v>
      </c>
      <c r="E1869" s="14">
        <v>16</v>
      </c>
      <c r="F1869" s="14">
        <v>68.989999999999995</v>
      </c>
      <c r="G1869" s="15">
        <f t="shared" si="384"/>
        <v>1103.8399999999999</v>
      </c>
      <c r="H1869" s="14">
        <v>16</v>
      </c>
      <c r="I1869" s="39"/>
      <c r="J1869" s="15">
        <f t="shared" si="385"/>
        <v>0</v>
      </c>
    </row>
    <row r="1870" spans="1:10" x14ac:dyDescent="0.3">
      <c r="A1870" s="12" t="s">
        <v>2607</v>
      </c>
      <c r="B1870" s="13" t="s">
        <v>18</v>
      </c>
      <c r="C1870" s="13" t="s">
        <v>35</v>
      </c>
      <c r="D1870" s="33" t="s">
        <v>2608</v>
      </c>
      <c r="E1870" s="14">
        <v>40</v>
      </c>
      <c r="F1870" s="14">
        <v>17.260000000000002</v>
      </c>
      <c r="G1870" s="15">
        <f t="shared" si="384"/>
        <v>690.4</v>
      </c>
      <c r="H1870" s="14">
        <v>40</v>
      </c>
      <c r="I1870" s="39"/>
      <c r="J1870" s="15">
        <f t="shared" si="385"/>
        <v>0</v>
      </c>
    </row>
    <row r="1871" spans="1:10" x14ac:dyDescent="0.3">
      <c r="A1871" s="12" t="s">
        <v>2609</v>
      </c>
      <c r="B1871" s="13" t="s">
        <v>18</v>
      </c>
      <c r="C1871" s="13" t="s">
        <v>35</v>
      </c>
      <c r="D1871" s="33" t="s">
        <v>2610</v>
      </c>
      <c r="E1871" s="14">
        <v>2</v>
      </c>
      <c r="F1871" s="14">
        <v>86.25</v>
      </c>
      <c r="G1871" s="15">
        <f t="shared" si="384"/>
        <v>172.5</v>
      </c>
      <c r="H1871" s="14">
        <v>2</v>
      </c>
      <c r="I1871" s="39"/>
      <c r="J1871" s="15">
        <f t="shared" si="385"/>
        <v>0</v>
      </c>
    </row>
    <row r="1872" spans="1:10" x14ac:dyDescent="0.3">
      <c r="A1872" s="12" t="s">
        <v>2611</v>
      </c>
      <c r="B1872" s="13" t="s">
        <v>18</v>
      </c>
      <c r="C1872" s="13" t="s">
        <v>35</v>
      </c>
      <c r="D1872" s="33" t="s">
        <v>2612</v>
      </c>
      <c r="E1872" s="14">
        <v>24</v>
      </c>
      <c r="F1872" s="14">
        <v>63.24</v>
      </c>
      <c r="G1872" s="15">
        <f t="shared" si="384"/>
        <v>1517.76</v>
      </c>
      <c r="H1872" s="14">
        <v>24</v>
      </c>
      <c r="I1872" s="39"/>
      <c r="J1872" s="15">
        <f t="shared" si="385"/>
        <v>0</v>
      </c>
    </row>
    <row r="1873" spans="1:10" x14ac:dyDescent="0.3">
      <c r="A1873" s="12" t="s">
        <v>2613</v>
      </c>
      <c r="B1873" s="13" t="s">
        <v>18</v>
      </c>
      <c r="C1873" s="13" t="s">
        <v>35</v>
      </c>
      <c r="D1873" s="33" t="s">
        <v>2614</v>
      </c>
      <c r="E1873" s="14">
        <v>100</v>
      </c>
      <c r="F1873" s="14">
        <v>57.5</v>
      </c>
      <c r="G1873" s="15">
        <f t="shared" si="384"/>
        <v>5750</v>
      </c>
      <c r="H1873" s="14">
        <v>100</v>
      </c>
      <c r="I1873" s="39"/>
      <c r="J1873" s="15">
        <f t="shared" si="385"/>
        <v>0</v>
      </c>
    </row>
    <row r="1874" spans="1:10" x14ac:dyDescent="0.3">
      <c r="A1874" s="12" t="s">
        <v>2615</v>
      </c>
      <c r="B1874" s="13" t="s">
        <v>18</v>
      </c>
      <c r="C1874" s="13" t="s">
        <v>35</v>
      </c>
      <c r="D1874" s="33" t="s">
        <v>2616</v>
      </c>
      <c r="E1874" s="14">
        <v>110</v>
      </c>
      <c r="F1874" s="14">
        <v>6.74</v>
      </c>
      <c r="G1874" s="15">
        <f t="shared" si="384"/>
        <v>741.4</v>
      </c>
      <c r="H1874" s="14">
        <v>110</v>
      </c>
      <c r="I1874" s="39"/>
      <c r="J1874" s="15">
        <f t="shared" si="385"/>
        <v>0</v>
      </c>
    </row>
    <row r="1875" spans="1:10" x14ac:dyDescent="0.3">
      <c r="A1875" s="12" t="s">
        <v>2617</v>
      </c>
      <c r="B1875" s="13" t="s">
        <v>18</v>
      </c>
      <c r="C1875" s="13" t="s">
        <v>35</v>
      </c>
      <c r="D1875" s="33" t="s">
        <v>2618</v>
      </c>
      <c r="E1875" s="14">
        <v>64</v>
      </c>
      <c r="F1875" s="14">
        <v>26.94</v>
      </c>
      <c r="G1875" s="15">
        <f t="shared" si="384"/>
        <v>1724.16</v>
      </c>
      <c r="H1875" s="14">
        <v>64</v>
      </c>
      <c r="I1875" s="39"/>
      <c r="J1875" s="15">
        <f t="shared" si="385"/>
        <v>0</v>
      </c>
    </row>
    <row r="1876" spans="1:10" x14ac:dyDescent="0.3">
      <c r="A1876" s="12" t="s">
        <v>2619</v>
      </c>
      <c r="B1876" s="13" t="s">
        <v>18</v>
      </c>
      <c r="C1876" s="13" t="s">
        <v>35</v>
      </c>
      <c r="D1876" s="33" t="s">
        <v>2620</v>
      </c>
      <c r="E1876" s="14">
        <v>1</v>
      </c>
      <c r="F1876" s="14">
        <v>121.25</v>
      </c>
      <c r="G1876" s="15">
        <f t="shared" si="384"/>
        <v>121.25</v>
      </c>
      <c r="H1876" s="14">
        <v>1</v>
      </c>
      <c r="I1876" s="39"/>
      <c r="J1876" s="15">
        <f t="shared" si="385"/>
        <v>0</v>
      </c>
    </row>
    <row r="1877" spans="1:10" x14ac:dyDescent="0.3">
      <c r="A1877" s="12" t="s">
        <v>2621</v>
      </c>
      <c r="B1877" s="13" t="s">
        <v>18</v>
      </c>
      <c r="C1877" s="13" t="s">
        <v>35</v>
      </c>
      <c r="D1877" s="33" t="s">
        <v>2622</v>
      </c>
      <c r="E1877" s="14">
        <v>180</v>
      </c>
      <c r="F1877" s="14">
        <v>26.94</v>
      </c>
      <c r="G1877" s="15">
        <f t="shared" si="384"/>
        <v>4849.2</v>
      </c>
      <c r="H1877" s="14">
        <v>180</v>
      </c>
      <c r="I1877" s="39"/>
      <c r="J1877" s="15">
        <f t="shared" si="385"/>
        <v>0</v>
      </c>
    </row>
    <row r="1878" spans="1:10" x14ac:dyDescent="0.3">
      <c r="A1878" s="12" t="s">
        <v>2623</v>
      </c>
      <c r="B1878" s="13" t="s">
        <v>18</v>
      </c>
      <c r="C1878" s="13" t="s">
        <v>35</v>
      </c>
      <c r="D1878" s="33" t="s">
        <v>2624</v>
      </c>
      <c r="E1878" s="14">
        <v>30</v>
      </c>
      <c r="F1878" s="14">
        <v>26.94</v>
      </c>
      <c r="G1878" s="15">
        <f t="shared" si="384"/>
        <v>808.2</v>
      </c>
      <c r="H1878" s="14">
        <v>30</v>
      </c>
      <c r="I1878" s="39"/>
      <c r="J1878" s="15">
        <f t="shared" si="385"/>
        <v>0</v>
      </c>
    </row>
    <row r="1879" spans="1:10" x14ac:dyDescent="0.3">
      <c r="A1879" s="12" t="s">
        <v>2625</v>
      </c>
      <c r="B1879" s="13" t="s">
        <v>18</v>
      </c>
      <c r="C1879" s="13" t="s">
        <v>35</v>
      </c>
      <c r="D1879" s="33" t="s">
        <v>2626</v>
      </c>
      <c r="E1879" s="14">
        <v>8</v>
      </c>
      <c r="F1879" s="14">
        <v>2625</v>
      </c>
      <c r="G1879" s="15">
        <f t="shared" si="384"/>
        <v>21000</v>
      </c>
      <c r="H1879" s="14">
        <v>8</v>
      </c>
      <c r="I1879" s="39"/>
      <c r="J1879" s="15">
        <f t="shared" si="385"/>
        <v>0</v>
      </c>
    </row>
    <row r="1880" spans="1:10" x14ac:dyDescent="0.3">
      <c r="A1880" s="16"/>
      <c r="B1880" s="16"/>
      <c r="C1880" s="16"/>
      <c r="D1880" s="34" t="s">
        <v>2627</v>
      </c>
      <c r="E1880" s="14">
        <v>1</v>
      </c>
      <c r="F1880" s="17">
        <f>SUM(G1861:G1879)</f>
        <v>55270.23</v>
      </c>
      <c r="G1880" s="17">
        <f t="shared" si="384"/>
        <v>55270.23</v>
      </c>
      <c r="H1880" s="14">
        <v>1</v>
      </c>
      <c r="I1880" s="17">
        <f>SUM(J1861:J1879)</f>
        <v>0</v>
      </c>
      <c r="J1880" s="17">
        <f t="shared" si="385"/>
        <v>0</v>
      </c>
    </row>
    <row r="1881" spans="1:10" ht="1" customHeight="1" x14ac:dyDescent="0.3">
      <c r="A1881" s="18"/>
      <c r="B1881" s="18"/>
      <c r="C1881" s="18"/>
      <c r="D1881" s="35"/>
      <c r="E1881" s="18"/>
      <c r="F1881" s="18"/>
      <c r="G1881" s="18"/>
      <c r="H1881" s="18"/>
      <c r="I1881" s="18"/>
      <c r="J1881" s="18"/>
    </row>
    <row r="1882" spans="1:10" x14ac:dyDescent="0.3">
      <c r="A1882" s="16"/>
      <c r="B1882" s="16"/>
      <c r="C1882" s="16"/>
      <c r="D1882" s="34" t="s">
        <v>2628</v>
      </c>
      <c r="E1882" s="14">
        <v>1</v>
      </c>
      <c r="F1882" s="17">
        <f>G1784+G1860</f>
        <v>153422.67000000001</v>
      </c>
      <c r="G1882" s="17">
        <f>ROUND(E1882*F1882,2)</f>
        <v>153422.67000000001</v>
      </c>
      <c r="H1882" s="14">
        <v>1</v>
      </c>
      <c r="I1882" s="17">
        <f>J1784+J1860</f>
        <v>0</v>
      </c>
      <c r="J1882" s="17">
        <f>ROUND(H1882*I1882,2)</f>
        <v>0</v>
      </c>
    </row>
    <row r="1883" spans="1:10" ht="1" customHeight="1" x14ac:dyDescent="0.3">
      <c r="A1883" s="18"/>
      <c r="B1883" s="18"/>
      <c r="C1883" s="18"/>
      <c r="D1883" s="35"/>
      <c r="E1883" s="18"/>
      <c r="F1883" s="18"/>
      <c r="G1883" s="18"/>
      <c r="H1883" s="18"/>
      <c r="I1883" s="18"/>
      <c r="J1883" s="18"/>
    </row>
    <row r="1884" spans="1:10" x14ac:dyDescent="0.3">
      <c r="A1884" s="10" t="s">
        <v>2629</v>
      </c>
      <c r="B1884" s="10" t="s">
        <v>10</v>
      </c>
      <c r="C1884" s="10" t="s">
        <v>11</v>
      </c>
      <c r="D1884" s="32" t="s">
        <v>2630</v>
      </c>
      <c r="E1884" s="11">
        <f t="shared" ref="E1884:J1884" si="386">E1969</f>
        <v>1</v>
      </c>
      <c r="F1884" s="11">
        <f t="shared" si="386"/>
        <v>46024.28</v>
      </c>
      <c r="G1884" s="11">
        <f t="shared" si="386"/>
        <v>46024.28</v>
      </c>
      <c r="H1884" s="11">
        <f t="shared" si="386"/>
        <v>1</v>
      </c>
      <c r="I1884" s="11">
        <f t="shared" si="386"/>
        <v>0</v>
      </c>
      <c r="J1884" s="11">
        <f t="shared" si="386"/>
        <v>0</v>
      </c>
    </row>
    <row r="1885" spans="1:10" x14ac:dyDescent="0.3">
      <c r="A1885" s="19" t="s">
        <v>2631</v>
      </c>
      <c r="B1885" s="19" t="s">
        <v>10</v>
      </c>
      <c r="C1885" s="19" t="s">
        <v>11</v>
      </c>
      <c r="D1885" s="36" t="s">
        <v>2632</v>
      </c>
      <c r="E1885" s="20">
        <f t="shared" ref="E1885:J1885" si="387">E1904</f>
        <v>1</v>
      </c>
      <c r="F1885" s="20">
        <f t="shared" si="387"/>
        <v>15092.42</v>
      </c>
      <c r="G1885" s="20">
        <f t="shared" si="387"/>
        <v>15092.42</v>
      </c>
      <c r="H1885" s="20">
        <f t="shared" si="387"/>
        <v>1</v>
      </c>
      <c r="I1885" s="20">
        <f t="shared" si="387"/>
        <v>0</v>
      </c>
      <c r="J1885" s="20">
        <f t="shared" si="387"/>
        <v>0</v>
      </c>
    </row>
    <row r="1886" spans="1:10" ht="31.45" x14ac:dyDescent="0.3">
      <c r="A1886" s="12" t="s">
        <v>2633</v>
      </c>
      <c r="B1886" s="13" t="s">
        <v>18</v>
      </c>
      <c r="C1886" s="13" t="s">
        <v>292</v>
      </c>
      <c r="D1886" s="33" t="s">
        <v>2634</v>
      </c>
      <c r="E1886" s="14">
        <v>2</v>
      </c>
      <c r="F1886" s="14">
        <v>169.01</v>
      </c>
      <c r="G1886" s="15">
        <f t="shared" ref="G1886:G1904" si="388">ROUND(E1886*F1886,2)</f>
        <v>338.02</v>
      </c>
      <c r="H1886" s="14">
        <v>2</v>
      </c>
      <c r="I1886" s="39"/>
      <c r="J1886" s="15">
        <f t="shared" ref="J1886:J1904" si="389">ROUND(H1886*I1886,2)</f>
        <v>0</v>
      </c>
    </row>
    <row r="1887" spans="1:10" ht="20.95" x14ac:dyDescent="0.3">
      <c r="A1887" s="12" t="s">
        <v>2635</v>
      </c>
      <c r="B1887" s="13" t="s">
        <v>18</v>
      </c>
      <c r="C1887" s="13" t="s">
        <v>292</v>
      </c>
      <c r="D1887" s="33" t="s">
        <v>2636</v>
      </c>
      <c r="E1887" s="14">
        <v>0</v>
      </c>
      <c r="F1887" s="14">
        <v>37.25</v>
      </c>
      <c r="G1887" s="15">
        <f t="shared" si="388"/>
        <v>0</v>
      </c>
      <c r="H1887" s="14">
        <v>0</v>
      </c>
      <c r="I1887" s="39"/>
      <c r="J1887" s="15">
        <f t="shared" si="389"/>
        <v>0</v>
      </c>
    </row>
    <row r="1888" spans="1:10" ht="20.95" x14ac:dyDescent="0.3">
      <c r="A1888" s="12" t="s">
        <v>2637</v>
      </c>
      <c r="B1888" s="13" t="s">
        <v>18</v>
      </c>
      <c r="C1888" s="13" t="s">
        <v>292</v>
      </c>
      <c r="D1888" s="33" t="s">
        <v>2638</v>
      </c>
      <c r="E1888" s="14">
        <v>2</v>
      </c>
      <c r="F1888" s="14">
        <v>224.7</v>
      </c>
      <c r="G1888" s="15">
        <f t="shared" si="388"/>
        <v>449.4</v>
      </c>
      <c r="H1888" s="14">
        <v>2</v>
      </c>
      <c r="I1888" s="39"/>
      <c r="J1888" s="15">
        <f t="shared" si="389"/>
        <v>0</v>
      </c>
    </row>
    <row r="1889" spans="1:10" ht="20.95" x14ac:dyDescent="0.3">
      <c r="A1889" s="12" t="s">
        <v>2639</v>
      </c>
      <c r="B1889" s="13" t="s">
        <v>18</v>
      </c>
      <c r="C1889" s="13" t="s">
        <v>2640</v>
      </c>
      <c r="D1889" s="33" t="s">
        <v>2641</v>
      </c>
      <c r="E1889" s="14">
        <v>66</v>
      </c>
      <c r="F1889" s="14">
        <v>61.07</v>
      </c>
      <c r="G1889" s="15">
        <f t="shared" si="388"/>
        <v>4030.62</v>
      </c>
      <c r="H1889" s="14">
        <v>66</v>
      </c>
      <c r="I1889" s="39"/>
      <c r="J1889" s="15">
        <f t="shared" si="389"/>
        <v>0</v>
      </c>
    </row>
    <row r="1890" spans="1:10" ht="20.95" x14ac:dyDescent="0.3">
      <c r="A1890" s="12" t="s">
        <v>2642</v>
      </c>
      <c r="B1890" s="13" t="s">
        <v>18</v>
      </c>
      <c r="C1890" s="13" t="s">
        <v>2640</v>
      </c>
      <c r="D1890" s="33" t="s">
        <v>2643</v>
      </c>
      <c r="E1890" s="14">
        <v>0</v>
      </c>
      <c r="F1890" s="14">
        <v>48</v>
      </c>
      <c r="G1890" s="15">
        <f t="shared" si="388"/>
        <v>0</v>
      </c>
      <c r="H1890" s="14">
        <v>0</v>
      </c>
      <c r="I1890" s="39"/>
      <c r="J1890" s="15">
        <f t="shared" si="389"/>
        <v>0</v>
      </c>
    </row>
    <row r="1891" spans="1:10" ht="20.95" x14ac:dyDescent="0.3">
      <c r="A1891" s="12" t="s">
        <v>2644</v>
      </c>
      <c r="B1891" s="13" t="s">
        <v>18</v>
      </c>
      <c r="C1891" s="13" t="s">
        <v>292</v>
      </c>
      <c r="D1891" s="33" t="s">
        <v>2645</v>
      </c>
      <c r="E1891" s="14">
        <v>2</v>
      </c>
      <c r="F1891" s="14">
        <v>578.57000000000005</v>
      </c>
      <c r="G1891" s="15">
        <f t="shared" si="388"/>
        <v>1157.1400000000001</v>
      </c>
      <c r="H1891" s="14">
        <v>2</v>
      </c>
      <c r="I1891" s="39"/>
      <c r="J1891" s="15">
        <f t="shared" si="389"/>
        <v>0</v>
      </c>
    </row>
    <row r="1892" spans="1:10" ht="20.95" x14ac:dyDescent="0.3">
      <c r="A1892" s="12" t="s">
        <v>2646</v>
      </c>
      <c r="B1892" s="13" t="s">
        <v>18</v>
      </c>
      <c r="C1892" s="13" t="s">
        <v>292</v>
      </c>
      <c r="D1892" s="33" t="s">
        <v>2647</v>
      </c>
      <c r="E1892" s="14">
        <v>2</v>
      </c>
      <c r="F1892" s="14">
        <v>677.49</v>
      </c>
      <c r="G1892" s="15">
        <f t="shared" si="388"/>
        <v>1354.98</v>
      </c>
      <c r="H1892" s="14">
        <v>2</v>
      </c>
      <c r="I1892" s="39"/>
      <c r="J1892" s="15">
        <f t="shared" si="389"/>
        <v>0</v>
      </c>
    </row>
    <row r="1893" spans="1:10" ht="20.95" x14ac:dyDescent="0.3">
      <c r="A1893" s="12" t="s">
        <v>2648</v>
      </c>
      <c r="B1893" s="13" t="s">
        <v>18</v>
      </c>
      <c r="C1893" s="13" t="s">
        <v>292</v>
      </c>
      <c r="D1893" s="33" t="s">
        <v>2649</v>
      </c>
      <c r="E1893" s="14">
        <v>2</v>
      </c>
      <c r="F1893" s="14">
        <v>42.6</v>
      </c>
      <c r="G1893" s="15">
        <f t="shared" si="388"/>
        <v>85.2</v>
      </c>
      <c r="H1893" s="14">
        <v>2</v>
      </c>
      <c r="I1893" s="39"/>
      <c r="J1893" s="15">
        <f t="shared" si="389"/>
        <v>0</v>
      </c>
    </row>
    <row r="1894" spans="1:10" x14ac:dyDescent="0.3">
      <c r="A1894" s="12" t="s">
        <v>2650</v>
      </c>
      <c r="B1894" s="13" t="s">
        <v>18</v>
      </c>
      <c r="C1894" s="13" t="s">
        <v>292</v>
      </c>
      <c r="D1894" s="33" t="s">
        <v>2651</v>
      </c>
      <c r="E1894" s="14">
        <v>0</v>
      </c>
      <c r="F1894" s="14">
        <v>94.73</v>
      </c>
      <c r="G1894" s="15">
        <f t="shared" si="388"/>
        <v>0</v>
      </c>
      <c r="H1894" s="14">
        <v>0</v>
      </c>
      <c r="I1894" s="39"/>
      <c r="J1894" s="15">
        <f t="shared" si="389"/>
        <v>0</v>
      </c>
    </row>
    <row r="1895" spans="1:10" x14ac:dyDescent="0.3">
      <c r="A1895" s="12" t="s">
        <v>2652</v>
      </c>
      <c r="B1895" s="13" t="s">
        <v>18</v>
      </c>
      <c r="C1895" s="13" t="s">
        <v>292</v>
      </c>
      <c r="D1895" s="33" t="s">
        <v>2653</v>
      </c>
      <c r="E1895" s="14">
        <v>20</v>
      </c>
      <c r="F1895" s="14">
        <v>98.87</v>
      </c>
      <c r="G1895" s="15">
        <f t="shared" si="388"/>
        <v>1977.4</v>
      </c>
      <c r="H1895" s="14">
        <v>20</v>
      </c>
      <c r="I1895" s="39"/>
      <c r="J1895" s="15">
        <f t="shared" si="389"/>
        <v>0</v>
      </c>
    </row>
    <row r="1896" spans="1:10" ht="20.95" x14ac:dyDescent="0.3">
      <c r="A1896" s="12" t="s">
        <v>2654</v>
      </c>
      <c r="B1896" s="13" t="s">
        <v>18</v>
      </c>
      <c r="C1896" s="13" t="s">
        <v>2640</v>
      </c>
      <c r="D1896" s="33" t="s">
        <v>2655</v>
      </c>
      <c r="E1896" s="14">
        <v>0</v>
      </c>
      <c r="F1896" s="14">
        <v>25.02</v>
      </c>
      <c r="G1896" s="15">
        <f t="shared" si="388"/>
        <v>0</v>
      </c>
      <c r="H1896" s="14">
        <v>0</v>
      </c>
      <c r="I1896" s="39"/>
      <c r="J1896" s="15">
        <f t="shared" si="389"/>
        <v>0</v>
      </c>
    </row>
    <row r="1897" spans="1:10" ht="20.95" x14ac:dyDescent="0.3">
      <c r="A1897" s="12" t="s">
        <v>2656</v>
      </c>
      <c r="B1897" s="13" t="s">
        <v>18</v>
      </c>
      <c r="C1897" s="13" t="s">
        <v>2640</v>
      </c>
      <c r="D1897" s="33" t="s">
        <v>2657</v>
      </c>
      <c r="E1897" s="14">
        <v>12</v>
      </c>
      <c r="F1897" s="14">
        <v>36.57</v>
      </c>
      <c r="G1897" s="15">
        <f t="shared" si="388"/>
        <v>438.84</v>
      </c>
      <c r="H1897" s="14">
        <v>12</v>
      </c>
      <c r="I1897" s="39"/>
      <c r="J1897" s="15">
        <f t="shared" si="389"/>
        <v>0</v>
      </c>
    </row>
    <row r="1898" spans="1:10" ht="20.95" x14ac:dyDescent="0.3">
      <c r="A1898" s="12" t="s">
        <v>2658</v>
      </c>
      <c r="B1898" s="13" t="s">
        <v>18</v>
      </c>
      <c r="C1898" s="13" t="s">
        <v>292</v>
      </c>
      <c r="D1898" s="33" t="s">
        <v>2659</v>
      </c>
      <c r="E1898" s="14">
        <v>0</v>
      </c>
      <c r="F1898" s="14">
        <v>142.12</v>
      </c>
      <c r="G1898" s="15">
        <f t="shared" si="388"/>
        <v>0</v>
      </c>
      <c r="H1898" s="14">
        <v>0</v>
      </c>
      <c r="I1898" s="39"/>
      <c r="J1898" s="15">
        <f t="shared" si="389"/>
        <v>0</v>
      </c>
    </row>
    <row r="1899" spans="1:10" x14ac:dyDescent="0.3">
      <c r="A1899" s="12" t="s">
        <v>2660</v>
      </c>
      <c r="B1899" s="13" t="s">
        <v>18</v>
      </c>
      <c r="C1899" s="13" t="s">
        <v>292</v>
      </c>
      <c r="D1899" s="33" t="s">
        <v>2661</v>
      </c>
      <c r="E1899" s="14">
        <v>4</v>
      </c>
      <c r="F1899" s="14">
        <v>234.53</v>
      </c>
      <c r="G1899" s="15">
        <f t="shared" si="388"/>
        <v>938.12</v>
      </c>
      <c r="H1899" s="14">
        <v>4</v>
      </c>
      <c r="I1899" s="39"/>
      <c r="J1899" s="15">
        <f t="shared" si="389"/>
        <v>0</v>
      </c>
    </row>
    <row r="1900" spans="1:10" x14ac:dyDescent="0.3">
      <c r="A1900" s="12" t="s">
        <v>2662</v>
      </c>
      <c r="B1900" s="13" t="s">
        <v>18</v>
      </c>
      <c r="C1900" s="13" t="s">
        <v>292</v>
      </c>
      <c r="D1900" s="33" t="s">
        <v>2663</v>
      </c>
      <c r="E1900" s="14">
        <v>2</v>
      </c>
      <c r="F1900" s="14">
        <v>676.2</v>
      </c>
      <c r="G1900" s="15">
        <f t="shared" si="388"/>
        <v>1352.4</v>
      </c>
      <c r="H1900" s="14">
        <v>2</v>
      </c>
      <c r="I1900" s="39"/>
      <c r="J1900" s="15">
        <f t="shared" si="389"/>
        <v>0</v>
      </c>
    </row>
    <row r="1901" spans="1:10" ht="20.95" x14ac:dyDescent="0.3">
      <c r="A1901" s="12" t="s">
        <v>2664</v>
      </c>
      <c r="B1901" s="13" t="s">
        <v>18</v>
      </c>
      <c r="C1901" s="13" t="s">
        <v>292</v>
      </c>
      <c r="D1901" s="33" t="s">
        <v>2665</v>
      </c>
      <c r="E1901" s="14">
        <v>0</v>
      </c>
      <c r="F1901" s="14">
        <v>1501.5</v>
      </c>
      <c r="G1901" s="15">
        <f t="shared" si="388"/>
        <v>0</v>
      </c>
      <c r="H1901" s="14">
        <v>0</v>
      </c>
      <c r="I1901" s="39"/>
      <c r="J1901" s="15">
        <f t="shared" si="389"/>
        <v>0</v>
      </c>
    </row>
    <row r="1902" spans="1:10" ht="20.95" x14ac:dyDescent="0.3">
      <c r="A1902" s="12" t="s">
        <v>2666</v>
      </c>
      <c r="B1902" s="13" t="s">
        <v>18</v>
      </c>
      <c r="C1902" s="13" t="s">
        <v>2667</v>
      </c>
      <c r="D1902" s="33" t="s">
        <v>2668</v>
      </c>
      <c r="E1902" s="14">
        <v>0</v>
      </c>
      <c r="F1902" s="14">
        <v>428.4</v>
      </c>
      <c r="G1902" s="15">
        <f t="shared" si="388"/>
        <v>0</v>
      </c>
      <c r="H1902" s="14">
        <v>0</v>
      </c>
      <c r="I1902" s="39"/>
      <c r="J1902" s="15">
        <f t="shared" si="389"/>
        <v>0</v>
      </c>
    </row>
    <row r="1903" spans="1:10" x14ac:dyDescent="0.3">
      <c r="A1903" s="12" t="s">
        <v>2669</v>
      </c>
      <c r="B1903" s="13" t="s">
        <v>18</v>
      </c>
      <c r="C1903" s="13" t="s">
        <v>292</v>
      </c>
      <c r="D1903" s="33" t="s">
        <v>2670</v>
      </c>
      <c r="E1903" s="14">
        <v>2</v>
      </c>
      <c r="F1903" s="14">
        <v>1485.15</v>
      </c>
      <c r="G1903" s="15">
        <f t="shared" si="388"/>
        <v>2970.3</v>
      </c>
      <c r="H1903" s="14">
        <v>2</v>
      </c>
      <c r="I1903" s="39"/>
      <c r="J1903" s="15">
        <f t="shared" si="389"/>
        <v>0</v>
      </c>
    </row>
    <row r="1904" spans="1:10" x14ac:dyDescent="0.3">
      <c r="A1904" s="16"/>
      <c r="B1904" s="16"/>
      <c r="C1904" s="16"/>
      <c r="D1904" s="34" t="s">
        <v>2671</v>
      </c>
      <c r="E1904" s="14">
        <v>1</v>
      </c>
      <c r="F1904" s="17">
        <f>SUM(G1886:G1903)</f>
        <v>15092.42</v>
      </c>
      <c r="G1904" s="17">
        <f t="shared" si="388"/>
        <v>15092.42</v>
      </c>
      <c r="H1904" s="14">
        <v>1</v>
      </c>
      <c r="I1904" s="17">
        <f>SUM(J1886:J1903)</f>
        <v>0</v>
      </c>
      <c r="J1904" s="17">
        <f t="shared" si="389"/>
        <v>0</v>
      </c>
    </row>
    <row r="1905" spans="1:10" ht="1" customHeight="1" x14ac:dyDescent="0.3">
      <c r="A1905" s="18"/>
      <c r="B1905" s="18"/>
      <c r="C1905" s="18"/>
      <c r="D1905" s="35"/>
      <c r="E1905" s="18"/>
      <c r="F1905" s="18"/>
      <c r="G1905" s="18"/>
      <c r="H1905" s="18"/>
      <c r="I1905" s="18"/>
      <c r="J1905" s="18"/>
    </row>
    <row r="1906" spans="1:10" x14ac:dyDescent="0.3">
      <c r="A1906" s="19" t="s">
        <v>2672</v>
      </c>
      <c r="B1906" s="19" t="s">
        <v>10</v>
      </c>
      <c r="C1906" s="19" t="s">
        <v>11</v>
      </c>
      <c r="D1906" s="36" t="s">
        <v>2673</v>
      </c>
      <c r="E1906" s="20">
        <f t="shared" ref="E1906:J1906" si="390">E1925</f>
        <v>1</v>
      </c>
      <c r="F1906" s="20">
        <f t="shared" si="390"/>
        <v>11548.31</v>
      </c>
      <c r="G1906" s="20">
        <f t="shared" si="390"/>
        <v>11548.31</v>
      </c>
      <c r="H1906" s="20">
        <f t="shared" si="390"/>
        <v>1</v>
      </c>
      <c r="I1906" s="20">
        <f t="shared" si="390"/>
        <v>0</v>
      </c>
      <c r="J1906" s="20">
        <f t="shared" si="390"/>
        <v>0</v>
      </c>
    </row>
    <row r="1907" spans="1:10" ht="31.45" x14ac:dyDescent="0.3">
      <c r="A1907" s="12" t="s">
        <v>2633</v>
      </c>
      <c r="B1907" s="13" t="s">
        <v>18</v>
      </c>
      <c r="C1907" s="13" t="s">
        <v>292</v>
      </c>
      <c r="D1907" s="33" t="s">
        <v>2634</v>
      </c>
      <c r="E1907" s="14">
        <v>0</v>
      </c>
      <c r="F1907" s="14">
        <v>169.01</v>
      </c>
      <c r="G1907" s="15">
        <f t="shared" ref="G1907:G1925" si="391">ROUND(E1907*F1907,2)</f>
        <v>0</v>
      </c>
      <c r="H1907" s="14">
        <v>0</v>
      </c>
      <c r="I1907" s="39"/>
      <c r="J1907" s="15">
        <f t="shared" ref="J1907:J1925" si="392">ROUND(H1907*I1907,2)</f>
        <v>0</v>
      </c>
    </row>
    <row r="1908" spans="1:10" ht="20.95" x14ac:dyDescent="0.3">
      <c r="A1908" s="12" t="s">
        <v>2635</v>
      </c>
      <c r="B1908" s="13" t="s">
        <v>18</v>
      </c>
      <c r="C1908" s="13" t="s">
        <v>292</v>
      </c>
      <c r="D1908" s="33" t="s">
        <v>2636</v>
      </c>
      <c r="E1908" s="14">
        <v>0</v>
      </c>
      <c r="F1908" s="14">
        <v>37.25</v>
      </c>
      <c r="G1908" s="15">
        <f t="shared" si="391"/>
        <v>0</v>
      </c>
      <c r="H1908" s="14">
        <v>0</v>
      </c>
      <c r="I1908" s="39"/>
      <c r="J1908" s="15">
        <f t="shared" si="392"/>
        <v>0</v>
      </c>
    </row>
    <row r="1909" spans="1:10" ht="20.95" x14ac:dyDescent="0.3">
      <c r="A1909" s="12" t="s">
        <v>2637</v>
      </c>
      <c r="B1909" s="13" t="s">
        <v>18</v>
      </c>
      <c r="C1909" s="13" t="s">
        <v>292</v>
      </c>
      <c r="D1909" s="33" t="s">
        <v>2638</v>
      </c>
      <c r="E1909" s="14">
        <v>2</v>
      </c>
      <c r="F1909" s="14">
        <v>224.7</v>
      </c>
      <c r="G1909" s="15">
        <f t="shared" si="391"/>
        <v>449.4</v>
      </c>
      <c r="H1909" s="14">
        <v>2</v>
      </c>
      <c r="I1909" s="39"/>
      <c r="J1909" s="15">
        <f t="shared" si="392"/>
        <v>0</v>
      </c>
    </row>
    <row r="1910" spans="1:10" ht="20.95" x14ac:dyDescent="0.3">
      <c r="A1910" s="12" t="s">
        <v>2639</v>
      </c>
      <c r="B1910" s="13" t="s">
        <v>18</v>
      </c>
      <c r="C1910" s="13" t="s">
        <v>2640</v>
      </c>
      <c r="D1910" s="33" t="s">
        <v>2641</v>
      </c>
      <c r="E1910" s="14">
        <v>30</v>
      </c>
      <c r="F1910" s="14">
        <v>61.07</v>
      </c>
      <c r="G1910" s="15">
        <f t="shared" si="391"/>
        <v>1832.1</v>
      </c>
      <c r="H1910" s="14">
        <v>30</v>
      </c>
      <c r="I1910" s="39"/>
      <c r="J1910" s="15">
        <f t="shared" si="392"/>
        <v>0</v>
      </c>
    </row>
    <row r="1911" spans="1:10" ht="20.95" x14ac:dyDescent="0.3">
      <c r="A1911" s="12" t="s">
        <v>2642</v>
      </c>
      <c r="B1911" s="13" t="s">
        <v>18</v>
      </c>
      <c r="C1911" s="13" t="s">
        <v>2640</v>
      </c>
      <c r="D1911" s="33" t="s">
        <v>2643</v>
      </c>
      <c r="E1911" s="14">
        <v>0</v>
      </c>
      <c r="F1911" s="14">
        <v>48</v>
      </c>
      <c r="G1911" s="15">
        <f t="shared" si="391"/>
        <v>0</v>
      </c>
      <c r="H1911" s="14">
        <v>0</v>
      </c>
      <c r="I1911" s="39"/>
      <c r="J1911" s="15">
        <f t="shared" si="392"/>
        <v>0</v>
      </c>
    </row>
    <row r="1912" spans="1:10" ht="20.95" x14ac:dyDescent="0.3">
      <c r="A1912" s="12" t="s">
        <v>2644</v>
      </c>
      <c r="B1912" s="13" t="s">
        <v>18</v>
      </c>
      <c r="C1912" s="13" t="s">
        <v>292</v>
      </c>
      <c r="D1912" s="33" t="s">
        <v>2645</v>
      </c>
      <c r="E1912" s="14">
        <v>1</v>
      </c>
      <c r="F1912" s="14">
        <v>578.57000000000005</v>
      </c>
      <c r="G1912" s="15">
        <f t="shared" si="391"/>
        <v>578.57000000000005</v>
      </c>
      <c r="H1912" s="14">
        <v>1</v>
      </c>
      <c r="I1912" s="39"/>
      <c r="J1912" s="15">
        <f t="shared" si="392"/>
        <v>0</v>
      </c>
    </row>
    <row r="1913" spans="1:10" ht="20.95" x14ac:dyDescent="0.3">
      <c r="A1913" s="12" t="s">
        <v>2646</v>
      </c>
      <c r="B1913" s="13" t="s">
        <v>18</v>
      </c>
      <c r="C1913" s="13" t="s">
        <v>292</v>
      </c>
      <c r="D1913" s="33" t="s">
        <v>2647</v>
      </c>
      <c r="E1913" s="14">
        <v>0</v>
      </c>
      <c r="F1913" s="14">
        <v>677.49</v>
      </c>
      <c r="G1913" s="15">
        <f t="shared" si="391"/>
        <v>0</v>
      </c>
      <c r="H1913" s="14">
        <v>0</v>
      </c>
      <c r="I1913" s="39"/>
      <c r="J1913" s="15">
        <f t="shared" si="392"/>
        <v>0</v>
      </c>
    </row>
    <row r="1914" spans="1:10" ht="20.95" x14ac:dyDescent="0.3">
      <c r="A1914" s="12" t="s">
        <v>2648</v>
      </c>
      <c r="B1914" s="13" t="s">
        <v>18</v>
      </c>
      <c r="C1914" s="13" t="s">
        <v>292</v>
      </c>
      <c r="D1914" s="33" t="s">
        <v>2649</v>
      </c>
      <c r="E1914" s="14">
        <v>2</v>
      </c>
      <c r="F1914" s="14">
        <v>42.6</v>
      </c>
      <c r="G1914" s="15">
        <f t="shared" si="391"/>
        <v>85.2</v>
      </c>
      <c r="H1914" s="14">
        <v>2</v>
      </c>
      <c r="I1914" s="39"/>
      <c r="J1914" s="15">
        <f t="shared" si="392"/>
        <v>0</v>
      </c>
    </row>
    <row r="1915" spans="1:10" x14ac:dyDescent="0.3">
      <c r="A1915" s="12" t="s">
        <v>2650</v>
      </c>
      <c r="B1915" s="13" t="s">
        <v>18</v>
      </c>
      <c r="C1915" s="13" t="s">
        <v>292</v>
      </c>
      <c r="D1915" s="33" t="s">
        <v>2651</v>
      </c>
      <c r="E1915" s="14">
        <v>0</v>
      </c>
      <c r="F1915" s="14">
        <v>94.73</v>
      </c>
      <c r="G1915" s="15">
        <f t="shared" si="391"/>
        <v>0</v>
      </c>
      <c r="H1915" s="14">
        <v>0</v>
      </c>
      <c r="I1915" s="39"/>
      <c r="J1915" s="15">
        <f t="shared" si="392"/>
        <v>0</v>
      </c>
    </row>
    <row r="1916" spans="1:10" x14ac:dyDescent="0.3">
      <c r="A1916" s="12" t="s">
        <v>2652</v>
      </c>
      <c r="B1916" s="13" t="s">
        <v>18</v>
      </c>
      <c r="C1916" s="13" t="s">
        <v>292</v>
      </c>
      <c r="D1916" s="33" t="s">
        <v>2653</v>
      </c>
      <c r="E1916" s="14">
        <v>2</v>
      </c>
      <c r="F1916" s="14">
        <v>98.87</v>
      </c>
      <c r="G1916" s="15">
        <f t="shared" si="391"/>
        <v>197.74</v>
      </c>
      <c r="H1916" s="14">
        <v>2</v>
      </c>
      <c r="I1916" s="39"/>
      <c r="J1916" s="15">
        <f t="shared" si="392"/>
        <v>0</v>
      </c>
    </row>
    <row r="1917" spans="1:10" ht="20.95" x14ac:dyDescent="0.3">
      <c r="A1917" s="12" t="s">
        <v>2654</v>
      </c>
      <c r="B1917" s="13" t="s">
        <v>18</v>
      </c>
      <c r="C1917" s="13" t="s">
        <v>2640</v>
      </c>
      <c r="D1917" s="33" t="s">
        <v>2655</v>
      </c>
      <c r="E1917" s="14">
        <v>0</v>
      </c>
      <c r="F1917" s="14">
        <v>25.02</v>
      </c>
      <c r="G1917" s="15">
        <f t="shared" si="391"/>
        <v>0</v>
      </c>
      <c r="H1917" s="14">
        <v>0</v>
      </c>
      <c r="I1917" s="39"/>
      <c r="J1917" s="15">
        <f t="shared" si="392"/>
        <v>0</v>
      </c>
    </row>
    <row r="1918" spans="1:10" ht="20.95" x14ac:dyDescent="0.3">
      <c r="A1918" s="12" t="s">
        <v>2656</v>
      </c>
      <c r="B1918" s="13" t="s">
        <v>18</v>
      </c>
      <c r="C1918" s="13" t="s">
        <v>2640</v>
      </c>
      <c r="D1918" s="33" t="s">
        <v>2657</v>
      </c>
      <c r="E1918" s="14">
        <v>20</v>
      </c>
      <c r="F1918" s="14">
        <v>36.57</v>
      </c>
      <c r="G1918" s="15">
        <f t="shared" si="391"/>
        <v>731.4</v>
      </c>
      <c r="H1918" s="14">
        <v>20</v>
      </c>
      <c r="I1918" s="39"/>
      <c r="J1918" s="15">
        <f t="shared" si="392"/>
        <v>0</v>
      </c>
    </row>
    <row r="1919" spans="1:10" ht="20.95" x14ac:dyDescent="0.3">
      <c r="A1919" s="12" t="s">
        <v>2658</v>
      </c>
      <c r="B1919" s="13" t="s">
        <v>18</v>
      </c>
      <c r="C1919" s="13" t="s">
        <v>292</v>
      </c>
      <c r="D1919" s="33" t="s">
        <v>2659</v>
      </c>
      <c r="E1919" s="14">
        <v>0</v>
      </c>
      <c r="F1919" s="14">
        <v>142.12</v>
      </c>
      <c r="G1919" s="15">
        <f t="shared" si="391"/>
        <v>0</v>
      </c>
      <c r="H1919" s="14">
        <v>0</v>
      </c>
      <c r="I1919" s="39"/>
      <c r="J1919" s="15">
        <f t="shared" si="392"/>
        <v>0</v>
      </c>
    </row>
    <row r="1920" spans="1:10" x14ac:dyDescent="0.3">
      <c r="A1920" s="12" t="s">
        <v>2660</v>
      </c>
      <c r="B1920" s="13" t="s">
        <v>18</v>
      </c>
      <c r="C1920" s="13" t="s">
        <v>292</v>
      </c>
      <c r="D1920" s="33" t="s">
        <v>2661</v>
      </c>
      <c r="E1920" s="14">
        <v>10</v>
      </c>
      <c r="F1920" s="14">
        <v>234.53</v>
      </c>
      <c r="G1920" s="15">
        <f t="shared" si="391"/>
        <v>2345.3000000000002</v>
      </c>
      <c r="H1920" s="14">
        <v>10</v>
      </c>
      <c r="I1920" s="39"/>
      <c r="J1920" s="15">
        <f t="shared" si="392"/>
        <v>0</v>
      </c>
    </row>
    <row r="1921" spans="1:10" x14ac:dyDescent="0.3">
      <c r="A1921" s="12" t="s">
        <v>2662</v>
      </c>
      <c r="B1921" s="13" t="s">
        <v>18</v>
      </c>
      <c r="C1921" s="13" t="s">
        <v>292</v>
      </c>
      <c r="D1921" s="33" t="s">
        <v>2663</v>
      </c>
      <c r="E1921" s="14">
        <v>0</v>
      </c>
      <c r="F1921" s="14">
        <v>676.2</v>
      </c>
      <c r="G1921" s="15">
        <f t="shared" si="391"/>
        <v>0</v>
      </c>
      <c r="H1921" s="14">
        <v>0</v>
      </c>
      <c r="I1921" s="39"/>
      <c r="J1921" s="15">
        <f t="shared" si="392"/>
        <v>0</v>
      </c>
    </row>
    <row r="1922" spans="1:10" ht="20.95" x14ac:dyDescent="0.3">
      <c r="A1922" s="12" t="s">
        <v>2664</v>
      </c>
      <c r="B1922" s="13" t="s">
        <v>18</v>
      </c>
      <c r="C1922" s="13" t="s">
        <v>292</v>
      </c>
      <c r="D1922" s="33" t="s">
        <v>2665</v>
      </c>
      <c r="E1922" s="14">
        <v>1</v>
      </c>
      <c r="F1922" s="14">
        <v>1501.5</v>
      </c>
      <c r="G1922" s="15">
        <f t="shared" si="391"/>
        <v>1501.5</v>
      </c>
      <c r="H1922" s="14">
        <v>1</v>
      </c>
      <c r="I1922" s="39"/>
      <c r="J1922" s="15">
        <f t="shared" si="392"/>
        <v>0</v>
      </c>
    </row>
    <row r="1923" spans="1:10" ht="20.95" x14ac:dyDescent="0.3">
      <c r="A1923" s="12" t="s">
        <v>2666</v>
      </c>
      <c r="B1923" s="13" t="s">
        <v>18</v>
      </c>
      <c r="C1923" s="13" t="s">
        <v>2667</v>
      </c>
      <c r="D1923" s="33" t="s">
        <v>2668</v>
      </c>
      <c r="E1923" s="14">
        <v>2</v>
      </c>
      <c r="F1923" s="14">
        <v>428.4</v>
      </c>
      <c r="G1923" s="15">
        <f t="shared" si="391"/>
        <v>856.8</v>
      </c>
      <c r="H1923" s="14">
        <v>2</v>
      </c>
      <c r="I1923" s="39"/>
      <c r="J1923" s="15">
        <f t="shared" si="392"/>
        <v>0</v>
      </c>
    </row>
    <row r="1924" spans="1:10" x14ac:dyDescent="0.3">
      <c r="A1924" s="12" t="s">
        <v>2669</v>
      </c>
      <c r="B1924" s="13" t="s">
        <v>18</v>
      </c>
      <c r="C1924" s="13" t="s">
        <v>292</v>
      </c>
      <c r="D1924" s="33" t="s">
        <v>2670</v>
      </c>
      <c r="E1924" s="14">
        <v>2</v>
      </c>
      <c r="F1924" s="14">
        <v>1485.15</v>
      </c>
      <c r="G1924" s="15">
        <f t="shared" si="391"/>
        <v>2970.3</v>
      </c>
      <c r="H1924" s="14">
        <v>2</v>
      </c>
      <c r="I1924" s="39"/>
      <c r="J1924" s="15">
        <f t="shared" si="392"/>
        <v>0</v>
      </c>
    </row>
    <row r="1925" spans="1:10" x14ac:dyDescent="0.3">
      <c r="A1925" s="16"/>
      <c r="B1925" s="16"/>
      <c r="C1925" s="16"/>
      <c r="D1925" s="34" t="s">
        <v>2674</v>
      </c>
      <c r="E1925" s="14">
        <v>1</v>
      </c>
      <c r="F1925" s="17">
        <f>SUM(G1907:G1924)</f>
        <v>11548.31</v>
      </c>
      <c r="G1925" s="17">
        <f t="shared" si="391"/>
        <v>11548.31</v>
      </c>
      <c r="H1925" s="14">
        <v>1</v>
      </c>
      <c r="I1925" s="17">
        <f>SUM(J1907:J1924)</f>
        <v>0</v>
      </c>
      <c r="J1925" s="17">
        <f t="shared" si="392"/>
        <v>0</v>
      </c>
    </row>
    <row r="1926" spans="1:10" ht="1" customHeight="1" x14ac:dyDescent="0.3">
      <c r="A1926" s="18"/>
      <c r="B1926" s="18"/>
      <c r="C1926" s="18"/>
      <c r="D1926" s="35"/>
      <c r="E1926" s="18"/>
      <c r="F1926" s="18"/>
      <c r="G1926" s="18"/>
      <c r="H1926" s="18"/>
      <c r="I1926" s="18"/>
      <c r="J1926" s="18"/>
    </row>
    <row r="1927" spans="1:10" x14ac:dyDescent="0.3">
      <c r="A1927" s="19" t="s">
        <v>2675</v>
      </c>
      <c r="B1927" s="19" t="s">
        <v>10</v>
      </c>
      <c r="C1927" s="19" t="s">
        <v>11</v>
      </c>
      <c r="D1927" s="36" t="s">
        <v>2676</v>
      </c>
      <c r="E1927" s="20">
        <f t="shared" ref="E1927:J1927" si="393">E1946</f>
        <v>1</v>
      </c>
      <c r="F1927" s="20">
        <f t="shared" si="393"/>
        <v>10413.56</v>
      </c>
      <c r="G1927" s="20">
        <f t="shared" si="393"/>
        <v>10413.56</v>
      </c>
      <c r="H1927" s="20">
        <f t="shared" si="393"/>
        <v>1</v>
      </c>
      <c r="I1927" s="20">
        <f t="shared" si="393"/>
        <v>0</v>
      </c>
      <c r="J1927" s="20">
        <f t="shared" si="393"/>
        <v>0</v>
      </c>
    </row>
    <row r="1928" spans="1:10" ht="31.45" x14ac:dyDescent="0.3">
      <c r="A1928" s="12" t="s">
        <v>2633</v>
      </c>
      <c r="B1928" s="13" t="s">
        <v>18</v>
      </c>
      <c r="C1928" s="13" t="s">
        <v>292</v>
      </c>
      <c r="D1928" s="33" t="s">
        <v>2634</v>
      </c>
      <c r="E1928" s="14">
        <v>0</v>
      </c>
      <c r="F1928" s="14">
        <v>169.01</v>
      </c>
      <c r="G1928" s="15">
        <f t="shared" ref="G1928:G1946" si="394">ROUND(E1928*F1928,2)</f>
        <v>0</v>
      </c>
      <c r="H1928" s="14">
        <v>0</v>
      </c>
      <c r="I1928" s="39"/>
      <c r="J1928" s="15">
        <f t="shared" ref="J1928:J1946" si="395">ROUND(H1928*I1928,2)</f>
        <v>0</v>
      </c>
    </row>
    <row r="1929" spans="1:10" ht="20.95" x14ac:dyDescent="0.3">
      <c r="A1929" s="12" t="s">
        <v>2635</v>
      </c>
      <c r="B1929" s="13" t="s">
        <v>18</v>
      </c>
      <c r="C1929" s="13" t="s">
        <v>292</v>
      </c>
      <c r="D1929" s="33" t="s">
        <v>2636</v>
      </c>
      <c r="E1929" s="14">
        <v>1</v>
      </c>
      <c r="F1929" s="14">
        <v>37.25</v>
      </c>
      <c r="G1929" s="15">
        <f t="shared" si="394"/>
        <v>37.25</v>
      </c>
      <c r="H1929" s="14">
        <v>1</v>
      </c>
      <c r="I1929" s="39"/>
      <c r="J1929" s="15">
        <f t="shared" si="395"/>
        <v>0</v>
      </c>
    </row>
    <row r="1930" spans="1:10" ht="20.95" x14ac:dyDescent="0.3">
      <c r="A1930" s="12" t="s">
        <v>2637</v>
      </c>
      <c r="B1930" s="13" t="s">
        <v>18</v>
      </c>
      <c r="C1930" s="13" t="s">
        <v>292</v>
      </c>
      <c r="D1930" s="33" t="s">
        <v>2638</v>
      </c>
      <c r="E1930" s="14">
        <v>1</v>
      </c>
      <c r="F1930" s="14">
        <v>224.7</v>
      </c>
      <c r="G1930" s="15">
        <f t="shared" si="394"/>
        <v>224.7</v>
      </c>
      <c r="H1930" s="14">
        <v>1</v>
      </c>
      <c r="I1930" s="39"/>
      <c r="J1930" s="15">
        <f t="shared" si="395"/>
        <v>0</v>
      </c>
    </row>
    <row r="1931" spans="1:10" ht="20.95" x14ac:dyDescent="0.3">
      <c r="A1931" s="12" t="s">
        <v>2639</v>
      </c>
      <c r="B1931" s="13" t="s">
        <v>18</v>
      </c>
      <c r="C1931" s="13" t="s">
        <v>2640</v>
      </c>
      <c r="D1931" s="33" t="s">
        <v>2641</v>
      </c>
      <c r="E1931" s="14">
        <v>0</v>
      </c>
      <c r="F1931" s="14">
        <v>61.07</v>
      </c>
      <c r="G1931" s="15">
        <f t="shared" si="394"/>
        <v>0</v>
      </c>
      <c r="H1931" s="14">
        <v>0</v>
      </c>
      <c r="I1931" s="39"/>
      <c r="J1931" s="15">
        <f t="shared" si="395"/>
        <v>0</v>
      </c>
    </row>
    <row r="1932" spans="1:10" ht="20.95" x14ac:dyDescent="0.3">
      <c r="A1932" s="12" t="s">
        <v>2642</v>
      </c>
      <c r="B1932" s="13" t="s">
        <v>18</v>
      </c>
      <c r="C1932" s="13" t="s">
        <v>2640</v>
      </c>
      <c r="D1932" s="33" t="s">
        <v>2643</v>
      </c>
      <c r="E1932" s="14">
        <v>15</v>
      </c>
      <c r="F1932" s="14">
        <v>48</v>
      </c>
      <c r="G1932" s="15">
        <f t="shared" si="394"/>
        <v>720</v>
      </c>
      <c r="H1932" s="14">
        <v>15</v>
      </c>
      <c r="I1932" s="39"/>
      <c r="J1932" s="15">
        <f t="shared" si="395"/>
        <v>0</v>
      </c>
    </row>
    <row r="1933" spans="1:10" ht="20.95" x14ac:dyDescent="0.3">
      <c r="A1933" s="12" t="s">
        <v>2644</v>
      </c>
      <c r="B1933" s="13" t="s">
        <v>18</v>
      </c>
      <c r="C1933" s="13" t="s">
        <v>292</v>
      </c>
      <c r="D1933" s="33" t="s">
        <v>2645</v>
      </c>
      <c r="E1933" s="14">
        <v>1</v>
      </c>
      <c r="F1933" s="14">
        <v>578.57000000000005</v>
      </c>
      <c r="G1933" s="15">
        <f t="shared" si="394"/>
        <v>578.57000000000005</v>
      </c>
      <c r="H1933" s="14">
        <v>1</v>
      </c>
      <c r="I1933" s="39"/>
      <c r="J1933" s="15">
        <f t="shared" si="395"/>
        <v>0</v>
      </c>
    </row>
    <row r="1934" spans="1:10" ht="20.95" x14ac:dyDescent="0.3">
      <c r="A1934" s="12" t="s">
        <v>2646</v>
      </c>
      <c r="B1934" s="13" t="s">
        <v>18</v>
      </c>
      <c r="C1934" s="13" t="s">
        <v>292</v>
      </c>
      <c r="D1934" s="33" t="s">
        <v>2647</v>
      </c>
      <c r="E1934" s="14">
        <v>0</v>
      </c>
      <c r="F1934" s="14">
        <v>677.49</v>
      </c>
      <c r="G1934" s="15">
        <f t="shared" si="394"/>
        <v>0</v>
      </c>
      <c r="H1934" s="14">
        <v>0</v>
      </c>
      <c r="I1934" s="39"/>
      <c r="J1934" s="15">
        <f t="shared" si="395"/>
        <v>0</v>
      </c>
    </row>
    <row r="1935" spans="1:10" ht="20.95" x14ac:dyDescent="0.3">
      <c r="A1935" s="12" t="s">
        <v>2648</v>
      </c>
      <c r="B1935" s="13" t="s">
        <v>18</v>
      </c>
      <c r="C1935" s="13" t="s">
        <v>292</v>
      </c>
      <c r="D1935" s="33" t="s">
        <v>2649</v>
      </c>
      <c r="E1935" s="14">
        <v>0</v>
      </c>
      <c r="F1935" s="14">
        <v>42.6</v>
      </c>
      <c r="G1935" s="15">
        <f t="shared" si="394"/>
        <v>0</v>
      </c>
      <c r="H1935" s="14">
        <v>0</v>
      </c>
      <c r="I1935" s="39"/>
      <c r="J1935" s="15">
        <f t="shared" si="395"/>
        <v>0</v>
      </c>
    </row>
    <row r="1936" spans="1:10" x14ac:dyDescent="0.3">
      <c r="A1936" s="12" t="s">
        <v>2650</v>
      </c>
      <c r="B1936" s="13" t="s">
        <v>18</v>
      </c>
      <c r="C1936" s="13" t="s">
        <v>292</v>
      </c>
      <c r="D1936" s="33" t="s">
        <v>2651</v>
      </c>
      <c r="E1936" s="14">
        <v>0</v>
      </c>
      <c r="F1936" s="14">
        <v>94.73</v>
      </c>
      <c r="G1936" s="15">
        <f t="shared" si="394"/>
        <v>0</v>
      </c>
      <c r="H1936" s="14">
        <v>0</v>
      </c>
      <c r="I1936" s="39"/>
      <c r="J1936" s="15">
        <f t="shared" si="395"/>
        <v>0</v>
      </c>
    </row>
    <row r="1937" spans="1:10" x14ac:dyDescent="0.3">
      <c r="A1937" s="12" t="s">
        <v>2652</v>
      </c>
      <c r="B1937" s="13" t="s">
        <v>18</v>
      </c>
      <c r="C1937" s="13" t="s">
        <v>292</v>
      </c>
      <c r="D1937" s="33" t="s">
        <v>2653</v>
      </c>
      <c r="E1937" s="14">
        <v>0</v>
      </c>
      <c r="F1937" s="14">
        <v>98.87</v>
      </c>
      <c r="G1937" s="15">
        <f t="shared" si="394"/>
        <v>0</v>
      </c>
      <c r="H1937" s="14">
        <v>0</v>
      </c>
      <c r="I1937" s="39"/>
      <c r="J1937" s="15">
        <f t="shared" si="395"/>
        <v>0</v>
      </c>
    </row>
    <row r="1938" spans="1:10" ht="20.95" x14ac:dyDescent="0.3">
      <c r="A1938" s="12" t="s">
        <v>2654</v>
      </c>
      <c r="B1938" s="13" t="s">
        <v>18</v>
      </c>
      <c r="C1938" s="13" t="s">
        <v>2640</v>
      </c>
      <c r="D1938" s="33" t="s">
        <v>2655</v>
      </c>
      <c r="E1938" s="14">
        <v>10</v>
      </c>
      <c r="F1938" s="14">
        <v>25.02</v>
      </c>
      <c r="G1938" s="15">
        <f t="shared" si="394"/>
        <v>250.2</v>
      </c>
      <c r="H1938" s="14">
        <v>10</v>
      </c>
      <c r="I1938" s="39"/>
      <c r="J1938" s="15">
        <f t="shared" si="395"/>
        <v>0</v>
      </c>
    </row>
    <row r="1939" spans="1:10" ht="20.95" x14ac:dyDescent="0.3">
      <c r="A1939" s="12" t="s">
        <v>2656</v>
      </c>
      <c r="B1939" s="13" t="s">
        <v>18</v>
      </c>
      <c r="C1939" s="13" t="s">
        <v>2640</v>
      </c>
      <c r="D1939" s="33" t="s">
        <v>2657</v>
      </c>
      <c r="E1939" s="14">
        <v>0</v>
      </c>
      <c r="F1939" s="14">
        <v>36.57</v>
      </c>
      <c r="G1939" s="15">
        <f t="shared" si="394"/>
        <v>0</v>
      </c>
      <c r="H1939" s="14">
        <v>0</v>
      </c>
      <c r="I1939" s="39"/>
      <c r="J1939" s="15">
        <f t="shared" si="395"/>
        <v>0</v>
      </c>
    </row>
    <row r="1940" spans="1:10" ht="20.95" x14ac:dyDescent="0.3">
      <c r="A1940" s="12" t="s">
        <v>2658</v>
      </c>
      <c r="B1940" s="13" t="s">
        <v>18</v>
      </c>
      <c r="C1940" s="13" t="s">
        <v>292</v>
      </c>
      <c r="D1940" s="33" t="s">
        <v>2659</v>
      </c>
      <c r="E1940" s="14">
        <v>2</v>
      </c>
      <c r="F1940" s="14">
        <v>142.12</v>
      </c>
      <c r="G1940" s="15">
        <f t="shared" si="394"/>
        <v>284.24</v>
      </c>
      <c r="H1940" s="14">
        <v>2</v>
      </c>
      <c r="I1940" s="39"/>
      <c r="J1940" s="15">
        <f t="shared" si="395"/>
        <v>0</v>
      </c>
    </row>
    <row r="1941" spans="1:10" x14ac:dyDescent="0.3">
      <c r="A1941" s="12" t="s">
        <v>2660</v>
      </c>
      <c r="B1941" s="13" t="s">
        <v>18</v>
      </c>
      <c r="C1941" s="13" t="s">
        <v>292</v>
      </c>
      <c r="D1941" s="33" t="s">
        <v>2661</v>
      </c>
      <c r="E1941" s="14">
        <v>10</v>
      </c>
      <c r="F1941" s="14">
        <v>234.53</v>
      </c>
      <c r="G1941" s="15">
        <f t="shared" si="394"/>
        <v>2345.3000000000002</v>
      </c>
      <c r="H1941" s="14">
        <v>10</v>
      </c>
      <c r="I1941" s="39"/>
      <c r="J1941" s="15">
        <f t="shared" si="395"/>
        <v>0</v>
      </c>
    </row>
    <row r="1942" spans="1:10" x14ac:dyDescent="0.3">
      <c r="A1942" s="12" t="s">
        <v>2662</v>
      </c>
      <c r="B1942" s="13" t="s">
        <v>18</v>
      </c>
      <c r="C1942" s="13" t="s">
        <v>292</v>
      </c>
      <c r="D1942" s="33" t="s">
        <v>2663</v>
      </c>
      <c r="E1942" s="14">
        <v>0</v>
      </c>
      <c r="F1942" s="14">
        <v>676.2</v>
      </c>
      <c r="G1942" s="15">
        <f t="shared" si="394"/>
        <v>0</v>
      </c>
      <c r="H1942" s="14">
        <v>0</v>
      </c>
      <c r="I1942" s="39"/>
      <c r="J1942" s="15">
        <f t="shared" si="395"/>
        <v>0</v>
      </c>
    </row>
    <row r="1943" spans="1:10" ht="20.95" x14ac:dyDescent="0.3">
      <c r="A1943" s="12" t="s">
        <v>2664</v>
      </c>
      <c r="B1943" s="13" t="s">
        <v>18</v>
      </c>
      <c r="C1943" s="13" t="s">
        <v>292</v>
      </c>
      <c r="D1943" s="33" t="s">
        <v>2665</v>
      </c>
      <c r="E1943" s="14">
        <v>2</v>
      </c>
      <c r="F1943" s="14">
        <v>1501.5</v>
      </c>
      <c r="G1943" s="15">
        <f t="shared" si="394"/>
        <v>3003</v>
      </c>
      <c r="H1943" s="14">
        <v>2</v>
      </c>
      <c r="I1943" s="39"/>
      <c r="J1943" s="15">
        <f t="shared" si="395"/>
        <v>0</v>
      </c>
    </row>
    <row r="1944" spans="1:10" ht="20.95" x14ac:dyDescent="0.3">
      <c r="A1944" s="12" t="s">
        <v>2666</v>
      </c>
      <c r="B1944" s="13" t="s">
        <v>18</v>
      </c>
      <c r="C1944" s="13" t="s">
        <v>2667</v>
      </c>
      <c r="D1944" s="33" t="s">
        <v>2668</v>
      </c>
      <c r="E1944" s="14">
        <v>0</v>
      </c>
      <c r="F1944" s="14">
        <v>428.4</v>
      </c>
      <c r="G1944" s="15">
        <f t="shared" si="394"/>
        <v>0</v>
      </c>
      <c r="H1944" s="14">
        <v>0</v>
      </c>
      <c r="I1944" s="39"/>
      <c r="J1944" s="15">
        <f t="shared" si="395"/>
        <v>0</v>
      </c>
    </row>
    <row r="1945" spans="1:10" x14ac:dyDescent="0.3">
      <c r="A1945" s="12" t="s">
        <v>2669</v>
      </c>
      <c r="B1945" s="13" t="s">
        <v>18</v>
      </c>
      <c r="C1945" s="13" t="s">
        <v>292</v>
      </c>
      <c r="D1945" s="33" t="s">
        <v>2670</v>
      </c>
      <c r="E1945" s="14">
        <v>2</v>
      </c>
      <c r="F1945" s="14">
        <v>1485.15</v>
      </c>
      <c r="G1945" s="15">
        <f t="shared" si="394"/>
        <v>2970.3</v>
      </c>
      <c r="H1945" s="14">
        <v>2</v>
      </c>
      <c r="I1945" s="39"/>
      <c r="J1945" s="15">
        <f t="shared" si="395"/>
        <v>0</v>
      </c>
    </row>
    <row r="1946" spans="1:10" x14ac:dyDescent="0.3">
      <c r="A1946" s="16"/>
      <c r="B1946" s="16"/>
      <c r="C1946" s="16"/>
      <c r="D1946" s="34" t="s">
        <v>2677</v>
      </c>
      <c r="E1946" s="14">
        <v>1</v>
      </c>
      <c r="F1946" s="17">
        <f>SUM(G1928:G1945)</f>
        <v>10413.56</v>
      </c>
      <c r="G1946" s="17">
        <f t="shared" si="394"/>
        <v>10413.56</v>
      </c>
      <c r="H1946" s="14">
        <v>1</v>
      </c>
      <c r="I1946" s="17">
        <f>SUM(J1928:J1945)</f>
        <v>0</v>
      </c>
      <c r="J1946" s="17">
        <f t="shared" si="395"/>
        <v>0</v>
      </c>
    </row>
    <row r="1947" spans="1:10" ht="1" customHeight="1" x14ac:dyDescent="0.3">
      <c r="A1947" s="18"/>
      <c r="B1947" s="18"/>
      <c r="C1947" s="18"/>
      <c r="D1947" s="35"/>
      <c r="E1947" s="18"/>
      <c r="F1947" s="18"/>
      <c r="G1947" s="18"/>
      <c r="H1947" s="18"/>
      <c r="I1947" s="18"/>
      <c r="J1947" s="18"/>
    </row>
    <row r="1948" spans="1:10" x14ac:dyDescent="0.3">
      <c r="A1948" s="19" t="s">
        <v>2678</v>
      </c>
      <c r="B1948" s="19" t="s">
        <v>10</v>
      </c>
      <c r="C1948" s="19" t="s">
        <v>11</v>
      </c>
      <c r="D1948" s="36" t="s">
        <v>2679</v>
      </c>
      <c r="E1948" s="20">
        <f t="shared" ref="E1948:J1948" si="396">E1967</f>
        <v>1</v>
      </c>
      <c r="F1948" s="20">
        <f t="shared" si="396"/>
        <v>8969.99</v>
      </c>
      <c r="G1948" s="20">
        <f t="shared" si="396"/>
        <v>8969.99</v>
      </c>
      <c r="H1948" s="20">
        <f t="shared" si="396"/>
        <v>1</v>
      </c>
      <c r="I1948" s="20">
        <f t="shared" si="396"/>
        <v>0</v>
      </c>
      <c r="J1948" s="20">
        <f t="shared" si="396"/>
        <v>0</v>
      </c>
    </row>
    <row r="1949" spans="1:10" ht="31.45" x14ac:dyDescent="0.3">
      <c r="A1949" s="12" t="s">
        <v>2633</v>
      </c>
      <c r="B1949" s="13" t="s">
        <v>18</v>
      </c>
      <c r="C1949" s="13" t="s">
        <v>292</v>
      </c>
      <c r="D1949" s="33" t="s">
        <v>2634</v>
      </c>
      <c r="E1949" s="14">
        <v>0</v>
      </c>
      <c r="F1949" s="14">
        <v>169.01</v>
      </c>
      <c r="G1949" s="15">
        <f t="shared" ref="G1949:G1967" si="397">ROUND(E1949*F1949,2)</f>
        <v>0</v>
      </c>
      <c r="H1949" s="14">
        <v>0</v>
      </c>
      <c r="I1949" s="39"/>
      <c r="J1949" s="15">
        <f t="shared" ref="J1949:J1967" si="398">ROUND(H1949*I1949,2)</f>
        <v>0</v>
      </c>
    </row>
    <row r="1950" spans="1:10" ht="20.95" x14ac:dyDescent="0.3">
      <c r="A1950" s="12" t="s">
        <v>2635</v>
      </c>
      <c r="B1950" s="13" t="s">
        <v>18</v>
      </c>
      <c r="C1950" s="13" t="s">
        <v>292</v>
      </c>
      <c r="D1950" s="33" t="s">
        <v>2636</v>
      </c>
      <c r="E1950" s="14">
        <v>2</v>
      </c>
      <c r="F1950" s="14">
        <v>37.25</v>
      </c>
      <c r="G1950" s="15">
        <f t="shared" si="397"/>
        <v>74.5</v>
      </c>
      <c r="H1950" s="14">
        <v>2</v>
      </c>
      <c r="I1950" s="39"/>
      <c r="J1950" s="15">
        <f t="shared" si="398"/>
        <v>0</v>
      </c>
    </row>
    <row r="1951" spans="1:10" ht="20.95" x14ac:dyDescent="0.3">
      <c r="A1951" s="12" t="s">
        <v>2637</v>
      </c>
      <c r="B1951" s="13" t="s">
        <v>18</v>
      </c>
      <c r="C1951" s="13" t="s">
        <v>292</v>
      </c>
      <c r="D1951" s="33" t="s">
        <v>2638</v>
      </c>
      <c r="E1951" s="14">
        <v>0</v>
      </c>
      <c r="F1951" s="14">
        <v>224.7</v>
      </c>
      <c r="G1951" s="15">
        <f t="shared" si="397"/>
        <v>0</v>
      </c>
      <c r="H1951" s="14">
        <v>0</v>
      </c>
      <c r="I1951" s="39"/>
      <c r="J1951" s="15">
        <f t="shared" si="398"/>
        <v>0</v>
      </c>
    </row>
    <row r="1952" spans="1:10" ht="20.95" x14ac:dyDescent="0.3">
      <c r="A1952" s="12" t="s">
        <v>2639</v>
      </c>
      <c r="B1952" s="13" t="s">
        <v>18</v>
      </c>
      <c r="C1952" s="13" t="s">
        <v>2640</v>
      </c>
      <c r="D1952" s="33" t="s">
        <v>2641</v>
      </c>
      <c r="E1952" s="14">
        <v>0</v>
      </c>
      <c r="F1952" s="14">
        <v>61.07</v>
      </c>
      <c r="G1952" s="15">
        <f t="shared" si="397"/>
        <v>0</v>
      </c>
      <c r="H1952" s="14">
        <v>0</v>
      </c>
      <c r="I1952" s="39"/>
      <c r="J1952" s="15">
        <f t="shared" si="398"/>
        <v>0</v>
      </c>
    </row>
    <row r="1953" spans="1:10" ht="20.95" x14ac:dyDescent="0.3">
      <c r="A1953" s="12" t="s">
        <v>2642</v>
      </c>
      <c r="B1953" s="13" t="s">
        <v>18</v>
      </c>
      <c r="C1953" s="13" t="s">
        <v>2640</v>
      </c>
      <c r="D1953" s="33" t="s">
        <v>2643</v>
      </c>
      <c r="E1953" s="14">
        <v>0</v>
      </c>
      <c r="F1953" s="14">
        <v>48</v>
      </c>
      <c r="G1953" s="15">
        <f t="shared" si="397"/>
        <v>0</v>
      </c>
      <c r="H1953" s="14">
        <v>0</v>
      </c>
      <c r="I1953" s="39"/>
      <c r="J1953" s="15">
        <f t="shared" si="398"/>
        <v>0</v>
      </c>
    </row>
    <row r="1954" spans="1:10" ht="20.95" x14ac:dyDescent="0.3">
      <c r="A1954" s="12" t="s">
        <v>2644</v>
      </c>
      <c r="B1954" s="13" t="s">
        <v>18</v>
      </c>
      <c r="C1954" s="13" t="s">
        <v>292</v>
      </c>
      <c r="D1954" s="33" t="s">
        <v>2645</v>
      </c>
      <c r="E1954" s="14">
        <v>2</v>
      </c>
      <c r="F1954" s="14">
        <v>578.57000000000005</v>
      </c>
      <c r="G1954" s="15">
        <f t="shared" si="397"/>
        <v>1157.1400000000001</v>
      </c>
      <c r="H1954" s="14">
        <v>2</v>
      </c>
      <c r="I1954" s="39"/>
      <c r="J1954" s="15">
        <f t="shared" si="398"/>
        <v>0</v>
      </c>
    </row>
    <row r="1955" spans="1:10" ht="20.95" x14ac:dyDescent="0.3">
      <c r="A1955" s="12" t="s">
        <v>2646</v>
      </c>
      <c r="B1955" s="13" t="s">
        <v>18</v>
      </c>
      <c r="C1955" s="13" t="s">
        <v>292</v>
      </c>
      <c r="D1955" s="33" t="s">
        <v>2647</v>
      </c>
      <c r="E1955" s="14">
        <v>0</v>
      </c>
      <c r="F1955" s="14">
        <v>677.49</v>
      </c>
      <c r="G1955" s="15">
        <f t="shared" si="397"/>
        <v>0</v>
      </c>
      <c r="H1955" s="14">
        <v>0</v>
      </c>
      <c r="I1955" s="39"/>
      <c r="J1955" s="15">
        <f t="shared" si="398"/>
        <v>0</v>
      </c>
    </row>
    <row r="1956" spans="1:10" ht="20.95" x14ac:dyDescent="0.3">
      <c r="A1956" s="12" t="s">
        <v>2648</v>
      </c>
      <c r="B1956" s="13" t="s">
        <v>18</v>
      </c>
      <c r="C1956" s="13" t="s">
        <v>292</v>
      </c>
      <c r="D1956" s="33" t="s">
        <v>2649</v>
      </c>
      <c r="E1956" s="14">
        <v>1</v>
      </c>
      <c r="F1956" s="14">
        <v>42.6</v>
      </c>
      <c r="G1956" s="15">
        <f t="shared" si="397"/>
        <v>42.6</v>
      </c>
      <c r="H1956" s="14">
        <v>1</v>
      </c>
      <c r="I1956" s="39"/>
      <c r="J1956" s="15">
        <f t="shared" si="398"/>
        <v>0</v>
      </c>
    </row>
    <row r="1957" spans="1:10" x14ac:dyDescent="0.3">
      <c r="A1957" s="12" t="s">
        <v>2650</v>
      </c>
      <c r="B1957" s="13" t="s">
        <v>18</v>
      </c>
      <c r="C1957" s="13" t="s">
        <v>292</v>
      </c>
      <c r="D1957" s="33" t="s">
        <v>2651</v>
      </c>
      <c r="E1957" s="14">
        <v>1</v>
      </c>
      <c r="F1957" s="14">
        <v>94.73</v>
      </c>
      <c r="G1957" s="15">
        <f t="shared" si="397"/>
        <v>94.73</v>
      </c>
      <c r="H1957" s="14">
        <v>1</v>
      </c>
      <c r="I1957" s="39"/>
      <c r="J1957" s="15">
        <f t="shared" si="398"/>
        <v>0</v>
      </c>
    </row>
    <row r="1958" spans="1:10" x14ac:dyDescent="0.3">
      <c r="A1958" s="12" t="s">
        <v>2652</v>
      </c>
      <c r="B1958" s="13" t="s">
        <v>18</v>
      </c>
      <c r="C1958" s="13" t="s">
        <v>292</v>
      </c>
      <c r="D1958" s="33" t="s">
        <v>2653</v>
      </c>
      <c r="E1958" s="14">
        <v>0</v>
      </c>
      <c r="F1958" s="14">
        <v>98.87</v>
      </c>
      <c r="G1958" s="15">
        <f t="shared" si="397"/>
        <v>0</v>
      </c>
      <c r="H1958" s="14">
        <v>0</v>
      </c>
      <c r="I1958" s="39"/>
      <c r="J1958" s="15">
        <f t="shared" si="398"/>
        <v>0</v>
      </c>
    </row>
    <row r="1959" spans="1:10" ht="20.95" x14ac:dyDescent="0.3">
      <c r="A1959" s="12" t="s">
        <v>2654</v>
      </c>
      <c r="B1959" s="13" t="s">
        <v>18</v>
      </c>
      <c r="C1959" s="13" t="s">
        <v>2640</v>
      </c>
      <c r="D1959" s="33" t="s">
        <v>2655</v>
      </c>
      <c r="E1959" s="14">
        <v>20</v>
      </c>
      <c r="F1959" s="14">
        <v>25.02</v>
      </c>
      <c r="G1959" s="15">
        <f t="shared" si="397"/>
        <v>500.4</v>
      </c>
      <c r="H1959" s="14">
        <v>20</v>
      </c>
      <c r="I1959" s="39"/>
      <c r="J1959" s="15">
        <f t="shared" si="398"/>
        <v>0</v>
      </c>
    </row>
    <row r="1960" spans="1:10" ht="20.95" x14ac:dyDescent="0.3">
      <c r="A1960" s="12" t="s">
        <v>2656</v>
      </c>
      <c r="B1960" s="13" t="s">
        <v>18</v>
      </c>
      <c r="C1960" s="13" t="s">
        <v>2640</v>
      </c>
      <c r="D1960" s="33" t="s">
        <v>2657</v>
      </c>
      <c r="E1960" s="14">
        <v>18</v>
      </c>
      <c r="F1960" s="14">
        <v>36.57</v>
      </c>
      <c r="G1960" s="15">
        <f t="shared" si="397"/>
        <v>658.26</v>
      </c>
      <c r="H1960" s="14">
        <v>18</v>
      </c>
      <c r="I1960" s="39"/>
      <c r="J1960" s="15">
        <f t="shared" si="398"/>
        <v>0</v>
      </c>
    </row>
    <row r="1961" spans="1:10" ht="20.95" x14ac:dyDescent="0.3">
      <c r="A1961" s="12" t="s">
        <v>2658</v>
      </c>
      <c r="B1961" s="13" t="s">
        <v>18</v>
      </c>
      <c r="C1961" s="13" t="s">
        <v>292</v>
      </c>
      <c r="D1961" s="33" t="s">
        <v>2659</v>
      </c>
      <c r="E1961" s="14">
        <v>0</v>
      </c>
      <c r="F1961" s="14">
        <v>142.12</v>
      </c>
      <c r="G1961" s="15">
        <f t="shared" si="397"/>
        <v>0</v>
      </c>
      <c r="H1961" s="14">
        <v>0</v>
      </c>
      <c r="I1961" s="39"/>
      <c r="J1961" s="15">
        <f t="shared" si="398"/>
        <v>0</v>
      </c>
    </row>
    <row r="1962" spans="1:10" x14ac:dyDescent="0.3">
      <c r="A1962" s="12" t="s">
        <v>2660</v>
      </c>
      <c r="B1962" s="13" t="s">
        <v>18</v>
      </c>
      <c r="C1962" s="13" t="s">
        <v>292</v>
      </c>
      <c r="D1962" s="33" t="s">
        <v>2661</v>
      </c>
      <c r="E1962" s="14">
        <v>2</v>
      </c>
      <c r="F1962" s="14">
        <v>234.53</v>
      </c>
      <c r="G1962" s="15">
        <f t="shared" si="397"/>
        <v>469.06</v>
      </c>
      <c r="H1962" s="14">
        <v>2</v>
      </c>
      <c r="I1962" s="39"/>
      <c r="J1962" s="15">
        <f t="shared" si="398"/>
        <v>0</v>
      </c>
    </row>
    <row r="1963" spans="1:10" x14ac:dyDescent="0.3">
      <c r="A1963" s="12" t="s">
        <v>2662</v>
      </c>
      <c r="B1963" s="13" t="s">
        <v>18</v>
      </c>
      <c r="C1963" s="13" t="s">
        <v>292</v>
      </c>
      <c r="D1963" s="33" t="s">
        <v>2663</v>
      </c>
      <c r="E1963" s="14">
        <v>0</v>
      </c>
      <c r="F1963" s="14">
        <v>676.2</v>
      </c>
      <c r="G1963" s="15">
        <f t="shared" si="397"/>
        <v>0</v>
      </c>
      <c r="H1963" s="14">
        <v>0</v>
      </c>
      <c r="I1963" s="39"/>
      <c r="J1963" s="15">
        <f t="shared" si="398"/>
        <v>0</v>
      </c>
    </row>
    <row r="1964" spans="1:10" ht="20.95" x14ac:dyDescent="0.3">
      <c r="A1964" s="12" t="s">
        <v>2664</v>
      </c>
      <c r="B1964" s="13" t="s">
        <v>18</v>
      </c>
      <c r="C1964" s="13" t="s">
        <v>292</v>
      </c>
      <c r="D1964" s="33" t="s">
        <v>2665</v>
      </c>
      <c r="E1964" s="14">
        <v>2</v>
      </c>
      <c r="F1964" s="14">
        <v>1501.5</v>
      </c>
      <c r="G1964" s="15">
        <f t="shared" si="397"/>
        <v>3003</v>
      </c>
      <c r="H1964" s="14">
        <v>2</v>
      </c>
      <c r="I1964" s="39"/>
      <c r="J1964" s="15">
        <f t="shared" si="398"/>
        <v>0</v>
      </c>
    </row>
    <row r="1965" spans="1:10" ht="20.95" x14ac:dyDescent="0.3">
      <c r="A1965" s="12" t="s">
        <v>2666</v>
      </c>
      <c r="B1965" s="13" t="s">
        <v>18</v>
      </c>
      <c r="C1965" s="13" t="s">
        <v>2667</v>
      </c>
      <c r="D1965" s="33" t="s">
        <v>2668</v>
      </c>
      <c r="E1965" s="14">
        <v>0</v>
      </c>
      <c r="F1965" s="14">
        <v>428.4</v>
      </c>
      <c r="G1965" s="15">
        <f t="shared" si="397"/>
        <v>0</v>
      </c>
      <c r="H1965" s="14">
        <v>0</v>
      </c>
      <c r="I1965" s="39"/>
      <c r="J1965" s="15">
        <f t="shared" si="398"/>
        <v>0</v>
      </c>
    </row>
    <row r="1966" spans="1:10" x14ac:dyDescent="0.3">
      <c r="A1966" s="12" t="s">
        <v>2669</v>
      </c>
      <c r="B1966" s="13" t="s">
        <v>18</v>
      </c>
      <c r="C1966" s="13" t="s">
        <v>292</v>
      </c>
      <c r="D1966" s="33" t="s">
        <v>2670</v>
      </c>
      <c r="E1966" s="14">
        <v>2</v>
      </c>
      <c r="F1966" s="14">
        <v>1485.15</v>
      </c>
      <c r="G1966" s="15">
        <f t="shared" si="397"/>
        <v>2970.3</v>
      </c>
      <c r="H1966" s="14">
        <v>2</v>
      </c>
      <c r="I1966" s="39"/>
      <c r="J1966" s="15">
        <f t="shared" si="398"/>
        <v>0</v>
      </c>
    </row>
    <row r="1967" spans="1:10" x14ac:dyDescent="0.3">
      <c r="A1967" s="16"/>
      <c r="B1967" s="16"/>
      <c r="C1967" s="16"/>
      <c r="D1967" s="34" t="s">
        <v>2680</v>
      </c>
      <c r="E1967" s="14">
        <v>1</v>
      </c>
      <c r="F1967" s="17">
        <f>SUM(G1949:G1966)</f>
        <v>8969.99</v>
      </c>
      <c r="G1967" s="17">
        <f t="shared" si="397"/>
        <v>8969.99</v>
      </c>
      <c r="H1967" s="14">
        <v>1</v>
      </c>
      <c r="I1967" s="17">
        <f>SUM(J1949:J1966)</f>
        <v>0</v>
      </c>
      <c r="J1967" s="17">
        <f t="shared" si="398"/>
        <v>0</v>
      </c>
    </row>
    <row r="1968" spans="1:10" ht="1" customHeight="1" x14ac:dyDescent="0.3">
      <c r="A1968" s="18"/>
      <c r="B1968" s="18"/>
      <c r="C1968" s="18"/>
      <c r="D1968" s="35"/>
      <c r="E1968" s="18"/>
      <c r="F1968" s="18"/>
      <c r="G1968" s="18"/>
      <c r="H1968" s="18"/>
      <c r="I1968" s="18"/>
      <c r="J1968" s="18"/>
    </row>
    <row r="1969" spans="1:10" x14ac:dyDescent="0.3">
      <c r="A1969" s="16"/>
      <c r="B1969" s="16"/>
      <c r="C1969" s="16"/>
      <c r="D1969" s="34" t="s">
        <v>2681</v>
      </c>
      <c r="E1969" s="14">
        <v>1</v>
      </c>
      <c r="F1969" s="17">
        <f>G1885+G1906+G1927+G1948</f>
        <v>46024.28</v>
      </c>
      <c r="G1969" s="17">
        <f>ROUND(E1969*F1969,2)</f>
        <v>46024.28</v>
      </c>
      <c r="H1969" s="14">
        <v>1</v>
      </c>
      <c r="I1969" s="17">
        <f>J1885+J1906+J1927+J1948</f>
        <v>0</v>
      </c>
      <c r="J1969" s="17">
        <f>ROUND(H1969*I1969,2)</f>
        <v>0</v>
      </c>
    </row>
    <row r="1970" spans="1:10" ht="1" customHeight="1" x14ac:dyDescent="0.3">
      <c r="A1970" s="18"/>
      <c r="B1970" s="18"/>
      <c r="C1970" s="18"/>
      <c r="D1970" s="35"/>
      <c r="E1970" s="18"/>
      <c r="F1970" s="18"/>
      <c r="G1970" s="18"/>
      <c r="H1970" s="18"/>
      <c r="I1970" s="18"/>
      <c r="J1970" s="18"/>
    </row>
    <row r="1971" spans="1:10" x14ac:dyDescent="0.3">
      <c r="A1971" s="10" t="s">
        <v>2682</v>
      </c>
      <c r="B1971" s="10" t="s">
        <v>10</v>
      </c>
      <c r="C1971" s="10" t="s">
        <v>11</v>
      </c>
      <c r="D1971" s="32" t="s">
        <v>2683</v>
      </c>
      <c r="E1971" s="11">
        <f t="shared" ref="E1971:J1971" si="399">E1975</f>
        <v>1</v>
      </c>
      <c r="F1971" s="11">
        <f t="shared" si="399"/>
        <v>55873.29</v>
      </c>
      <c r="G1971" s="11">
        <f t="shared" si="399"/>
        <v>55873.29</v>
      </c>
      <c r="H1971" s="11">
        <f t="shared" si="399"/>
        <v>1</v>
      </c>
      <c r="I1971" s="11">
        <f t="shared" si="399"/>
        <v>0</v>
      </c>
      <c r="J1971" s="11">
        <f t="shared" si="399"/>
        <v>0</v>
      </c>
    </row>
    <row r="1972" spans="1:10" x14ac:dyDescent="0.3">
      <c r="A1972" s="12" t="s">
        <v>2684</v>
      </c>
      <c r="B1972" s="13" t="s">
        <v>18</v>
      </c>
      <c r="C1972" s="13" t="s">
        <v>2685</v>
      </c>
      <c r="D1972" s="33" t="s">
        <v>2686</v>
      </c>
      <c r="E1972" s="14">
        <v>120</v>
      </c>
      <c r="F1972" s="14">
        <v>26.89</v>
      </c>
      <c r="G1972" s="15">
        <f>ROUND(E1972*F1972,2)</f>
        <v>3226.8</v>
      </c>
      <c r="H1972" s="14">
        <v>120</v>
      </c>
      <c r="I1972" s="39"/>
      <c r="J1972" s="15">
        <f>ROUND(H1972*I1972,2)</f>
        <v>0</v>
      </c>
    </row>
    <row r="1973" spans="1:10" x14ac:dyDescent="0.3">
      <c r="A1973" s="12" t="s">
        <v>2687</v>
      </c>
      <c r="B1973" s="13" t="s">
        <v>18</v>
      </c>
      <c r="C1973" s="13" t="s">
        <v>35</v>
      </c>
      <c r="D1973" s="33" t="s">
        <v>2688</v>
      </c>
      <c r="E1973" s="14">
        <v>4</v>
      </c>
      <c r="F1973" s="14">
        <v>240.98</v>
      </c>
      <c r="G1973" s="15">
        <f>ROUND(E1973*F1973,2)</f>
        <v>963.92</v>
      </c>
      <c r="H1973" s="14">
        <v>4</v>
      </c>
      <c r="I1973" s="39"/>
      <c r="J1973" s="15">
        <f>ROUND(H1973*I1973,2)</f>
        <v>0</v>
      </c>
    </row>
    <row r="1974" spans="1:10" ht="20.95" x14ac:dyDescent="0.3">
      <c r="A1974" s="12" t="s">
        <v>2689</v>
      </c>
      <c r="B1974" s="13" t="s">
        <v>18</v>
      </c>
      <c r="C1974" s="13" t="s">
        <v>19</v>
      </c>
      <c r="D1974" s="33" t="s">
        <v>2690</v>
      </c>
      <c r="E1974" s="14">
        <v>1301.5</v>
      </c>
      <c r="F1974" s="14">
        <v>39.71</v>
      </c>
      <c r="G1974" s="15">
        <f>ROUND(E1974*F1974,2)</f>
        <v>51682.57</v>
      </c>
      <c r="H1974" s="14">
        <v>1301.5</v>
      </c>
      <c r="I1974" s="39"/>
      <c r="J1974" s="15">
        <f>ROUND(H1974*I1974,2)</f>
        <v>0</v>
      </c>
    </row>
    <row r="1975" spans="1:10" x14ac:dyDescent="0.3">
      <c r="A1975" s="16"/>
      <c r="B1975" s="16"/>
      <c r="C1975" s="16"/>
      <c r="D1975" s="34" t="s">
        <v>2691</v>
      </c>
      <c r="E1975" s="14">
        <v>1</v>
      </c>
      <c r="F1975" s="17">
        <f>SUM(G1972:G1974)</f>
        <v>55873.29</v>
      </c>
      <c r="G1975" s="17">
        <f>ROUND(E1975*F1975,2)</f>
        <v>55873.29</v>
      </c>
      <c r="H1975" s="14">
        <v>1</v>
      </c>
      <c r="I1975" s="17">
        <f>SUM(J1972:J1974)</f>
        <v>0</v>
      </c>
      <c r="J1975" s="17">
        <f>ROUND(H1975*I1975,2)</f>
        <v>0</v>
      </c>
    </row>
    <row r="1976" spans="1:10" ht="1" customHeight="1" x14ac:dyDescent="0.3">
      <c r="A1976" s="18"/>
      <c r="B1976" s="18"/>
      <c r="C1976" s="18"/>
      <c r="D1976" s="35"/>
      <c r="E1976" s="18"/>
      <c r="F1976" s="18"/>
      <c r="G1976" s="18"/>
      <c r="H1976" s="18"/>
      <c r="I1976" s="18"/>
      <c r="J1976" s="18"/>
    </row>
    <row r="1977" spans="1:10" x14ac:dyDescent="0.3">
      <c r="A1977" s="16"/>
      <c r="B1977" s="16"/>
      <c r="C1977" s="16"/>
      <c r="D1977" s="34" t="s">
        <v>2692</v>
      </c>
      <c r="E1977" s="14">
        <v>1</v>
      </c>
      <c r="F1977" s="17">
        <f>G1452+G1554+G1611+G1627+G1688+G1734+G1742+G1772+G1783+G1884+G1971</f>
        <v>10292593.09</v>
      </c>
      <c r="G1977" s="17">
        <f>ROUND(E1977*F1977,2)</f>
        <v>10292593.09</v>
      </c>
      <c r="H1977" s="14">
        <v>1</v>
      </c>
      <c r="I1977" s="17">
        <f>J1452+J1554+J1611+J1627+J1688+J1734+J1742+J1772+J1783+J1884+J1971</f>
        <v>47250</v>
      </c>
      <c r="J1977" s="17">
        <f>ROUND(H1977*I1977,2)</f>
        <v>47250</v>
      </c>
    </row>
    <row r="1978" spans="1:10" ht="1" customHeight="1" x14ac:dyDescent="0.3">
      <c r="A1978" s="18"/>
      <c r="B1978" s="18"/>
      <c r="C1978" s="18"/>
      <c r="D1978" s="35"/>
      <c r="E1978" s="18"/>
      <c r="F1978" s="18"/>
      <c r="G1978" s="18"/>
      <c r="H1978" s="18"/>
      <c r="I1978" s="18"/>
      <c r="J1978" s="18"/>
    </row>
    <row r="1979" spans="1:10" x14ac:dyDescent="0.3">
      <c r="A1979" s="8" t="s">
        <v>2693</v>
      </c>
      <c r="B1979" s="8" t="s">
        <v>10</v>
      </c>
      <c r="C1979" s="8" t="s">
        <v>11</v>
      </c>
      <c r="D1979" s="31" t="s">
        <v>932</v>
      </c>
      <c r="E1979" s="9">
        <f t="shared" ref="E1979:J1979" si="400">E2639</f>
        <v>1</v>
      </c>
      <c r="F1979" s="9">
        <f t="shared" si="400"/>
        <v>6013321.3600000003</v>
      </c>
      <c r="G1979" s="9">
        <f t="shared" si="400"/>
        <v>6013321.3600000003</v>
      </c>
      <c r="H1979" s="9">
        <f t="shared" si="400"/>
        <v>1</v>
      </c>
      <c r="I1979" s="9">
        <f t="shared" si="400"/>
        <v>0</v>
      </c>
      <c r="J1979" s="9">
        <f t="shared" si="400"/>
        <v>0</v>
      </c>
    </row>
    <row r="1980" spans="1:10" x14ac:dyDescent="0.3">
      <c r="A1980" s="10" t="s">
        <v>2694</v>
      </c>
      <c r="B1980" s="10" t="s">
        <v>10</v>
      </c>
      <c r="C1980" s="10" t="s">
        <v>11</v>
      </c>
      <c r="D1980" s="32" t="s">
        <v>981</v>
      </c>
      <c r="E1980" s="11">
        <f t="shared" ref="E1980:J1980" si="401">E2074</f>
        <v>1</v>
      </c>
      <c r="F1980" s="11">
        <f t="shared" si="401"/>
        <v>929674.87</v>
      </c>
      <c r="G1980" s="11">
        <f t="shared" si="401"/>
        <v>929674.87</v>
      </c>
      <c r="H1980" s="11">
        <f t="shared" si="401"/>
        <v>1</v>
      </c>
      <c r="I1980" s="11">
        <f t="shared" si="401"/>
        <v>0</v>
      </c>
      <c r="J1980" s="11">
        <f t="shared" si="401"/>
        <v>0</v>
      </c>
    </row>
    <row r="1981" spans="1:10" x14ac:dyDescent="0.3">
      <c r="A1981" s="19" t="s">
        <v>2695</v>
      </c>
      <c r="B1981" s="19" t="s">
        <v>10</v>
      </c>
      <c r="C1981" s="19" t="s">
        <v>11</v>
      </c>
      <c r="D1981" s="36" t="s">
        <v>983</v>
      </c>
      <c r="E1981" s="20">
        <f t="shared" ref="E1981:J1981" si="402">E1993</f>
        <v>1</v>
      </c>
      <c r="F1981" s="20">
        <f t="shared" si="402"/>
        <v>216018.92</v>
      </c>
      <c r="G1981" s="20">
        <f t="shared" si="402"/>
        <v>216018.92</v>
      </c>
      <c r="H1981" s="20">
        <f t="shared" si="402"/>
        <v>1</v>
      </c>
      <c r="I1981" s="20">
        <f t="shared" si="402"/>
        <v>0</v>
      </c>
      <c r="J1981" s="20">
        <f t="shared" si="402"/>
        <v>0</v>
      </c>
    </row>
    <row r="1982" spans="1:10" x14ac:dyDescent="0.3">
      <c r="A1982" s="12" t="s">
        <v>2696</v>
      </c>
      <c r="B1982" s="13" t="s">
        <v>18</v>
      </c>
      <c r="C1982" s="13" t="s">
        <v>35</v>
      </c>
      <c r="D1982" s="33" t="s">
        <v>2697</v>
      </c>
      <c r="E1982" s="14">
        <v>23</v>
      </c>
      <c r="F1982" s="14">
        <v>1412.25</v>
      </c>
      <c r="G1982" s="15">
        <f t="shared" ref="G1982:G1993" si="403">ROUND(E1982*F1982,2)</f>
        <v>32481.75</v>
      </c>
      <c r="H1982" s="14">
        <v>23</v>
      </c>
      <c r="I1982" s="39"/>
      <c r="J1982" s="15">
        <f t="shared" ref="J1982:J1993" si="404">ROUND(H1982*I1982,2)</f>
        <v>0</v>
      </c>
    </row>
    <row r="1983" spans="1:10" x14ac:dyDescent="0.3">
      <c r="A1983" s="12" t="s">
        <v>984</v>
      </c>
      <c r="B1983" s="13" t="s">
        <v>18</v>
      </c>
      <c r="C1983" s="13" t="s">
        <v>35</v>
      </c>
      <c r="D1983" s="33" t="s">
        <v>985</v>
      </c>
      <c r="E1983" s="14">
        <v>28</v>
      </c>
      <c r="F1983" s="14">
        <v>2618.27</v>
      </c>
      <c r="G1983" s="15">
        <f t="shared" si="403"/>
        <v>73311.56</v>
      </c>
      <c r="H1983" s="14">
        <v>28</v>
      </c>
      <c r="I1983" s="39"/>
      <c r="J1983" s="15">
        <f t="shared" si="404"/>
        <v>0</v>
      </c>
    </row>
    <row r="1984" spans="1:10" x14ac:dyDescent="0.3">
      <c r="A1984" s="12" t="s">
        <v>986</v>
      </c>
      <c r="B1984" s="13" t="s">
        <v>18</v>
      </c>
      <c r="C1984" s="13" t="s">
        <v>35</v>
      </c>
      <c r="D1984" s="33" t="s">
        <v>987</v>
      </c>
      <c r="E1984" s="14">
        <v>28</v>
      </c>
      <c r="F1984" s="14">
        <v>304.33</v>
      </c>
      <c r="G1984" s="15">
        <f t="shared" si="403"/>
        <v>8521.24</v>
      </c>
      <c r="H1984" s="14">
        <v>28</v>
      </c>
      <c r="I1984" s="39"/>
      <c r="J1984" s="15">
        <f t="shared" si="404"/>
        <v>0</v>
      </c>
    </row>
    <row r="1985" spans="1:10" ht="20.95" x14ac:dyDescent="0.3">
      <c r="A1985" s="12" t="s">
        <v>988</v>
      </c>
      <c r="B1985" s="13" t="s">
        <v>18</v>
      </c>
      <c r="C1985" s="13" t="s">
        <v>22</v>
      </c>
      <c r="D1985" s="33" t="s">
        <v>989</v>
      </c>
      <c r="E1985" s="14">
        <v>1400</v>
      </c>
      <c r="F1985" s="14">
        <v>11.57</v>
      </c>
      <c r="G1985" s="15">
        <f t="shared" si="403"/>
        <v>16198</v>
      </c>
      <c r="H1985" s="14">
        <v>1400</v>
      </c>
      <c r="I1985" s="39"/>
      <c r="J1985" s="15">
        <f t="shared" si="404"/>
        <v>0</v>
      </c>
    </row>
    <row r="1986" spans="1:10" x14ac:dyDescent="0.3">
      <c r="A1986" s="12" t="s">
        <v>990</v>
      </c>
      <c r="B1986" s="13" t="s">
        <v>18</v>
      </c>
      <c r="C1986" s="13" t="s">
        <v>22</v>
      </c>
      <c r="D1986" s="33" t="s">
        <v>991</v>
      </c>
      <c r="E1986" s="14">
        <v>2700</v>
      </c>
      <c r="F1986" s="14">
        <v>9.5399999999999991</v>
      </c>
      <c r="G1986" s="15">
        <f t="shared" si="403"/>
        <v>25758</v>
      </c>
      <c r="H1986" s="14">
        <v>2700</v>
      </c>
      <c r="I1986" s="39"/>
      <c r="J1986" s="15">
        <f t="shared" si="404"/>
        <v>0</v>
      </c>
    </row>
    <row r="1987" spans="1:10" x14ac:dyDescent="0.3">
      <c r="A1987" s="12" t="s">
        <v>992</v>
      </c>
      <c r="B1987" s="13" t="s">
        <v>18</v>
      </c>
      <c r="C1987" s="13" t="s">
        <v>22</v>
      </c>
      <c r="D1987" s="33" t="s">
        <v>993</v>
      </c>
      <c r="E1987" s="14">
        <v>425</v>
      </c>
      <c r="F1987" s="14">
        <v>7.49</v>
      </c>
      <c r="G1987" s="15">
        <f t="shared" si="403"/>
        <v>3183.25</v>
      </c>
      <c r="H1987" s="14">
        <v>425</v>
      </c>
      <c r="I1987" s="39"/>
      <c r="J1987" s="15">
        <f t="shared" si="404"/>
        <v>0</v>
      </c>
    </row>
    <row r="1988" spans="1:10" x14ac:dyDescent="0.3">
      <c r="A1988" s="12" t="s">
        <v>994</v>
      </c>
      <c r="B1988" s="13" t="s">
        <v>18</v>
      </c>
      <c r="C1988" s="13" t="s">
        <v>35</v>
      </c>
      <c r="D1988" s="33" t="s">
        <v>995</v>
      </c>
      <c r="E1988" s="14">
        <v>14</v>
      </c>
      <c r="F1988" s="14">
        <v>923.75</v>
      </c>
      <c r="G1988" s="15">
        <f t="shared" si="403"/>
        <v>12932.5</v>
      </c>
      <c r="H1988" s="14">
        <v>14</v>
      </c>
      <c r="I1988" s="39"/>
      <c r="J1988" s="15">
        <f t="shared" si="404"/>
        <v>0</v>
      </c>
    </row>
    <row r="1989" spans="1:10" x14ac:dyDescent="0.3">
      <c r="A1989" s="12" t="s">
        <v>996</v>
      </c>
      <c r="B1989" s="13" t="s">
        <v>18</v>
      </c>
      <c r="C1989" s="13" t="s">
        <v>22</v>
      </c>
      <c r="D1989" s="33" t="s">
        <v>997</v>
      </c>
      <c r="E1989" s="14">
        <v>1790</v>
      </c>
      <c r="F1989" s="14">
        <v>17.82</v>
      </c>
      <c r="G1989" s="15">
        <f t="shared" si="403"/>
        <v>31897.8</v>
      </c>
      <c r="H1989" s="14">
        <v>1790</v>
      </c>
      <c r="I1989" s="39"/>
      <c r="J1989" s="15">
        <f t="shared" si="404"/>
        <v>0</v>
      </c>
    </row>
    <row r="1990" spans="1:10" x14ac:dyDescent="0.3">
      <c r="A1990" s="12" t="s">
        <v>998</v>
      </c>
      <c r="B1990" s="13" t="s">
        <v>18</v>
      </c>
      <c r="C1990" s="13" t="s">
        <v>22</v>
      </c>
      <c r="D1990" s="33" t="s">
        <v>999</v>
      </c>
      <c r="E1990" s="14">
        <v>780</v>
      </c>
      <c r="F1990" s="14">
        <v>11.42</v>
      </c>
      <c r="G1990" s="15">
        <f t="shared" si="403"/>
        <v>8907.6</v>
      </c>
      <c r="H1990" s="14">
        <v>780</v>
      </c>
      <c r="I1990" s="39"/>
      <c r="J1990" s="15">
        <f t="shared" si="404"/>
        <v>0</v>
      </c>
    </row>
    <row r="1991" spans="1:10" x14ac:dyDescent="0.3">
      <c r="A1991" s="12" t="s">
        <v>1000</v>
      </c>
      <c r="B1991" s="13" t="s">
        <v>18</v>
      </c>
      <c r="C1991" s="13" t="s">
        <v>35</v>
      </c>
      <c r="D1991" s="33" t="s">
        <v>1001</v>
      </c>
      <c r="E1991" s="14">
        <v>0.5</v>
      </c>
      <c r="F1991" s="14">
        <v>1117.3699999999999</v>
      </c>
      <c r="G1991" s="15">
        <f t="shared" si="403"/>
        <v>558.69000000000005</v>
      </c>
      <c r="H1991" s="14">
        <v>0.5</v>
      </c>
      <c r="I1991" s="39"/>
      <c r="J1991" s="15">
        <f t="shared" si="404"/>
        <v>0</v>
      </c>
    </row>
    <row r="1992" spans="1:10" x14ac:dyDescent="0.3">
      <c r="A1992" s="12" t="s">
        <v>1002</v>
      </c>
      <c r="B1992" s="13" t="s">
        <v>18</v>
      </c>
      <c r="C1992" s="13" t="s">
        <v>35</v>
      </c>
      <c r="D1992" s="33" t="s">
        <v>1003</v>
      </c>
      <c r="E1992" s="14">
        <v>0.5</v>
      </c>
      <c r="F1992" s="14">
        <v>4537.05</v>
      </c>
      <c r="G1992" s="15">
        <f t="shared" si="403"/>
        <v>2268.5300000000002</v>
      </c>
      <c r="H1992" s="14">
        <v>0.5</v>
      </c>
      <c r="I1992" s="39"/>
      <c r="J1992" s="15">
        <f t="shared" si="404"/>
        <v>0</v>
      </c>
    </row>
    <row r="1993" spans="1:10" x14ac:dyDescent="0.3">
      <c r="A1993" s="16"/>
      <c r="B1993" s="16"/>
      <c r="C1993" s="16"/>
      <c r="D1993" s="34" t="s">
        <v>2698</v>
      </c>
      <c r="E1993" s="14">
        <v>1</v>
      </c>
      <c r="F1993" s="17">
        <f>SUM(G1982:G1992)</f>
        <v>216018.92</v>
      </c>
      <c r="G1993" s="17">
        <f t="shared" si="403"/>
        <v>216018.92</v>
      </c>
      <c r="H1993" s="14">
        <v>1</v>
      </c>
      <c r="I1993" s="17">
        <f>SUM(J1982:J1992)</f>
        <v>0</v>
      </c>
      <c r="J1993" s="17">
        <f t="shared" si="404"/>
        <v>0</v>
      </c>
    </row>
    <row r="1994" spans="1:10" ht="1" customHeight="1" x14ac:dyDescent="0.3">
      <c r="A1994" s="18"/>
      <c r="B1994" s="18"/>
      <c r="C1994" s="18"/>
      <c r="D1994" s="35"/>
      <c r="E1994" s="18"/>
      <c r="F1994" s="18"/>
      <c r="G1994" s="18"/>
      <c r="H1994" s="18"/>
      <c r="I1994" s="18"/>
      <c r="J1994" s="18"/>
    </row>
    <row r="1995" spans="1:10" x14ac:dyDescent="0.3">
      <c r="A1995" s="19" t="s">
        <v>2699</v>
      </c>
      <c r="B1995" s="19" t="s">
        <v>10</v>
      </c>
      <c r="C1995" s="19" t="s">
        <v>11</v>
      </c>
      <c r="D1995" s="36" t="s">
        <v>1006</v>
      </c>
      <c r="E1995" s="20">
        <f t="shared" ref="E1995:J1995" si="405">E2011</f>
        <v>1</v>
      </c>
      <c r="F1995" s="20">
        <f t="shared" si="405"/>
        <v>63322.93</v>
      </c>
      <c r="G1995" s="20">
        <f t="shared" si="405"/>
        <v>63322.93</v>
      </c>
      <c r="H1995" s="20">
        <f t="shared" si="405"/>
        <v>1</v>
      </c>
      <c r="I1995" s="20">
        <f t="shared" si="405"/>
        <v>0</v>
      </c>
      <c r="J1995" s="20">
        <f t="shared" si="405"/>
        <v>0</v>
      </c>
    </row>
    <row r="1996" spans="1:10" x14ac:dyDescent="0.3">
      <c r="A1996" s="12" t="s">
        <v>2700</v>
      </c>
      <c r="B1996" s="13" t="s">
        <v>18</v>
      </c>
      <c r="C1996" s="13" t="s">
        <v>35</v>
      </c>
      <c r="D1996" s="33" t="s">
        <v>2701</v>
      </c>
      <c r="E1996" s="14">
        <v>1</v>
      </c>
      <c r="F1996" s="14">
        <v>4759.6099999999997</v>
      </c>
      <c r="G1996" s="15">
        <f t="shared" ref="G1996:G2011" si="406">ROUND(E1996*F1996,2)</f>
        <v>4759.6099999999997</v>
      </c>
      <c r="H1996" s="14">
        <v>1</v>
      </c>
      <c r="I1996" s="39"/>
      <c r="J1996" s="15">
        <f t="shared" ref="J1996:J2011" si="407">ROUND(H1996*I1996,2)</f>
        <v>0</v>
      </c>
    </row>
    <row r="1997" spans="1:10" x14ac:dyDescent="0.3">
      <c r="A1997" s="12" t="s">
        <v>2702</v>
      </c>
      <c r="B1997" s="13" t="s">
        <v>18</v>
      </c>
      <c r="C1997" s="13" t="s">
        <v>35</v>
      </c>
      <c r="D1997" s="33" t="s">
        <v>2703</v>
      </c>
      <c r="E1997" s="14">
        <v>1</v>
      </c>
      <c r="F1997" s="14">
        <v>1919.11</v>
      </c>
      <c r="G1997" s="15">
        <f t="shared" si="406"/>
        <v>1919.11</v>
      </c>
      <c r="H1997" s="14">
        <v>1</v>
      </c>
      <c r="I1997" s="39"/>
      <c r="J1997" s="15">
        <f t="shared" si="407"/>
        <v>0</v>
      </c>
    </row>
    <row r="1998" spans="1:10" x14ac:dyDescent="0.3">
      <c r="A1998" s="12" t="s">
        <v>2704</v>
      </c>
      <c r="B1998" s="13" t="s">
        <v>18</v>
      </c>
      <c r="C1998" s="13" t="s">
        <v>35</v>
      </c>
      <c r="D1998" s="33" t="s">
        <v>2705</v>
      </c>
      <c r="E1998" s="14">
        <v>48</v>
      </c>
      <c r="F1998" s="14">
        <v>180.95</v>
      </c>
      <c r="G1998" s="15">
        <f t="shared" si="406"/>
        <v>8685.6</v>
      </c>
      <c r="H1998" s="14">
        <v>48</v>
      </c>
      <c r="I1998" s="39"/>
      <c r="J1998" s="15">
        <f t="shared" si="407"/>
        <v>0</v>
      </c>
    </row>
    <row r="1999" spans="1:10" x14ac:dyDescent="0.3">
      <c r="A1999" s="12" t="s">
        <v>1007</v>
      </c>
      <c r="B1999" s="13" t="s">
        <v>18</v>
      </c>
      <c r="C1999" s="13" t="s">
        <v>22</v>
      </c>
      <c r="D1999" s="33" t="s">
        <v>1008</v>
      </c>
      <c r="E1999" s="14">
        <v>2400</v>
      </c>
      <c r="F1999" s="14">
        <v>10.220000000000001</v>
      </c>
      <c r="G1999" s="15">
        <f t="shared" si="406"/>
        <v>24528</v>
      </c>
      <c r="H1999" s="14">
        <v>2400</v>
      </c>
      <c r="I1999" s="39"/>
      <c r="J1999" s="15">
        <f t="shared" si="407"/>
        <v>0</v>
      </c>
    </row>
    <row r="2000" spans="1:10" x14ac:dyDescent="0.3">
      <c r="A2000" s="12" t="s">
        <v>992</v>
      </c>
      <c r="B2000" s="13" t="s">
        <v>18</v>
      </c>
      <c r="C2000" s="13" t="s">
        <v>22</v>
      </c>
      <c r="D2000" s="33" t="s">
        <v>993</v>
      </c>
      <c r="E2000" s="14">
        <v>600</v>
      </c>
      <c r="F2000" s="14">
        <v>7.49</v>
      </c>
      <c r="G2000" s="15">
        <f t="shared" si="406"/>
        <v>4494</v>
      </c>
      <c r="H2000" s="14">
        <v>600</v>
      </c>
      <c r="I2000" s="39"/>
      <c r="J2000" s="15">
        <f t="shared" si="407"/>
        <v>0</v>
      </c>
    </row>
    <row r="2001" spans="1:10" x14ac:dyDescent="0.3">
      <c r="A2001" s="12" t="s">
        <v>2706</v>
      </c>
      <c r="B2001" s="13" t="s">
        <v>18</v>
      </c>
      <c r="C2001" s="13" t="s">
        <v>35</v>
      </c>
      <c r="D2001" s="33" t="s">
        <v>2707</v>
      </c>
      <c r="E2001" s="14">
        <v>22</v>
      </c>
      <c r="F2001" s="14">
        <v>78.290000000000006</v>
      </c>
      <c r="G2001" s="15">
        <f t="shared" si="406"/>
        <v>1722.38</v>
      </c>
      <c r="H2001" s="14">
        <v>22</v>
      </c>
      <c r="I2001" s="39"/>
      <c r="J2001" s="15">
        <f t="shared" si="407"/>
        <v>0</v>
      </c>
    </row>
    <row r="2002" spans="1:10" x14ac:dyDescent="0.3">
      <c r="A2002" s="12" t="s">
        <v>2708</v>
      </c>
      <c r="B2002" s="13" t="s">
        <v>18</v>
      </c>
      <c r="C2002" s="13" t="s">
        <v>35</v>
      </c>
      <c r="D2002" s="33" t="s">
        <v>2709</v>
      </c>
      <c r="E2002" s="14">
        <v>24</v>
      </c>
      <c r="F2002" s="14">
        <v>103.62</v>
      </c>
      <c r="G2002" s="15">
        <f t="shared" si="406"/>
        <v>2486.88</v>
      </c>
      <c r="H2002" s="14">
        <v>24</v>
      </c>
      <c r="I2002" s="39"/>
      <c r="J2002" s="15">
        <f t="shared" si="407"/>
        <v>0</v>
      </c>
    </row>
    <row r="2003" spans="1:10" x14ac:dyDescent="0.3">
      <c r="A2003" s="12" t="s">
        <v>1009</v>
      </c>
      <c r="B2003" s="13" t="s">
        <v>18</v>
      </c>
      <c r="C2003" s="13" t="s">
        <v>35</v>
      </c>
      <c r="D2003" s="33" t="s">
        <v>1010</v>
      </c>
      <c r="E2003" s="14">
        <v>38</v>
      </c>
      <c r="F2003" s="14">
        <v>170.48</v>
      </c>
      <c r="G2003" s="15">
        <f t="shared" si="406"/>
        <v>6478.24</v>
      </c>
      <c r="H2003" s="14">
        <v>38</v>
      </c>
      <c r="I2003" s="39"/>
      <c r="J2003" s="15">
        <f t="shared" si="407"/>
        <v>0</v>
      </c>
    </row>
    <row r="2004" spans="1:10" x14ac:dyDescent="0.3">
      <c r="A2004" s="12" t="s">
        <v>2710</v>
      </c>
      <c r="B2004" s="13" t="s">
        <v>18</v>
      </c>
      <c r="C2004" s="13" t="s">
        <v>35</v>
      </c>
      <c r="D2004" s="33" t="s">
        <v>2711</v>
      </c>
      <c r="E2004" s="14">
        <v>4</v>
      </c>
      <c r="F2004" s="14">
        <v>111.78</v>
      </c>
      <c r="G2004" s="15">
        <f t="shared" si="406"/>
        <v>447.12</v>
      </c>
      <c r="H2004" s="14">
        <v>4</v>
      </c>
      <c r="I2004" s="39"/>
      <c r="J2004" s="15">
        <f t="shared" si="407"/>
        <v>0</v>
      </c>
    </row>
    <row r="2005" spans="1:10" x14ac:dyDescent="0.3">
      <c r="A2005" s="12" t="s">
        <v>2712</v>
      </c>
      <c r="B2005" s="13" t="s">
        <v>18</v>
      </c>
      <c r="C2005" s="13" t="s">
        <v>35</v>
      </c>
      <c r="D2005" s="33" t="s">
        <v>2713</v>
      </c>
      <c r="E2005" s="14">
        <v>2</v>
      </c>
      <c r="F2005" s="14">
        <v>89.24</v>
      </c>
      <c r="G2005" s="15">
        <f t="shared" si="406"/>
        <v>178.48</v>
      </c>
      <c r="H2005" s="14">
        <v>2</v>
      </c>
      <c r="I2005" s="39"/>
      <c r="J2005" s="15">
        <f t="shared" si="407"/>
        <v>0</v>
      </c>
    </row>
    <row r="2006" spans="1:10" x14ac:dyDescent="0.3">
      <c r="A2006" s="12" t="s">
        <v>2714</v>
      </c>
      <c r="B2006" s="13" t="s">
        <v>18</v>
      </c>
      <c r="C2006" s="13" t="s">
        <v>35</v>
      </c>
      <c r="D2006" s="33" t="s">
        <v>2715</v>
      </c>
      <c r="E2006" s="14">
        <v>1</v>
      </c>
      <c r="F2006" s="14">
        <v>1135.6300000000001</v>
      </c>
      <c r="G2006" s="15">
        <f t="shared" si="406"/>
        <v>1135.6300000000001</v>
      </c>
      <c r="H2006" s="14">
        <v>1</v>
      </c>
      <c r="I2006" s="39"/>
      <c r="J2006" s="15">
        <f t="shared" si="407"/>
        <v>0</v>
      </c>
    </row>
    <row r="2007" spans="1:10" x14ac:dyDescent="0.3">
      <c r="A2007" s="12" t="s">
        <v>2716</v>
      </c>
      <c r="B2007" s="13" t="s">
        <v>18</v>
      </c>
      <c r="C2007" s="13" t="s">
        <v>35</v>
      </c>
      <c r="D2007" s="33" t="s">
        <v>2717</v>
      </c>
      <c r="E2007" s="14">
        <v>40</v>
      </c>
      <c r="F2007" s="14">
        <v>67.44</v>
      </c>
      <c r="G2007" s="15">
        <f t="shared" si="406"/>
        <v>2697.6</v>
      </c>
      <c r="H2007" s="14">
        <v>40</v>
      </c>
      <c r="I2007" s="39"/>
      <c r="J2007" s="15">
        <f t="shared" si="407"/>
        <v>0</v>
      </c>
    </row>
    <row r="2008" spans="1:10" x14ac:dyDescent="0.3">
      <c r="A2008" s="12" t="s">
        <v>2718</v>
      </c>
      <c r="B2008" s="13" t="s">
        <v>18</v>
      </c>
      <c r="C2008" s="13" t="s">
        <v>35</v>
      </c>
      <c r="D2008" s="33" t="s">
        <v>2719</v>
      </c>
      <c r="E2008" s="14">
        <v>1</v>
      </c>
      <c r="F2008" s="14">
        <v>963.06</v>
      </c>
      <c r="G2008" s="15">
        <f t="shared" si="406"/>
        <v>963.06</v>
      </c>
      <c r="H2008" s="14">
        <v>1</v>
      </c>
      <c r="I2008" s="39"/>
      <c r="J2008" s="15">
        <f t="shared" si="407"/>
        <v>0</v>
      </c>
    </row>
    <row r="2009" spans="1:10" x14ac:dyDescent="0.3">
      <c r="A2009" s="12" t="s">
        <v>1000</v>
      </c>
      <c r="B2009" s="13" t="s">
        <v>18</v>
      </c>
      <c r="C2009" s="13" t="s">
        <v>35</v>
      </c>
      <c r="D2009" s="33" t="s">
        <v>1001</v>
      </c>
      <c r="E2009" s="14">
        <v>0.5</v>
      </c>
      <c r="F2009" s="14">
        <v>1117.3699999999999</v>
      </c>
      <c r="G2009" s="15">
        <f t="shared" si="406"/>
        <v>558.69000000000005</v>
      </c>
      <c r="H2009" s="14">
        <v>0.5</v>
      </c>
      <c r="I2009" s="39"/>
      <c r="J2009" s="15">
        <f t="shared" si="407"/>
        <v>0</v>
      </c>
    </row>
    <row r="2010" spans="1:10" x14ac:dyDescent="0.3">
      <c r="A2010" s="12" t="s">
        <v>1002</v>
      </c>
      <c r="B2010" s="13" t="s">
        <v>18</v>
      </c>
      <c r="C2010" s="13" t="s">
        <v>35</v>
      </c>
      <c r="D2010" s="33" t="s">
        <v>1003</v>
      </c>
      <c r="E2010" s="14">
        <v>0.5</v>
      </c>
      <c r="F2010" s="14">
        <v>4537.05</v>
      </c>
      <c r="G2010" s="15">
        <f t="shared" si="406"/>
        <v>2268.5300000000002</v>
      </c>
      <c r="H2010" s="14">
        <v>0.5</v>
      </c>
      <c r="I2010" s="39"/>
      <c r="J2010" s="15">
        <f t="shared" si="407"/>
        <v>0</v>
      </c>
    </row>
    <row r="2011" spans="1:10" x14ac:dyDescent="0.3">
      <c r="A2011" s="16"/>
      <c r="B2011" s="16"/>
      <c r="C2011" s="16"/>
      <c r="D2011" s="34" t="s">
        <v>2720</v>
      </c>
      <c r="E2011" s="14">
        <v>1</v>
      </c>
      <c r="F2011" s="17">
        <f>SUM(G1996:G2010)</f>
        <v>63322.93</v>
      </c>
      <c r="G2011" s="17">
        <f t="shared" si="406"/>
        <v>63322.93</v>
      </c>
      <c r="H2011" s="14">
        <v>1</v>
      </c>
      <c r="I2011" s="17">
        <f>SUM(J1996:J2010)</f>
        <v>0</v>
      </c>
      <c r="J2011" s="17">
        <f t="shared" si="407"/>
        <v>0</v>
      </c>
    </row>
    <row r="2012" spans="1:10" ht="1" customHeight="1" x14ac:dyDescent="0.3">
      <c r="A2012" s="18"/>
      <c r="B2012" s="18"/>
      <c r="C2012" s="18"/>
      <c r="D2012" s="35"/>
      <c r="E2012" s="18"/>
      <c r="F2012" s="18"/>
      <c r="G2012" s="18"/>
      <c r="H2012" s="18"/>
      <c r="I2012" s="18"/>
      <c r="J2012" s="18"/>
    </row>
    <row r="2013" spans="1:10" x14ac:dyDescent="0.3">
      <c r="A2013" s="19" t="s">
        <v>2721</v>
      </c>
      <c r="B2013" s="19" t="s">
        <v>10</v>
      </c>
      <c r="C2013" s="19" t="s">
        <v>11</v>
      </c>
      <c r="D2013" s="36" t="s">
        <v>1013</v>
      </c>
      <c r="E2013" s="20">
        <f t="shared" ref="E2013:J2013" si="408">E2036</f>
        <v>1</v>
      </c>
      <c r="F2013" s="20">
        <f t="shared" si="408"/>
        <v>331781.09000000003</v>
      </c>
      <c r="G2013" s="20">
        <f t="shared" si="408"/>
        <v>331781.09000000003</v>
      </c>
      <c r="H2013" s="20">
        <f t="shared" si="408"/>
        <v>1</v>
      </c>
      <c r="I2013" s="20">
        <f t="shared" si="408"/>
        <v>0</v>
      </c>
      <c r="J2013" s="20">
        <f t="shared" si="408"/>
        <v>0</v>
      </c>
    </row>
    <row r="2014" spans="1:10" x14ac:dyDescent="0.3">
      <c r="A2014" s="12" t="s">
        <v>1014</v>
      </c>
      <c r="B2014" s="13" t="s">
        <v>18</v>
      </c>
      <c r="C2014" s="13" t="s">
        <v>22</v>
      </c>
      <c r="D2014" s="33" t="s">
        <v>1015</v>
      </c>
      <c r="E2014" s="14">
        <v>500</v>
      </c>
      <c r="F2014" s="14">
        <v>2.33</v>
      </c>
      <c r="G2014" s="15">
        <f t="shared" ref="G2014:G2036" si="409">ROUND(E2014*F2014,2)</f>
        <v>1165</v>
      </c>
      <c r="H2014" s="14">
        <v>500</v>
      </c>
      <c r="I2014" s="39"/>
      <c r="J2014" s="15">
        <f t="shared" ref="J2014:J2036" si="410">ROUND(H2014*I2014,2)</f>
        <v>0</v>
      </c>
    </row>
    <row r="2015" spans="1:10" ht="20.95" x14ac:dyDescent="0.3">
      <c r="A2015" s="12" t="s">
        <v>2722</v>
      </c>
      <c r="B2015" s="13" t="s">
        <v>18</v>
      </c>
      <c r="C2015" s="13" t="s">
        <v>35</v>
      </c>
      <c r="D2015" s="33" t="s">
        <v>2723</v>
      </c>
      <c r="E2015" s="14">
        <v>1</v>
      </c>
      <c r="F2015" s="14">
        <v>62521.63</v>
      </c>
      <c r="G2015" s="15">
        <f t="shared" si="409"/>
        <v>62521.63</v>
      </c>
      <c r="H2015" s="14">
        <v>1</v>
      </c>
      <c r="I2015" s="39"/>
      <c r="J2015" s="15">
        <f t="shared" si="410"/>
        <v>0</v>
      </c>
    </row>
    <row r="2016" spans="1:10" x14ac:dyDescent="0.3">
      <c r="A2016" s="12" t="s">
        <v>2724</v>
      </c>
      <c r="B2016" s="13" t="s">
        <v>18</v>
      </c>
      <c r="C2016" s="13" t="s">
        <v>35</v>
      </c>
      <c r="D2016" s="33" t="s">
        <v>2725</v>
      </c>
      <c r="E2016" s="14">
        <v>1</v>
      </c>
      <c r="F2016" s="14">
        <v>1102.5</v>
      </c>
      <c r="G2016" s="15">
        <f t="shared" si="409"/>
        <v>1102.5</v>
      </c>
      <c r="H2016" s="14">
        <v>1</v>
      </c>
      <c r="I2016" s="39"/>
      <c r="J2016" s="15">
        <f t="shared" si="410"/>
        <v>0</v>
      </c>
    </row>
    <row r="2017" spans="1:10" ht="20.95" x14ac:dyDescent="0.3">
      <c r="A2017" s="12" t="s">
        <v>2726</v>
      </c>
      <c r="B2017" s="13" t="s">
        <v>18</v>
      </c>
      <c r="C2017" s="13" t="s">
        <v>35</v>
      </c>
      <c r="D2017" s="33" t="s">
        <v>2727</v>
      </c>
      <c r="E2017" s="14">
        <v>5</v>
      </c>
      <c r="F2017" s="14">
        <v>6051.57</v>
      </c>
      <c r="G2017" s="15">
        <f t="shared" si="409"/>
        <v>30257.85</v>
      </c>
      <c r="H2017" s="14">
        <v>5</v>
      </c>
      <c r="I2017" s="39"/>
      <c r="J2017" s="15">
        <f t="shared" si="410"/>
        <v>0</v>
      </c>
    </row>
    <row r="2018" spans="1:10" x14ac:dyDescent="0.3">
      <c r="A2018" s="12" t="s">
        <v>2728</v>
      </c>
      <c r="B2018" s="13" t="s">
        <v>18</v>
      </c>
      <c r="C2018" s="13" t="s">
        <v>35</v>
      </c>
      <c r="D2018" s="33" t="s">
        <v>2729</v>
      </c>
      <c r="E2018" s="14">
        <v>1</v>
      </c>
      <c r="F2018" s="14">
        <v>3072.69</v>
      </c>
      <c r="G2018" s="15">
        <f t="shared" si="409"/>
        <v>3072.69</v>
      </c>
      <c r="H2018" s="14">
        <v>1</v>
      </c>
      <c r="I2018" s="39"/>
      <c r="J2018" s="15">
        <f t="shared" si="410"/>
        <v>0</v>
      </c>
    </row>
    <row r="2019" spans="1:10" x14ac:dyDescent="0.3">
      <c r="A2019" s="12" t="s">
        <v>2730</v>
      </c>
      <c r="B2019" s="13" t="s">
        <v>18</v>
      </c>
      <c r="C2019" s="13" t="s">
        <v>35</v>
      </c>
      <c r="D2019" s="33" t="s">
        <v>2731</v>
      </c>
      <c r="E2019" s="14">
        <v>16</v>
      </c>
      <c r="F2019" s="14">
        <v>497.01</v>
      </c>
      <c r="G2019" s="15">
        <f t="shared" si="409"/>
        <v>7952.16</v>
      </c>
      <c r="H2019" s="14">
        <v>16</v>
      </c>
      <c r="I2019" s="39"/>
      <c r="J2019" s="15">
        <f t="shared" si="410"/>
        <v>0</v>
      </c>
    </row>
    <row r="2020" spans="1:10" x14ac:dyDescent="0.3">
      <c r="A2020" s="12" t="s">
        <v>992</v>
      </c>
      <c r="B2020" s="13" t="s">
        <v>18</v>
      </c>
      <c r="C2020" s="13" t="s">
        <v>22</v>
      </c>
      <c r="D2020" s="33" t="s">
        <v>993</v>
      </c>
      <c r="E2020" s="14">
        <v>350</v>
      </c>
      <c r="F2020" s="14">
        <v>7.49</v>
      </c>
      <c r="G2020" s="15">
        <f t="shared" si="409"/>
        <v>2621.5</v>
      </c>
      <c r="H2020" s="14">
        <v>350</v>
      </c>
      <c r="I2020" s="39"/>
      <c r="J2020" s="15">
        <f t="shared" si="410"/>
        <v>0</v>
      </c>
    </row>
    <row r="2021" spans="1:10" x14ac:dyDescent="0.3">
      <c r="A2021" s="12" t="s">
        <v>2732</v>
      </c>
      <c r="B2021" s="13" t="s">
        <v>18</v>
      </c>
      <c r="C2021" s="13" t="s">
        <v>22</v>
      </c>
      <c r="D2021" s="33" t="s">
        <v>2733</v>
      </c>
      <c r="E2021" s="14">
        <v>450</v>
      </c>
      <c r="F2021" s="14">
        <v>70.86</v>
      </c>
      <c r="G2021" s="15">
        <f t="shared" si="409"/>
        <v>31887</v>
      </c>
      <c r="H2021" s="14">
        <v>450</v>
      </c>
      <c r="I2021" s="39"/>
      <c r="J2021" s="15">
        <f t="shared" si="410"/>
        <v>0</v>
      </c>
    </row>
    <row r="2022" spans="1:10" x14ac:dyDescent="0.3">
      <c r="A2022" s="12" t="s">
        <v>1020</v>
      </c>
      <c r="B2022" s="13" t="s">
        <v>18</v>
      </c>
      <c r="C2022" s="13" t="s">
        <v>22</v>
      </c>
      <c r="D2022" s="33" t="s">
        <v>1021</v>
      </c>
      <c r="E2022" s="14">
        <v>1450</v>
      </c>
      <c r="F2022" s="14">
        <v>79.37</v>
      </c>
      <c r="G2022" s="15">
        <f t="shared" si="409"/>
        <v>115086.5</v>
      </c>
      <c r="H2022" s="14">
        <v>1450</v>
      </c>
      <c r="I2022" s="39"/>
      <c r="J2022" s="15">
        <f t="shared" si="410"/>
        <v>0</v>
      </c>
    </row>
    <row r="2023" spans="1:10" x14ac:dyDescent="0.3">
      <c r="A2023" s="12" t="s">
        <v>1022</v>
      </c>
      <c r="B2023" s="13" t="s">
        <v>18</v>
      </c>
      <c r="C2023" s="13" t="s">
        <v>22</v>
      </c>
      <c r="D2023" s="33" t="s">
        <v>1023</v>
      </c>
      <c r="E2023" s="14">
        <v>680</v>
      </c>
      <c r="F2023" s="14">
        <v>14.11</v>
      </c>
      <c r="G2023" s="15">
        <f t="shared" si="409"/>
        <v>9594.7999999999993</v>
      </c>
      <c r="H2023" s="14">
        <v>680</v>
      </c>
      <c r="I2023" s="39"/>
      <c r="J2023" s="15">
        <f t="shared" si="410"/>
        <v>0</v>
      </c>
    </row>
    <row r="2024" spans="1:10" x14ac:dyDescent="0.3">
      <c r="A2024" s="12" t="s">
        <v>1024</v>
      </c>
      <c r="B2024" s="13" t="s">
        <v>18</v>
      </c>
      <c r="C2024" s="13" t="s">
        <v>22</v>
      </c>
      <c r="D2024" s="33" t="s">
        <v>1025</v>
      </c>
      <c r="E2024" s="14">
        <v>600</v>
      </c>
      <c r="F2024" s="14">
        <v>24.2</v>
      </c>
      <c r="G2024" s="15">
        <f t="shared" si="409"/>
        <v>14520</v>
      </c>
      <c r="H2024" s="14">
        <v>600</v>
      </c>
      <c r="I2024" s="39"/>
      <c r="J2024" s="15">
        <f t="shared" si="410"/>
        <v>0</v>
      </c>
    </row>
    <row r="2025" spans="1:10" x14ac:dyDescent="0.3">
      <c r="A2025" s="12" t="s">
        <v>2734</v>
      </c>
      <c r="B2025" s="13" t="s">
        <v>18</v>
      </c>
      <c r="C2025" s="13" t="s">
        <v>35</v>
      </c>
      <c r="D2025" s="33" t="s">
        <v>2735</v>
      </c>
      <c r="E2025" s="14">
        <v>19</v>
      </c>
      <c r="F2025" s="14">
        <v>560.75</v>
      </c>
      <c r="G2025" s="15">
        <f t="shared" si="409"/>
        <v>10654.25</v>
      </c>
      <c r="H2025" s="14">
        <v>19</v>
      </c>
      <c r="I2025" s="39"/>
      <c r="J2025" s="15">
        <f t="shared" si="410"/>
        <v>0</v>
      </c>
    </row>
    <row r="2026" spans="1:10" ht="20.95" x14ac:dyDescent="0.3">
      <c r="A2026" s="12" t="s">
        <v>2736</v>
      </c>
      <c r="B2026" s="13" t="s">
        <v>18</v>
      </c>
      <c r="C2026" s="13" t="s">
        <v>35</v>
      </c>
      <c r="D2026" s="33" t="s">
        <v>2737</v>
      </c>
      <c r="E2026" s="14">
        <v>90</v>
      </c>
      <c r="F2026" s="14">
        <v>234.9</v>
      </c>
      <c r="G2026" s="15">
        <f t="shared" si="409"/>
        <v>21141</v>
      </c>
      <c r="H2026" s="14">
        <v>90</v>
      </c>
      <c r="I2026" s="39"/>
      <c r="J2026" s="15">
        <f t="shared" si="410"/>
        <v>0</v>
      </c>
    </row>
    <row r="2027" spans="1:10" x14ac:dyDescent="0.3">
      <c r="A2027" s="12" t="s">
        <v>2738</v>
      </c>
      <c r="B2027" s="13" t="s">
        <v>18</v>
      </c>
      <c r="C2027" s="13" t="s">
        <v>35</v>
      </c>
      <c r="D2027" s="33" t="s">
        <v>2739</v>
      </c>
      <c r="E2027" s="14">
        <v>10</v>
      </c>
      <c r="F2027" s="14">
        <v>173.88</v>
      </c>
      <c r="G2027" s="15">
        <f t="shared" si="409"/>
        <v>1738.8</v>
      </c>
      <c r="H2027" s="14">
        <v>10</v>
      </c>
      <c r="I2027" s="39"/>
      <c r="J2027" s="15">
        <f t="shared" si="410"/>
        <v>0</v>
      </c>
    </row>
    <row r="2028" spans="1:10" x14ac:dyDescent="0.3">
      <c r="A2028" s="12" t="s">
        <v>2740</v>
      </c>
      <c r="B2028" s="13" t="s">
        <v>18</v>
      </c>
      <c r="C2028" s="13" t="s">
        <v>35</v>
      </c>
      <c r="D2028" s="33" t="s">
        <v>2741</v>
      </c>
      <c r="E2028" s="14">
        <v>1</v>
      </c>
      <c r="F2028" s="14">
        <v>6895.33</v>
      </c>
      <c r="G2028" s="15">
        <f t="shared" si="409"/>
        <v>6895.33</v>
      </c>
      <c r="H2028" s="14">
        <v>1</v>
      </c>
      <c r="I2028" s="39"/>
      <c r="J2028" s="15">
        <f t="shared" si="410"/>
        <v>0</v>
      </c>
    </row>
    <row r="2029" spans="1:10" x14ac:dyDescent="0.3">
      <c r="A2029" s="12" t="s">
        <v>2742</v>
      </c>
      <c r="B2029" s="13" t="s">
        <v>18</v>
      </c>
      <c r="C2029" s="13" t="s">
        <v>35</v>
      </c>
      <c r="D2029" s="33" t="s">
        <v>2743</v>
      </c>
      <c r="E2029" s="14">
        <v>1</v>
      </c>
      <c r="F2029" s="14">
        <v>6226.57</v>
      </c>
      <c r="G2029" s="15">
        <f t="shared" si="409"/>
        <v>6226.57</v>
      </c>
      <c r="H2029" s="14">
        <v>1</v>
      </c>
      <c r="I2029" s="39"/>
      <c r="J2029" s="15">
        <f t="shared" si="410"/>
        <v>0</v>
      </c>
    </row>
    <row r="2030" spans="1:10" x14ac:dyDescent="0.3">
      <c r="A2030" s="12" t="s">
        <v>2744</v>
      </c>
      <c r="B2030" s="13" t="s">
        <v>18</v>
      </c>
      <c r="C2030" s="13" t="s">
        <v>35</v>
      </c>
      <c r="D2030" s="33" t="s">
        <v>2745</v>
      </c>
      <c r="E2030" s="14">
        <v>4</v>
      </c>
      <c r="F2030" s="14">
        <v>455.74</v>
      </c>
      <c r="G2030" s="15">
        <f t="shared" si="409"/>
        <v>1822.96</v>
      </c>
      <c r="H2030" s="14">
        <v>4</v>
      </c>
      <c r="I2030" s="39"/>
      <c r="J2030" s="15">
        <f t="shared" si="410"/>
        <v>0</v>
      </c>
    </row>
    <row r="2031" spans="1:10" x14ac:dyDescent="0.3">
      <c r="A2031" s="12" t="s">
        <v>2746</v>
      </c>
      <c r="B2031" s="13" t="s">
        <v>18</v>
      </c>
      <c r="C2031" s="13" t="s">
        <v>35</v>
      </c>
      <c r="D2031" s="33" t="s">
        <v>2747</v>
      </c>
      <c r="E2031" s="14">
        <v>1</v>
      </c>
      <c r="F2031" s="14">
        <v>857.08</v>
      </c>
      <c r="G2031" s="15">
        <f t="shared" si="409"/>
        <v>857.08</v>
      </c>
      <c r="H2031" s="14">
        <v>1</v>
      </c>
      <c r="I2031" s="39"/>
      <c r="J2031" s="15">
        <f t="shared" si="410"/>
        <v>0</v>
      </c>
    </row>
    <row r="2032" spans="1:10" x14ac:dyDescent="0.3">
      <c r="A2032" s="12" t="s">
        <v>2748</v>
      </c>
      <c r="B2032" s="13" t="s">
        <v>18</v>
      </c>
      <c r="C2032" s="13" t="s">
        <v>35</v>
      </c>
      <c r="D2032" s="33" t="s">
        <v>2749</v>
      </c>
      <c r="E2032" s="14">
        <v>18</v>
      </c>
      <c r="F2032" s="14">
        <v>50.9</v>
      </c>
      <c r="G2032" s="15">
        <f t="shared" si="409"/>
        <v>916.2</v>
      </c>
      <c r="H2032" s="14">
        <v>18</v>
      </c>
      <c r="I2032" s="39"/>
      <c r="J2032" s="15">
        <f t="shared" si="410"/>
        <v>0</v>
      </c>
    </row>
    <row r="2033" spans="1:10" x14ac:dyDescent="0.3">
      <c r="A2033" s="12" t="s">
        <v>1026</v>
      </c>
      <c r="B2033" s="13" t="s">
        <v>18</v>
      </c>
      <c r="C2033" s="13" t="s">
        <v>35</v>
      </c>
      <c r="D2033" s="33" t="s">
        <v>1027</v>
      </c>
      <c r="E2033" s="14">
        <v>0.5</v>
      </c>
      <c r="F2033" s="14">
        <v>372.46</v>
      </c>
      <c r="G2033" s="15">
        <f t="shared" si="409"/>
        <v>186.23</v>
      </c>
      <c r="H2033" s="14">
        <v>0.5</v>
      </c>
      <c r="I2033" s="39"/>
      <c r="J2033" s="15">
        <f t="shared" si="410"/>
        <v>0</v>
      </c>
    </row>
    <row r="2034" spans="1:10" x14ac:dyDescent="0.3">
      <c r="A2034" s="12" t="s">
        <v>2750</v>
      </c>
      <c r="B2034" s="13" t="s">
        <v>18</v>
      </c>
      <c r="C2034" s="13" t="s">
        <v>35</v>
      </c>
      <c r="D2034" s="33" t="s">
        <v>2751</v>
      </c>
      <c r="E2034" s="14">
        <v>1</v>
      </c>
      <c r="F2034" s="14">
        <v>232.79</v>
      </c>
      <c r="G2034" s="15">
        <f t="shared" si="409"/>
        <v>232.79</v>
      </c>
      <c r="H2034" s="14">
        <v>1</v>
      </c>
      <c r="I2034" s="39"/>
      <c r="J2034" s="15">
        <f t="shared" si="410"/>
        <v>0</v>
      </c>
    </row>
    <row r="2035" spans="1:10" x14ac:dyDescent="0.3">
      <c r="A2035" s="12" t="s">
        <v>1028</v>
      </c>
      <c r="B2035" s="13" t="s">
        <v>18</v>
      </c>
      <c r="C2035" s="13" t="s">
        <v>35</v>
      </c>
      <c r="D2035" s="33" t="s">
        <v>1029</v>
      </c>
      <c r="E2035" s="14">
        <v>0.5</v>
      </c>
      <c r="F2035" s="14">
        <v>2656.5</v>
      </c>
      <c r="G2035" s="15">
        <f t="shared" si="409"/>
        <v>1328.25</v>
      </c>
      <c r="H2035" s="14">
        <v>0.5</v>
      </c>
      <c r="I2035" s="39"/>
      <c r="J2035" s="15">
        <f t="shared" si="410"/>
        <v>0</v>
      </c>
    </row>
    <row r="2036" spans="1:10" x14ac:dyDescent="0.3">
      <c r="A2036" s="16"/>
      <c r="B2036" s="16"/>
      <c r="C2036" s="16"/>
      <c r="D2036" s="34" t="s">
        <v>2752</v>
      </c>
      <c r="E2036" s="14">
        <v>1</v>
      </c>
      <c r="F2036" s="17">
        <f>SUM(G2014:G2035)</f>
        <v>331781.09000000003</v>
      </c>
      <c r="G2036" s="17">
        <f t="shared" si="409"/>
        <v>331781.09000000003</v>
      </c>
      <c r="H2036" s="14">
        <v>1</v>
      </c>
      <c r="I2036" s="17">
        <f>SUM(J2014:J2035)</f>
        <v>0</v>
      </c>
      <c r="J2036" s="17">
        <f t="shared" si="410"/>
        <v>0</v>
      </c>
    </row>
    <row r="2037" spans="1:10" ht="1" customHeight="1" x14ac:dyDescent="0.3">
      <c r="A2037" s="18"/>
      <c r="B2037" s="18"/>
      <c r="C2037" s="18"/>
      <c r="D2037" s="35"/>
      <c r="E2037" s="18"/>
      <c r="F2037" s="18"/>
      <c r="G2037" s="18"/>
      <c r="H2037" s="18"/>
      <c r="I2037" s="18"/>
      <c r="J2037" s="18"/>
    </row>
    <row r="2038" spans="1:10" x14ac:dyDescent="0.3">
      <c r="A2038" s="19" t="s">
        <v>2753</v>
      </c>
      <c r="B2038" s="19" t="s">
        <v>10</v>
      </c>
      <c r="C2038" s="19" t="s">
        <v>11</v>
      </c>
      <c r="D2038" s="36" t="s">
        <v>2754</v>
      </c>
      <c r="E2038" s="20">
        <f t="shared" ref="E2038:J2038" si="411">E2043</f>
        <v>1</v>
      </c>
      <c r="F2038" s="20">
        <f t="shared" si="411"/>
        <v>72597.84</v>
      </c>
      <c r="G2038" s="20">
        <f t="shared" si="411"/>
        <v>72597.84</v>
      </c>
      <c r="H2038" s="20">
        <f t="shared" si="411"/>
        <v>1</v>
      </c>
      <c r="I2038" s="20">
        <f t="shared" si="411"/>
        <v>0</v>
      </c>
      <c r="J2038" s="20">
        <f t="shared" si="411"/>
        <v>0</v>
      </c>
    </row>
    <row r="2039" spans="1:10" x14ac:dyDescent="0.3">
      <c r="A2039" s="12" t="s">
        <v>2755</v>
      </c>
      <c r="B2039" s="13" t="s">
        <v>18</v>
      </c>
      <c r="C2039" s="13" t="s">
        <v>35</v>
      </c>
      <c r="D2039" s="33" t="s">
        <v>2756</v>
      </c>
      <c r="E2039" s="14">
        <v>4</v>
      </c>
      <c r="F2039" s="14">
        <v>12515.32</v>
      </c>
      <c r="G2039" s="15">
        <f>ROUND(E2039*F2039,2)</f>
        <v>50061.279999999999</v>
      </c>
      <c r="H2039" s="14">
        <v>4</v>
      </c>
      <c r="I2039" s="39"/>
      <c r="J2039" s="15">
        <f>ROUND(H2039*I2039,2)</f>
        <v>0</v>
      </c>
    </row>
    <row r="2040" spans="1:10" x14ac:dyDescent="0.3">
      <c r="A2040" s="12" t="s">
        <v>2757</v>
      </c>
      <c r="B2040" s="13" t="s">
        <v>18</v>
      </c>
      <c r="C2040" s="13" t="s">
        <v>35</v>
      </c>
      <c r="D2040" s="33" t="s">
        <v>2758</v>
      </c>
      <c r="E2040" s="14">
        <v>4</v>
      </c>
      <c r="F2040" s="14">
        <v>2379.14</v>
      </c>
      <c r="G2040" s="15">
        <f>ROUND(E2040*F2040,2)</f>
        <v>9516.56</v>
      </c>
      <c r="H2040" s="14">
        <v>4</v>
      </c>
      <c r="I2040" s="39"/>
      <c r="J2040" s="15">
        <f>ROUND(H2040*I2040,2)</f>
        <v>0</v>
      </c>
    </row>
    <row r="2041" spans="1:10" x14ac:dyDescent="0.3">
      <c r="A2041" s="12" t="s">
        <v>2759</v>
      </c>
      <c r="B2041" s="13" t="s">
        <v>18</v>
      </c>
      <c r="C2041" s="13" t="s">
        <v>35</v>
      </c>
      <c r="D2041" s="33" t="s">
        <v>2760</v>
      </c>
      <c r="E2041" s="14">
        <v>4</v>
      </c>
      <c r="F2041" s="14">
        <v>1942.5</v>
      </c>
      <c r="G2041" s="15">
        <f>ROUND(E2041*F2041,2)</f>
        <v>7770</v>
      </c>
      <c r="H2041" s="14">
        <v>4</v>
      </c>
      <c r="I2041" s="39"/>
      <c r="J2041" s="15">
        <f>ROUND(H2041*I2041,2)</f>
        <v>0</v>
      </c>
    </row>
    <row r="2042" spans="1:10" x14ac:dyDescent="0.3">
      <c r="A2042" s="12" t="s">
        <v>2761</v>
      </c>
      <c r="B2042" s="13" t="s">
        <v>18</v>
      </c>
      <c r="C2042" s="13" t="s">
        <v>35</v>
      </c>
      <c r="D2042" s="33" t="s">
        <v>2762</v>
      </c>
      <c r="E2042" s="14">
        <v>4</v>
      </c>
      <c r="F2042" s="14">
        <v>1312.5</v>
      </c>
      <c r="G2042" s="15">
        <f>ROUND(E2042*F2042,2)</f>
        <v>5250</v>
      </c>
      <c r="H2042" s="14">
        <v>4</v>
      </c>
      <c r="I2042" s="39"/>
      <c r="J2042" s="15">
        <f>ROUND(H2042*I2042,2)</f>
        <v>0</v>
      </c>
    </row>
    <row r="2043" spans="1:10" x14ac:dyDescent="0.3">
      <c r="A2043" s="16"/>
      <c r="B2043" s="16"/>
      <c r="C2043" s="16"/>
      <c r="D2043" s="34" t="s">
        <v>2763</v>
      </c>
      <c r="E2043" s="14">
        <v>1</v>
      </c>
      <c r="F2043" s="17">
        <f>SUM(G2039:G2042)</f>
        <v>72597.84</v>
      </c>
      <c r="G2043" s="17">
        <f>ROUND(E2043*F2043,2)</f>
        <v>72597.84</v>
      </c>
      <c r="H2043" s="14">
        <v>1</v>
      </c>
      <c r="I2043" s="17">
        <f>SUM(J2039:J2042)</f>
        <v>0</v>
      </c>
      <c r="J2043" s="17">
        <f>ROUND(H2043*I2043,2)</f>
        <v>0</v>
      </c>
    </row>
    <row r="2044" spans="1:10" ht="1" customHeight="1" x14ac:dyDescent="0.3">
      <c r="A2044" s="18"/>
      <c r="B2044" s="18"/>
      <c r="C2044" s="18"/>
      <c r="D2044" s="35"/>
      <c r="E2044" s="18"/>
      <c r="F2044" s="18"/>
      <c r="G2044" s="18"/>
      <c r="H2044" s="18"/>
      <c r="I2044" s="18"/>
      <c r="J2044" s="18"/>
    </row>
    <row r="2045" spans="1:10" x14ac:dyDescent="0.3">
      <c r="A2045" s="19" t="s">
        <v>2764</v>
      </c>
      <c r="B2045" s="19" t="s">
        <v>10</v>
      </c>
      <c r="C2045" s="19" t="s">
        <v>11</v>
      </c>
      <c r="D2045" s="36" t="s">
        <v>1032</v>
      </c>
      <c r="E2045" s="20">
        <f t="shared" ref="E2045:J2045" si="412">E2058</f>
        <v>1</v>
      </c>
      <c r="F2045" s="20">
        <f t="shared" si="412"/>
        <v>231535.69</v>
      </c>
      <c r="G2045" s="20">
        <f t="shared" si="412"/>
        <v>231535.69</v>
      </c>
      <c r="H2045" s="20">
        <f t="shared" si="412"/>
        <v>1</v>
      </c>
      <c r="I2045" s="20">
        <f t="shared" si="412"/>
        <v>0</v>
      </c>
      <c r="J2045" s="20">
        <f t="shared" si="412"/>
        <v>0</v>
      </c>
    </row>
    <row r="2046" spans="1:10" x14ac:dyDescent="0.3">
      <c r="A2046" s="12" t="s">
        <v>1033</v>
      </c>
      <c r="B2046" s="13" t="s">
        <v>18</v>
      </c>
      <c r="C2046" s="13" t="s">
        <v>22</v>
      </c>
      <c r="D2046" s="33" t="s">
        <v>1034</v>
      </c>
      <c r="E2046" s="14">
        <v>150</v>
      </c>
      <c r="F2046" s="14">
        <v>33.61</v>
      </c>
      <c r="G2046" s="15">
        <f t="shared" ref="G2046:G2058" si="413">ROUND(E2046*F2046,2)</f>
        <v>5041.5</v>
      </c>
      <c r="H2046" s="14">
        <v>150</v>
      </c>
      <c r="I2046" s="39"/>
      <c r="J2046" s="15">
        <f t="shared" ref="J2046:J2058" si="414">ROUND(H2046*I2046,2)</f>
        <v>0</v>
      </c>
    </row>
    <row r="2047" spans="1:10" x14ac:dyDescent="0.3">
      <c r="A2047" s="12" t="s">
        <v>1035</v>
      </c>
      <c r="B2047" s="13" t="s">
        <v>18</v>
      </c>
      <c r="C2047" s="13" t="s">
        <v>22</v>
      </c>
      <c r="D2047" s="33" t="s">
        <v>1036</v>
      </c>
      <c r="E2047" s="14">
        <v>200</v>
      </c>
      <c r="F2047" s="14">
        <v>35.85</v>
      </c>
      <c r="G2047" s="15">
        <f t="shared" si="413"/>
        <v>7170</v>
      </c>
      <c r="H2047" s="14">
        <v>200</v>
      </c>
      <c r="I2047" s="39"/>
      <c r="J2047" s="15">
        <f t="shared" si="414"/>
        <v>0</v>
      </c>
    </row>
    <row r="2048" spans="1:10" ht="20.95" x14ac:dyDescent="0.3">
      <c r="A2048" s="12" t="s">
        <v>1037</v>
      </c>
      <c r="B2048" s="13" t="s">
        <v>18</v>
      </c>
      <c r="C2048" s="13" t="s">
        <v>35</v>
      </c>
      <c r="D2048" s="33" t="s">
        <v>1038</v>
      </c>
      <c r="E2048" s="14">
        <v>80</v>
      </c>
      <c r="F2048" s="14">
        <v>17.66</v>
      </c>
      <c r="G2048" s="15">
        <f t="shared" si="413"/>
        <v>1412.8</v>
      </c>
      <c r="H2048" s="14">
        <v>80</v>
      </c>
      <c r="I2048" s="39"/>
      <c r="J2048" s="15">
        <f t="shared" si="414"/>
        <v>0</v>
      </c>
    </row>
    <row r="2049" spans="1:10" ht="20.95" x14ac:dyDescent="0.3">
      <c r="A2049" s="12" t="s">
        <v>1039</v>
      </c>
      <c r="B2049" s="13" t="s">
        <v>18</v>
      </c>
      <c r="C2049" s="13" t="s">
        <v>35</v>
      </c>
      <c r="D2049" s="33" t="s">
        <v>1040</v>
      </c>
      <c r="E2049" s="14">
        <v>80</v>
      </c>
      <c r="F2049" s="14">
        <v>44.88</v>
      </c>
      <c r="G2049" s="15">
        <f t="shared" si="413"/>
        <v>3590.4</v>
      </c>
      <c r="H2049" s="14">
        <v>80</v>
      </c>
      <c r="I2049" s="39"/>
      <c r="J2049" s="15">
        <f t="shared" si="414"/>
        <v>0</v>
      </c>
    </row>
    <row r="2050" spans="1:10" ht="20.95" x14ac:dyDescent="0.3">
      <c r="A2050" s="12" t="s">
        <v>1041</v>
      </c>
      <c r="B2050" s="13" t="s">
        <v>18</v>
      </c>
      <c r="C2050" s="13" t="s">
        <v>35</v>
      </c>
      <c r="D2050" s="33" t="s">
        <v>1042</v>
      </c>
      <c r="E2050" s="14">
        <v>80</v>
      </c>
      <c r="F2050" s="14">
        <v>76.930000000000007</v>
      </c>
      <c r="G2050" s="15">
        <f t="shared" si="413"/>
        <v>6154.4</v>
      </c>
      <c r="H2050" s="14">
        <v>80</v>
      </c>
      <c r="I2050" s="39"/>
      <c r="J2050" s="15">
        <f t="shared" si="414"/>
        <v>0</v>
      </c>
    </row>
    <row r="2051" spans="1:10" x14ac:dyDescent="0.3">
      <c r="A2051" s="12" t="s">
        <v>1049</v>
      </c>
      <c r="B2051" s="13" t="s">
        <v>18</v>
      </c>
      <c r="C2051" s="13" t="s">
        <v>35</v>
      </c>
      <c r="D2051" s="33" t="s">
        <v>1050</v>
      </c>
      <c r="E2051" s="14">
        <v>0.5</v>
      </c>
      <c r="F2051" s="14">
        <v>1517.25</v>
      </c>
      <c r="G2051" s="15">
        <f t="shared" si="413"/>
        <v>758.63</v>
      </c>
      <c r="H2051" s="14">
        <v>0.5</v>
      </c>
      <c r="I2051" s="39"/>
      <c r="J2051" s="15">
        <f t="shared" si="414"/>
        <v>0</v>
      </c>
    </row>
    <row r="2052" spans="1:10" ht="20.95" x14ac:dyDescent="0.3">
      <c r="A2052" s="12" t="s">
        <v>1051</v>
      </c>
      <c r="B2052" s="13" t="s">
        <v>18</v>
      </c>
      <c r="C2052" s="13" t="s">
        <v>35</v>
      </c>
      <c r="D2052" s="33" t="s">
        <v>1052</v>
      </c>
      <c r="E2052" s="14">
        <v>14</v>
      </c>
      <c r="F2052" s="14">
        <v>40.54</v>
      </c>
      <c r="G2052" s="15">
        <f t="shared" si="413"/>
        <v>567.55999999999995</v>
      </c>
      <c r="H2052" s="14">
        <v>14</v>
      </c>
      <c r="I2052" s="39"/>
      <c r="J2052" s="15">
        <f t="shared" si="414"/>
        <v>0</v>
      </c>
    </row>
    <row r="2053" spans="1:10" x14ac:dyDescent="0.3">
      <c r="A2053" s="12" t="s">
        <v>1053</v>
      </c>
      <c r="B2053" s="13" t="s">
        <v>18</v>
      </c>
      <c r="C2053" s="13" t="s">
        <v>35</v>
      </c>
      <c r="D2053" s="33" t="s">
        <v>1054</v>
      </c>
      <c r="E2053" s="14">
        <v>16</v>
      </c>
      <c r="F2053" s="14">
        <v>31.2</v>
      </c>
      <c r="G2053" s="15">
        <f t="shared" si="413"/>
        <v>499.2</v>
      </c>
      <c r="H2053" s="14">
        <v>16</v>
      </c>
      <c r="I2053" s="39"/>
      <c r="J2053" s="15">
        <f t="shared" si="414"/>
        <v>0</v>
      </c>
    </row>
    <row r="2054" spans="1:10" x14ac:dyDescent="0.3">
      <c r="A2054" s="12" t="s">
        <v>2765</v>
      </c>
      <c r="B2054" s="13" t="s">
        <v>18</v>
      </c>
      <c r="C2054" s="13" t="s">
        <v>22</v>
      </c>
      <c r="D2054" s="33" t="s">
        <v>2766</v>
      </c>
      <c r="E2054" s="14">
        <v>2800</v>
      </c>
      <c r="F2054" s="14">
        <v>63.18</v>
      </c>
      <c r="G2054" s="15">
        <f t="shared" si="413"/>
        <v>176904</v>
      </c>
      <c r="H2054" s="14">
        <v>2800</v>
      </c>
      <c r="I2054" s="39"/>
      <c r="J2054" s="15">
        <f t="shared" si="414"/>
        <v>0</v>
      </c>
    </row>
    <row r="2055" spans="1:10" x14ac:dyDescent="0.3">
      <c r="A2055" s="12" t="s">
        <v>2767</v>
      </c>
      <c r="B2055" s="13" t="s">
        <v>18</v>
      </c>
      <c r="C2055" s="13" t="s">
        <v>35</v>
      </c>
      <c r="D2055" s="33" t="s">
        <v>2768</v>
      </c>
      <c r="E2055" s="14">
        <v>56</v>
      </c>
      <c r="F2055" s="14">
        <v>214.95</v>
      </c>
      <c r="G2055" s="15">
        <f t="shared" si="413"/>
        <v>12037.2</v>
      </c>
      <c r="H2055" s="14">
        <v>56</v>
      </c>
      <c r="I2055" s="39"/>
      <c r="J2055" s="15">
        <f t="shared" si="414"/>
        <v>0</v>
      </c>
    </row>
    <row r="2056" spans="1:10" x14ac:dyDescent="0.3">
      <c r="A2056" s="12" t="s">
        <v>2769</v>
      </c>
      <c r="B2056" s="13" t="s">
        <v>18</v>
      </c>
      <c r="C2056" s="13" t="s">
        <v>35</v>
      </c>
      <c r="D2056" s="33" t="s">
        <v>2770</v>
      </c>
      <c r="E2056" s="14">
        <v>56</v>
      </c>
      <c r="F2056" s="14">
        <v>210</v>
      </c>
      <c r="G2056" s="15">
        <f t="shared" si="413"/>
        <v>11760</v>
      </c>
      <c r="H2056" s="14">
        <v>56</v>
      </c>
      <c r="I2056" s="39"/>
      <c r="J2056" s="15">
        <f t="shared" si="414"/>
        <v>0</v>
      </c>
    </row>
    <row r="2057" spans="1:10" x14ac:dyDescent="0.3">
      <c r="A2057" s="12" t="s">
        <v>2771</v>
      </c>
      <c r="B2057" s="13" t="s">
        <v>18</v>
      </c>
      <c r="C2057" s="13" t="s">
        <v>22</v>
      </c>
      <c r="D2057" s="33" t="s">
        <v>2772</v>
      </c>
      <c r="E2057" s="14">
        <v>1200</v>
      </c>
      <c r="F2057" s="14">
        <v>4.7</v>
      </c>
      <c r="G2057" s="15">
        <f t="shared" si="413"/>
        <v>5640</v>
      </c>
      <c r="H2057" s="14">
        <v>1200</v>
      </c>
      <c r="I2057" s="39"/>
      <c r="J2057" s="15">
        <f t="shared" si="414"/>
        <v>0</v>
      </c>
    </row>
    <row r="2058" spans="1:10" x14ac:dyDescent="0.3">
      <c r="A2058" s="16"/>
      <c r="B2058" s="16"/>
      <c r="C2058" s="16"/>
      <c r="D2058" s="34" t="s">
        <v>2773</v>
      </c>
      <c r="E2058" s="14">
        <v>1</v>
      </c>
      <c r="F2058" s="17">
        <f>SUM(G2046:G2057)</f>
        <v>231535.69</v>
      </c>
      <c r="G2058" s="17">
        <f t="shared" si="413"/>
        <v>231535.69</v>
      </c>
      <c r="H2058" s="14">
        <v>1</v>
      </c>
      <c r="I2058" s="17">
        <f>SUM(J2046:J2057)</f>
        <v>0</v>
      </c>
      <c r="J2058" s="17">
        <f t="shared" si="414"/>
        <v>0</v>
      </c>
    </row>
    <row r="2059" spans="1:10" ht="1" customHeight="1" x14ac:dyDescent="0.3">
      <c r="A2059" s="18"/>
      <c r="B2059" s="18"/>
      <c r="C2059" s="18"/>
      <c r="D2059" s="35"/>
      <c r="E2059" s="18"/>
      <c r="F2059" s="18"/>
      <c r="G2059" s="18"/>
      <c r="H2059" s="18"/>
      <c r="I2059" s="18"/>
      <c r="J2059" s="18"/>
    </row>
    <row r="2060" spans="1:10" x14ac:dyDescent="0.3">
      <c r="A2060" s="19" t="s">
        <v>2774</v>
      </c>
      <c r="B2060" s="19" t="s">
        <v>10</v>
      </c>
      <c r="C2060" s="19" t="s">
        <v>11</v>
      </c>
      <c r="D2060" s="36" t="s">
        <v>1059</v>
      </c>
      <c r="E2060" s="20">
        <f t="shared" ref="E2060:J2060" si="415">E2066</f>
        <v>1</v>
      </c>
      <c r="F2060" s="20">
        <f t="shared" si="415"/>
        <v>8355.17</v>
      </c>
      <c r="G2060" s="20">
        <f t="shared" si="415"/>
        <v>8355.17</v>
      </c>
      <c r="H2060" s="20">
        <f t="shared" si="415"/>
        <v>1</v>
      </c>
      <c r="I2060" s="20">
        <f t="shared" si="415"/>
        <v>0</v>
      </c>
      <c r="J2060" s="20">
        <f t="shared" si="415"/>
        <v>0</v>
      </c>
    </row>
    <row r="2061" spans="1:10" ht="20.95" x14ac:dyDescent="0.3">
      <c r="A2061" s="12" t="s">
        <v>2775</v>
      </c>
      <c r="B2061" s="13" t="s">
        <v>18</v>
      </c>
      <c r="C2061" s="13" t="s">
        <v>35</v>
      </c>
      <c r="D2061" s="33" t="s">
        <v>2776</v>
      </c>
      <c r="E2061" s="14">
        <v>1</v>
      </c>
      <c r="F2061" s="14">
        <v>789.92</v>
      </c>
      <c r="G2061" s="15">
        <f t="shared" ref="G2061:G2066" si="416">ROUND(E2061*F2061,2)</f>
        <v>789.92</v>
      </c>
      <c r="H2061" s="14">
        <v>1</v>
      </c>
      <c r="I2061" s="39"/>
      <c r="J2061" s="15">
        <f t="shared" ref="J2061:J2066" si="417">ROUND(H2061*I2061,2)</f>
        <v>0</v>
      </c>
    </row>
    <row r="2062" spans="1:10" x14ac:dyDescent="0.3">
      <c r="A2062" s="12" t="s">
        <v>2777</v>
      </c>
      <c r="B2062" s="13" t="s">
        <v>18</v>
      </c>
      <c r="C2062" s="13" t="s">
        <v>35</v>
      </c>
      <c r="D2062" s="33" t="s">
        <v>2778</v>
      </c>
      <c r="E2062" s="14">
        <v>1</v>
      </c>
      <c r="F2062" s="14">
        <v>1575</v>
      </c>
      <c r="G2062" s="15">
        <f t="shared" si="416"/>
        <v>1575</v>
      </c>
      <c r="H2062" s="14">
        <v>1</v>
      </c>
      <c r="I2062" s="39"/>
      <c r="J2062" s="15">
        <f t="shared" si="417"/>
        <v>0</v>
      </c>
    </row>
    <row r="2063" spans="1:10" x14ac:dyDescent="0.3">
      <c r="A2063" s="12" t="s">
        <v>1060</v>
      </c>
      <c r="B2063" s="13" t="s">
        <v>18</v>
      </c>
      <c r="C2063" s="13" t="s">
        <v>35</v>
      </c>
      <c r="D2063" s="33" t="s">
        <v>1061</v>
      </c>
      <c r="E2063" s="14">
        <v>0.5</v>
      </c>
      <c r="F2063" s="14">
        <v>1501.5</v>
      </c>
      <c r="G2063" s="15">
        <f t="shared" si="416"/>
        <v>750.75</v>
      </c>
      <c r="H2063" s="14">
        <v>0.5</v>
      </c>
      <c r="I2063" s="39"/>
      <c r="J2063" s="15">
        <f t="shared" si="417"/>
        <v>0</v>
      </c>
    </row>
    <row r="2064" spans="1:10" ht="20.95" x14ac:dyDescent="0.3">
      <c r="A2064" s="12" t="s">
        <v>1062</v>
      </c>
      <c r="B2064" s="13" t="s">
        <v>18</v>
      </c>
      <c r="C2064" s="13" t="s">
        <v>35</v>
      </c>
      <c r="D2064" s="33" t="s">
        <v>1063</v>
      </c>
      <c r="E2064" s="14">
        <v>0.5</v>
      </c>
      <c r="F2064" s="14">
        <v>5649</v>
      </c>
      <c r="G2064" s="15">
        <f t="shared" si="416"/>
        <v>2824.5</v>
      </c>
      <c r="H2064" s="14">
        <v>0.5</v>
      </c>
      <c r="I2064" s="39"/>
      <c r="J2064" s="15">
        <f t="shared" si="417"/>
        <v>0</v>
      </c>
    </row>
    <row r="2065" spans="1:10" x14ac:dyDescent="0.3">
      <c r="A2065" s="12" t="s">
        <v>1064</v>
      </c>
      <c r="B2065" s="13" t="s">
        <v>18</v>
      </c>
      <c r="C2065" s="13" t="s">
        <v>35</v>
      </c>
      <c r="D2065" s="33" t="s">
        <v>1065</v>
      </c>
      <c r="E2065" s="14">
        <v>0.5</v>
      </c>
      <c r="F2065" s="14">
        <v>4830</v>
      </c>
      <c r="G2065" s="15">
        <f t="shared" si="416"/>
        <v>2415</v>
      </c>
      <c r="H2065" s="14">
        <v>0.5</v>
      </c>
      <c r="I2065" s="39"/>
      <c r="J2065" s="15">
        <f t="shared" si="417"/>
        <v>0</v>
      </c>
    </row>
    <row r="2066" spans="1:10" x14ac:dyDescent="0.3">
      <c r="A2066" s="16"/>
      <c r="B2066" s="16"/>
      <c r="C2066" s="16"/>
      <c r="D2066" s="34" t="s">
        <v>2779</v>
      </c>
      <c r="E2066" s="14">
        <v>1</v>
      </c>
      <c r="F2066" s="17">
        <f>SUM(G2061:G2065)</f>
        <v>8355.17</v>
      </c>
      <c r="G2066" s="17">
        <f t="shared" si="416"/>
        <v>8355.17</v>
      </c>
      <c r="H2066" s="14">
        <v>1</v>
      </c>
      <c r="I2066" s="17">
        <f>SUM(J2061:J2065)</f>
        <v>0</v>
      </c>
      <c r="J2066" s="17">
        <f t="shared" si="417"/>
        <v>0</v>
      </c>
    </row>
    <row r="2067" spans="1:10" ht="1" customHeight="1" x14ac:dyDescent="0.3">
      <c r="A2067" s="18"/>
      <c r="B2067" s="18"/>
      <c r="C2067" s="18"/>
      <c r="D2067" s="35"/>
      <c r="E2067" s="18"/>
      <c r="F2067" s="18"/>
      <c r="G2067" s="18"/>
      <c r="H2067" s="18"/>
      <c r="I2067" s="18"/>
      <c r="J2067" s="18"/>
    </row>
    <row r="2068" spans="1:10" x14ac:dyDescent="0.3">
      <c r="A2068" s="19" t="s">
        <v>2780</v>
      </c>
      <c r="B2068" s="19" t="s">
        <v>10</v>
      </c>
      <c r="C2068" s="19" t="s">
        <v>11</v>
      </c>
      <c r="D2068" s="36" t="s">
        <v>1084</v>
      </c>
      <c r="E2068" s="20">
        <f t="shared" ref="E2068:J2068" si="418">E2072</f>
        <v>1</v>
      </c>
      <c r="F2068" s="20">
        <f t="shared" si="418"/>
        <v>6063.23</v>
      </c>
      <c r="G2068" s="20">
        <f t="shared" si="418"/>
        <v>6063.23</v>
      </c>
      <c r="H2068" s="20">
        <f t="shared" si="418"/>
        <v>1</v>
      </c>
      <c r="I2068" s="20">
        <f t="shared" si="418"/>
        <v>0</v>
      </c>
      <c r="J2068" s="20">
        <f t="shared" si="418"/>
        <v>0</v>
      </c>
    </row>
    <row r="2069" spans="1:10" ht="20.95" x14ac:dyDescent="0.3">
      <c r="A2069" s="12" t="s">
        <v>2781</v>
      </c>
      <c r="B2069" s="13" t="s">
        <v>18</v>
      </c>
      <c r="C2069" s="13" t="s">
        <v>35</v>
      </c>
      <c r="D2069" s="33" t="s">
        <v>2782</v>
      </c>
      <c r="E2069" s="14">
        <v>1</v>
      </c>
      <c r="F2069" s="14">
        <v>1293.08</v>
      </c>
      <c r="G2069" s="15">
        <f>ROUND(E2069*F2069,2)</f>
        <v>1293.08</v>
      </c>
      <c r="H2069" s="14">
        <v>1</v>
      </c>
      <c r="I2069" s="39"/>
      <c r="J2069" s="15">
        <f>ROUND(H2069*I2069,2)</f>
        <v>0</v>
      </c>
    </row>
    <row r="2070" spans="1:10" ht="20.95" x14ac:dyDescent="0.3">
      <c r="A2070" s="12" t="s">
        <v>2783</v>
      </c>
      <c r="B2070" s="13" t="s">
        <v>18</v>
      </c>
      <c r="C2070" s="13" t="s">
        <v>35</v>
      </c>
      <c r="D2070" s="33" t="s">
        <v>2784</v>
      </c>
      <c r="E2070" s="14">
        <v>1</v>
      </c>
      <c r="F2070" s="14">
        <v>2839.2</v>
      </c>
      <c r="G2070" s="15">
        <f>ROUND(E2070*F2070,2)</f>
        <v>2839.2</v>
      </c>
      <c r="H2070" s="14">
        <v>1</v>
      </c>
      <c r="I2070" s="39"/>
      <c r="J2070" s="15">
        <f>ROUND(H2070*I2070,2)</f>
        <v>0</v>
      </c>
    </row>
    <row r="2071" spans="1:10" ht="20.95" x14ac:dyDescent="0.3">
      <c r="A2071" s="12" t="s">
        <v>1085</v>
      </c>
      <c r="B2071" s="13" t="s">
        <v>18</v>
      </c>
      <c r="C2071" s="13" t="s">
        <v>35</v>
      </c>
      <c r="D2071" s="33" t="s">
        <v>1086</v>
      </c>
      <c r="E2071" s="14">
        <v>0.5</v>
      </c>
      <c r="F2071" s="14">
        <v>3861.9</v>
      </c>
      <c r="G2071" s="15">
        <f>ROUND(E2071*F2071,2)</f>
        <v>1930.95</v>
      </c>
      <c r="H2071" s="14">
        <v>0.5</v>
      </c>
      <c r="I2071" s="39"/>
      <c r="J2071" s="15">
        <f>ROUND(H2071*I2071,2)</f>
        <v>0</v>
      </c>
    </row>
    <row r="2072" spans="1:10" x14ac:dyDescent="0.3">
      <c r="A2072" s="16"/>
      <c r="B2072" s="16"/>
      <c r="C2072" s="16"/>
      <c r="D2072" s="34" t="s">
        <v>2785</v>
      </c>
      <c r="E2072" s="14">
        <v>1</v>
      </c>
      <c r="F2072" s="17">
        <f>SUM(G2069:G2071)</f>
        <v>6063.23</v>
      </c>
      <c r="G2072" s="17">
        <f>ROUND(E2072*F2072,2)</f>
        <v>6063.23</v>
      </c>
      <c r="H2072" s="14">
        <v>1</v>
      </c>
      <c r="I2072" s="17">
        <f>SUM(J2069:J2071)</f>
        <v>0</v>
      </c>
      <c r="J2072" s="17">
        <f>ROUND(H2072*I2072,2)</f>
        <v>0</v>
      </c>
    </row>
    <row r="2073" spans="1:10" ht="1" customHeight="1" x14ac:dyDescent="0.3">
      <c r="A2073" s="18"/>
      <c r="B2073" s="18"/>
      <c r="C2073" s="18"/>
      <c r="D2073" s="35"/>
      <c r="E2073" s="18"/>
      <c r="F2073" s="18"/>
      <c r="G2073" s="18"/>
      <c r="H2073" s="18"/>
      <c r="I2073" s="18"/>
      <c r="J2073" s="18"/>
    </row>
    <row r="2074" spans="1:10" x14ac:dyDescent="0.3">
      <c r="A2074" s="16"/>
      <c r="B2074" s="16"/>
      <c r="C2074" s="16"/>
      <c r="D2074" s="34" t="s">
        <v>2786</v>
      </c>
      <c r="E2074" s="14">
        <v>1</v>
      </c>
      <c r="F2074" s="17">
        <f>G1981+G1995+G2013+G2038+G2045+G2060+G2068</f>
        <v>929674.87</v>
      </c>
      <c r="G2074" s="17">
        <f>ROUND(E2074*F2074,2)</f>
        <v>929674.87</v>
      </c>
      <c r="H2074" s="14">
        <v>1</v>
      </c>
      <c r="I2074" s="17">
        <f>J1981+J1995+J2013+J2038+J2045+J2060+J2068</f>
        <v>0</v>
      </c>
      <c r="J2074" s="17">
        <f>ROUND(H2074*I2074,2)</f>
        <v>0</v>
      </c>
    </row>
    <row r="2075" spans="1:10" ht="1" customHeight="1" x14ac:dyDescent="0.3">
      <c r="A2075" s="18"/>
      <c r="B2075" s="18"/>
      <c r="C2075" s="18"/>
      <c r="D2075" s="35"/>
      <c r="E2075" s="18"/>
      <c r="F2075" s="18"/>
      <c r="G2075" s="18"/>
      <c r="H2075" s="18"/>
      <c r="I2075" s="18"/>
      <c r="J2075" s="18"/>
    </row>
    <row r="2076" spans="1:10" x14ac:dyDescent="0.3">
      <c r="A2076" s="10" t="s">
        <v>2787</v>
      </c>
      <c r="B2076" s="10" t="s">
        <v>10</v>
      </c>
      <c r="C2076" s="10" t="s">
        <v>11</v>
      </c>
      <c r="D2076" s="32" t="s">
        <v>2788</v>
      </c>
      <c r="E2076" s="11">
        <f t="shared" ref="E2076:J2076" si="419">E2255</f>
        <v>1</v>
      </c>
      <c r="F2076" s="11">
        <f t="shared" si="419"/>
        <v>258749.56</v>
      </c>
      <c r="G2076" s="11">
        <f t="shared" si="419"/>
        <v>258749.56</v>
      </c>
      <c r="H2076" s="11">
        <f t="shared" si="419"/>
        <v>1</v>
      </c>
      <c r="I2076" s="11">
        <f t="shared" si="419"/>
        <v>0</v>
      </c>
      <c r="J2076" s="11">
        <f t="shared" si="419"/>
        <v>0</v>
      </c>
    </row>
    <row r="2077" spans="1:10" x14ac:dyDescent="0.3">
      <c r="A2077" s="19" t="s">
        <v>2789</v>
      </c>
      <c r="B2077" s="19" t="s">
        <v>10</v>
      </c>
      <c r="C2077" s="19" t="s">
        <v>11</v>
      </c>
      <c r="D2077" s="36" t="s">
        <v>2790</v>
      </c>
      <c r="E2077" s="20">
        <f t="shared" ref="E2077:J2077" si="420">E2141</f>
        <v>1</v>
      </c>
      <c r="F2077" s="20">
        <f t="shared" si="420"/>
        <v>98209.41</v>
      </c>
      <c r="G2077" s="20">
        <f t="shared" si="420"/>
        <v>98209.41</v>
      </c>
      <c r="H2077" s="20">
        <f t="shared" si="420"/>
        <v>1</v>
      </c>
      <c r="I2077" s="20">
        <f t="shared" si="420"/>
        <v>0</v>
      </c>
      <c r="J2077" s="20">
        <f t="shared" si="420"/>
        <v>0</v>
      </c>
    </row>
    <row r="2078" spans="1:10" x14ac:dyDescent="0.3">
      <c r="A2078" s="21" t="s">
        <v>2791</v>
      </c>
      <c r="B2078" s="21" t="s">
        <v>10</v>
      </c>
      <c r="C2078" s="21" t="s">
        <v>35</v>
      </c>
      <c r="D2078" s="37" t="s">
        <v>1092</v>
      </c>
      <c r="E2078" s="22">
        <f t="shared" ref="E2078:J2078" si="421">E2085</f>
        <v>1</v>
      </c>
      <c r="F2078" s="22">
        <f t="shared" si="421"/>
        <v>33331.71</v>
      </c>
      <c r="G2078" s="22">
        <f t="shared" si="421"/>
        <v>33331.71</v>
      </c>
      <c r="H2078" s="22">
        <f t="shared" si="421"/>
        <v>1</v>
      </c>
      <c r="I2078" s="22">
        <f t="shared" si="421"/>
        <v>0</v>
      </c>
      <c r="J2078" s="22">
        <f t="shared" si="421"/>
        <v>0</v>
      </c>
    </row>
    <row r="2079" spans="1:10" ht="20.95" x14ac:dyDescent="0.3">
      <c r="A2079" s="12" t="s">
        <v>2792</v>
      </c>
      <c r="B2079" s="13" t="s">
        <v>18</v>
      </c>
      <c r="C2079" s="13" t="s">
        <v>35</v>
      </c>
      <c r="D2079" s="33" t="s">
        <v>2793</v>
      </c>
      <c r="E2079" s="14">
        <v>1</v>
      </c>
      <c r="F2079" s="14">
        <v>14666.55</v>
      </c>
      <c r="G2079" s="15">
        <f t="shared" ref="G2079:G2085" si="422">ROUND(E2079*F2079,2)</f>
        <v>14666.55</v>
      </c>
      <c r="H2079" s="14">
        <v>1</v>
      </c>
      <c r="I2079" s="39"/>
      <c r="J2079" s="15">
        <f t="shared" ref="J2079:J2085" si="423">ROUND(H2079*I2079,2)</f>
        <v>0</v>
      </c>
    </row>
    <row r="2080" spans="1:10" x14ac:dyDescent="0.3">
      <c r="A2080" s="12" t="s">
        <v>2794</v>
      </c>
      <c r="B2080" s="13" t="s">
        <v>18</v>
      </c>
      <c r="C2080" s="13" t="s">
        <v>35</v>
      </c>
      <c r="D2080" s="33" t="s">
        <v>2795</v>
      </c>
      <c r="E2080" s="14">
        <v>2</v>
      </c>
      <c r="F2080" s="14">
        <v>7639.86</v>
      </c>
      <c r="G2080" s="15">
        <f t="shared" si="422"/>
        <v>15279.72</v>
      </c>
      <c r="H2080" s="14">
        <v>2</v>
      </c>
      <c r="I2080" s="39"/>
      <c r="J2080" s="15">
        <f t="shared" si="423"/>
        <v>0</v>
      </c>
    </row>
    <row r="2081" spans="1:10" x14ac:dyDescent="0.3">
      <c r="A2081" s="12" t="s">
        <v>2796</v>
      </c>
      <c r="B2081" s="13" t="s">
        <v>18</v>
      </c>
      <c r="C2081" s="13" t="s">
        <v>1106</v>
      </c>
      <c r="D2081" s="33" t="s">
        <v>2797</v>
      </c>
      <c r="E2081" s="14">
        <v>20</v>
      </c>
      <c r="F2081" s="14">
        <v>74.98</v>
      </c>
      <c r="G2081" s="15">
        <f t="shared" si="422"/>
        <v>1499.6</v>
      </c>
      <c r="H2081" s="14">
        <v>20</v>
      </c>
      <c r="I2081" s="39"/>
      <c r="J2081" s="15">
        <f t="shared" si="423"/>
        <v>0</v>
      </c>
    </row>
    <row r="2082" spans="1:10" x14ac:dyDescent="0.3">
      <c r="A2082" s="12" t="s">
        <v>2798</v>
      </c>
      <c r="B2082" s="13" t="s">
        <v>18</v>
      </c>
      <c r="C2082" s="13" t="s">
        <v>1106</v>
      </c>
      <c r="D2082" s="33" t="s">
        <v>2799</v>
      </c>
      <c r="E2082" s="14">
        <v>15</v>
      </c>
      <c r="F2082" s="14">
        <v>51.26</v>
      </c>
      <c r="G2082" s="15">
        <f t="shared" si="422"/>
        <v>768.9</v>
      </c>
      <c r="H2082" s="14">
        <v>15</v>
      </c>
      <c r="I2082" s="39"/>
      <c r="J2082" s="15">
        <f t="shared" si="423"/>
        <v>0</v>
      </c>
    </row>
    <row r="2083" spans="1:10" ht="20.95" x14ac:dyDescent="0.3">
      <c r="A2083" s="12" t="s">
        <v>2800</v>
      </c>
      <c r="B2083" s="13" t="s">
        <v>18</v>
      </c>
      <c r="C2083" s="13" t="s">
        <v>35</v>
      </c>
      <c r="D2083" s="33" t="s">
        <v>2801</v>
      </c>
      <c r="E2083" s="14">
        <v>1</v>
      </c>
      <c r="F2083" s="14">
        <v>582.75</v>
      </c>
      <c r="G2083" s="15">
        <f t="shared" si="422"/>
        <v>582.75</v>
      </c>
      <c r="H2083" s="14">
        <v>1</v>
      </c>
      <c r="I2083" s="39"/>
      <c r="J2083" s="15">
        <f t="shared" si="423"/>
        <v>0</v>
      </c>
    </row>
    <row r="2084" spans="1:10" x14ac:dyDescent="0.3">
      <c r="A2084" s="12" t="s">
        <v>2802</v>
      </c>
      <c r="B2084" s="13" t="s">
        <v>18</v>
      </c>
      <c r="C2084" s="13" t="s">
        <v>35</v>
      </c>
      <c r="D2084" s="33" t="s">
        <v>2803</v>
      </c>
      <c r="E2084" s="14">
        <v>1</v>
      </c>
      <c r="F2084" s="14">
        <v>534.19000000000005</v>
      </c>
      <c r="G2084" s="15">
        <f t="shared" si="422"/>
        <v>534.19000000000005</v>
      </c>
      <c r="H2084" s="14">
        <v>1</v>
      </c>
      <c r="I2084" s="39"/>
      <c r="J2084" s="15">
        <f t="shared" si="423"/>
        <v>0</v>
      </c>
    </row>
    <row r="2085" spans="1:10" x14ac:dyDescent="0.3">
      <c r="A2085" s="16"/>
      <c r="B2085" s="16"/>
      <c r="C2085" s="16"/>
      <c r="D2085" s="34" t="s">
        <v>2804</v>
      </c>
      <c r="E2085" s="14">
        <v>1</v>
      </c>
      <c r="F2085" s="17">
        <f>SUM(G2079:G2084)</f>
        <v>33331.71</v>
      </c>
      <c r="G2085" s="17">
        <f t="shared" si="422"/>
        <v>33331.71</v>
      </c>
      <c r="H2085" s="14">
        <v>1</v>
      </c>
      <c r="I2085" s="17">
        <f>SUM(J2079:J2084)</f>
        <v>0</v>
      </c>
      <c r="J2085" s="17">
        <f t="shared" si="423"/>
        <v>0</v>
      </c>
    </row>
    <row r="2086" spans="1:10" ht="1" customHeight="1" x14ac:dyDescent="0.3">
      <c r="A2086" s="18"/>
      <c r="B2086" s="18"/>
      <c r="C2086" s="18"/>
      <c r="D2086" s="35"/>
      <c r="E2086" s="18"/>
      <c r="F2086" s="18"/>
      <c r="G2086" s="18"/>
      <c r="H2086" s="18"/>
      <c r="I2086" s="18"/>
      <c r="J2086" s="18"/>
    </row>
    <row r="2087" spans="1:10" x14ac:dyDescent="0.3">
      <c r="A2087" s="21" t="s">
        <v>2805</v>
      </c>
      <c r="B2087" s="21" t="s">
        <v>10</v>
      </c>
      <c r="C2087" s="21" t="s">
        <v>35</v>
      </c>
      <c r="D2087" s="37" t="s">
        <v>1122</v>
      </c>
      <c r="E2087" s="22">
        <f t="shared" ref="E2087:J2087" si="424">E2104</f>
        <v>1</v>
      </c>
      <c r="F2087" s="22">
        <f t="shared" si="424"/>
        <v>42926.81</v>
      </c>
      <c r="G2087" s="22">
        <f t="shared" si="424"/>
        <v>42926.81</v>
      </c>
      <c r="H2087" s="22">
        <f t="shared" si="424"/>
        <v>1</v>
      </c>
      <c r="I2087" s="22">
        <f t="shared" si="424"/>
        <v>0</v>
      </c>
      <c r="J2087" s="22">
        <f t="shared" si="424"/>
        <v>0</v>
      </c>
    </row>
    <row r="2088" spans="1:10" ht="20.95" x14ac:dyDescent="0.3">
      <c r="A2088" s="12" t="s">
        <v>2806</v>
      </c>
      <c r="B2088" s="13" t="s">
        <v>18</v>
      </c>
      <c r="C2088" s="13" t="s">
        <v>35</v>
      </c>
      <c r="D2088" s="33" t="s">
        <v>2807</v>
      </c>
      <c r="E2088" s="14">
        <v>2</v>
      </c>
      <c r="F2088" s="14">
        <v>18848.77</v>
      </c>
      <c r="G2088" s="15">
        <f t="shared" ref="G2088:G2104" si="425">ROUND(E2088*F2088,2)</f>
        <v>37697.54</v>
      </c>
      <c r="H2088" s="14">
        <v>2</v>
      </c>
      <c r="I2088" s="39"/>
      <c r="J2088" s="15">
        <f t="shared" ref="J2088:J2104" si="426">ROUND(H2088*I2088,2)</f>
        <v>0</v>
      </c>
    </row>
    <row r="2089" spans="1:10" x14ac:dyDescent="0.3">
      <c r="A2089" s="12" t="s">
        <v>2808</v>
      </c>
      <c r="B2089" s="13" t="s">
        <v>18</v>
      </c>
      <c r="C2089" s="13" t="s">
        <v>35</v>
      </c>
      <c r="D2089" s="33" t="s">
        <v>2809</v>
      </c>
      <c r="E2089" s="14">
        <v>1</v>
      </c>
      <c r="F2089" s="14">
        <v>160.86000000000001</v>
      </c>
      <c r="G2089" s="15">
        <f t="shared" si="425"/>
        <v>160.86000000000001</v>
      </c>
      <c r="H2089" s="14">
        <v>1</v>
      </c>
      <c r="I2089" s="39"/>
      <c r="J2089" s="15">
        <f t="shared" si="426"/>
        <v>0</v>
      </c>
    </row>
    <row r="2090" spans="1:10" ht="20.95" x14ac:dyDescent="0.3">
      <c r="A2090" s="12" t="s">
        <v>2810</v>
      </c>
      <c r="B2090" s="13" t="s">
        <v>18</v>
      </c>
      <c r="C2090" s="13" t="s">
        <v>35</v>
      </c>
      <c r="D2090" s="33" t="s">
        <v>2811</v>
      </c>
      <c r="E2090" s="14">
        <v>14</v>
      </c>
      <c r="F2090" s="14">
        <v>24.97</v>
      </c>
      <c r="G2090" s="15">
        <f t="shared" si="425"/>
        <v>349.58</v>
      </c>
      <c r="H2090" s="14">
        <v>14</v>
      </c>
      <c r="I2090" s="39"/>
      <c r="J2090" s="15">
        <f t="shared" si="426"/>
        <v>0</v>
      </c>
    </row>
    <row r="2091" spans="1:10" ht="20.95" x14ac:dyDescent="0.3">
      <c r="A2091" s="12" t="s">
        <v>2812</v>
      </c>
      <c r="B2091" s="13" t="s">
        <v>18</v>
      </c>
      <c r="C2091" s="13" t="s">
        <v>22</v>
      </c>
      <c r="D2091" s="33" t="s">
        <v>2813</v>
      </c>
      <c r="E2091" s="14">
        <v>14</v>
      </c>
      <c r="F2091" s="14">
        <v>10.119999999999999</v>
      </c>
      <c r="G2091" s="15">
        <f t="shared" si="425"/>
        <v>141.68</v>
      </c>
      <c r="H2091" s="14">
        <v>14</v>
      </c>
      <c r="I2091" s="39"/>
      <c r="J2091" s="15">
        <f t="shared" si="426"/>
        <v>0</v>
      </c>
    </row>
    <row r="2092" spans="1:10" x14ac:dyDescent="0.3">
      <c r="A2092" s="12" t="s">
        <v>2814</v>
      </c>
      <c r="B2092" s="13" t="s">
        <v>18</v>
      </c>
      <c r="C2092" s="13" t="s">
        <v>22</v>
      </c>
      <c r="D2092" s="33" t="s">
        <v>2815</v>
      </c>
      <c r="E2092" s="14">
        <v>40</v>
      </c>
      <c r="F2092" s="14">
        <v>9.07</v>
      </c>
      <c r="G2092" s="15">
        <f t="shared" si="425"/>
        <v>362.8</v>
      </c>
      <c r="H2092" s="14">
        <v>40</v>
      </c>
      <c r="I2092" s="39"/>
      <c r="J2092" s="15">
        <f t="shared" si="426"/>
        <v>0</v>
      </c>
    </row>
    <row r="2093" spans="1:10" x14ac:dyDescent="0.3">
      <c r="A2093" s="12" t="s">
        <v>2816</v>
      </c>
      <c r="B2093" s="13" t="s">
        <v>18</v>
      </c>
      <c r="C2093" s="13" t="s">
        <v>22</v>
      </c>
      <c r="D2093" s="33" t="s">
        <v>2817</v>
      </c>
      <c r="E2093" s="14">
        <v>4</v>
      </c>
      <c r="F2093" s="14">
        <v>12.58</v>
      </c>
      <c r="G2093" s="15">
        <f t="shared" si="425"/>
        <v>50.32</v>
      </c>
      <c r="H2093" s="14">
        <v>4</v>
      </c>
      <c r="I2093" s="39"/>
      <c r="J2093" s="15">
        <f t="shared" si="426"/>
        <v>0</v>
      </c>
    </row>
    <row r="2094" spans="1:10" x14ac:dyDescent="0.3">
      <c r="A2094" s="12" t="s">
        <v>2818</v>
      </c>
      <c r="B2094" s="13" t="s">
        <v>18</v>
      </c>
      <c r="C2094" s="13" t="s">
        <v>22</v>
      </c>
      <c r="D2094" s="33" t="s">
        <v>2819</v>
      </c>
      <c r="E2094" s="14">
        <v>4</v>
      </c>
      <c r="F2094" s="14">
        <v>22.24</v>
      </c>
      <c r="G2094" s="15">
        <f t="shared" si="425"/>
        <v>88.96</v>
      </c>
      <c r="H2094" s="14">
        <v>4</v>
      </c>
      <c r="I2094" s="39"/>
      <c r="J2094" s="15">
        <f t="shared" si="426"/>
        <v>0</v>
      </c>
    </row>
    <row r="2095" spans="1:10" x14ac:dyDescent="0.3">
      <c r="A2095" s="12" t="s">
        <v>2820</v>
      </c>
      <c r="B2095" s="13" t="s">
        <v>18</v>
      </c>
      <c r="C2095" s="13" t="s">
        <v>22</v>
      </c>
      <c r="D2095" s="33" t="s">
        <v>2821</v>
      </c>
      <c r="E2095" s="14">
        <v>14</v>
      </c>
      <c r="F2095" s="14">
        <v>5.22</v>
      </c>
      <c r="G2095" s="15">
        <f t="shared" si="425"/>
        <v>73.08</v>
      </c>
      <c r="H2095" s="14">
        <v>14</v>
      </c>
      <c r="I2095" s="39"/>
      <c r="J2095" s="15">
        <f t="shared" si="426"/>
        <v>0</v>
      </c>
    </row>
    <row r="2096" spans="1:10" x14ac:dyDescent="0.3">
      <c r="A2096" s="12" t="s">
        <v>2822</v>
      </c>
      <c r="B2096" s="13" t="s">
        <v>18</v>
      </c>
      <c r="C2096" s="13" t="s">
        <v>22</v>
      </c>
      <c r="D2096" s="33" t="s">
        <v>2823</v>
      </c>
      <c r="E2096" s="14">
        <v>14</v>
      </c>
      <c r="F2096" s="14">
        <v>14.39</v>
      </c>
      <c r="G2096" s="15">
        <f t="shared" si="425"/>
        <v>201.46</v>
      </c>
      <c r="H2096" s="14">
        <v>14</v>
      </c>
      <c r="I2096" s="39"/>
      <c r="J2096" s="15">
        <f t="shared" si="426"/>
        <v>0</v>
      </c>
    </row>
    <row r="2097" spans="1:10" x14ac:dyDescent="0.3">
      <c r="A2097" s="12" t="s">
        <v>2824</v>
      </c>
      <c r="B2097" s="13" t="s">
        <v>18</v>
      </c>
      <c r="C2097" s="13" t="s">
        <v>22</v>
      </c>
      <c r="D2097" s="33" t="s">
        <v>2825</v>
      </c>
      <c r="E2097" s="14">
        <v>10</v>
      </c>
      <c r="F2097" s="14">
        <v>27.07</v>
      </c>
      <c r="G2097" s="15">
        <f t="shared" si="425"/>
        <v>270.7</v>
      </c>
      <c r="H2097" s="14">
        <v>10</v>
      </c>
      <c r="I2097" s="39"/>
      <c r="J2097" s="15">
        <f t="shared" si="426"/>
        <v>0</v>
      </c>
    </row>
    <row r="2098" spans="1:10" ht="20.95" x14ac:dyDescent="0.3">
      <c r="A2098" s="12" t="s">
        <v>2826</v>
      </c>
      <c r="B2098" s="13" t="s">
        <v>18</v>
      </c>
      <c r="C2098" s="13" t="s">
        <v>35</v>
      </c>
      <c r="D2098" s="33" t="s">
        <v>2827</v>
      </c>
      <c r="E2098" s="14">
        <v>4</v>
      </c>
      <c r="F2098" s="14">
        <v>27.94</v>
      </c>
      <c r="G2098" s="15">
        <f t="shared" si="425"/>
        <v>111.76</v>
      </c>
      <c r="H2098" s="14">
        <v>4</v>
      </c>
      <c r="I2098" s="39"/>
      <c r="J2098" s="15">
        <f t="shared" si="426"/>
        <v>0</v>
      </c>
    </row>
    <row r="2099" spans="1:10" x14ac:dyDescent="0.3">
      <c r="A2099" s="12" t="s">
        <v>2828</v>
      </c>
      <c r="B2099" s="13" t="s">
        <v>18</v>
      </c>
      <c r="C2099" s="13" t="s">
        <v>35</v>
      </c>
      <c r="D2099" s="33" t="s">
        <v>2829</v>
      </c>
      <c r="E2099" s="14">
        <v>8</v>
      </c>
      <c r="F2099" s="14">
        <v>113.57</v>
      </c>
      <c r="G2099" s="15">
        <f t="shared" si="425"/>
        <v>908.56</v>
      </c>
      <c r="H2099" s="14">
        <v>8</v>
      </c>
      <c r="I2099" s="39"/>
      <c r="J2099" s="15">
        <f t="shared" si="426"/>
        <v>0</v>
      </c>
    </row>
    <row r="2100" spans="1:10" x14ac:dyDescent="0.3">
      <c r="A2100" s="12" t="s">
        <v>2830</v>
      </c>
      <c r="B2100" s="13" t="s">
        <v>18</v>
      </c>
      <c r="C2100" s="13" t="s">
        <v>35</v>
      </c>
      <c r="D2100" s="33" t="s">
        <v>2831</v>
      </c>
      <c r="E2100" s="14">
        <v>4</v>
      </c>
      <c r="F2100" s="14">
        <v>34.25</v>
      </c>
      <c r="G2100" s="15">
        <f t="shared" si="425"/>
        <v>137</v>
      </c>
      <c r="H2100" s="14">
        <v>4</v>
      </c>
      <c r="I2100" s="39"/>
      <c r="J2100" s="15">
        <f t="shared" si="426"/>
        <v>0</v>
      </c>
    </row>
    <row r="2101" spans="1:10" x14ac:dyDescent="0.3">
      <c r="A2101" s="12" t="s">
        <v>2832</v>
      </c>
      <c r="B2101" s="13" t="s">
        <v>18</v>
      </c>
      <c r="C2101" s="13" t="s">
        <v>35</v>
      </c>
      <c r="D2101" s="33" t="s">
        <v>2833</v>
      </c>
      <c r="E2101" s="14">
        <v>4</v>
      </c>
      <c r="F2101" s="14">
        <v>25.47</v>
      </c>
      <c r="G2101" s="15">
        <f t="shared" si="425"/>
        <v>101.88</v>
      </c>
      <c r="H2101" s="14">
        <v>4</v>
      </c>
      <c r="I2101" s="39"/>
      <c r="J2101" s="15">
        <f t="shared" si="426"/>
        <v>0</v>
      </c>
    </row>
    <row r="2102" spans="1:10" x14ac:dyDescent="0.3">
      <c r="A2102" s="12" t="s">
        <v>2834</v>
      </c>
      <c r="B2102" s="13" t="s">
        <v>18</v>
      </c>
      <c r="C2102" s="13" t="s">
        <v>35</v>
      </c>
      <c r="D2102" s="33" t="s">
        <v>2835</v>
      </c>
      <c r="E2102" s="14">
        <v>1</v>
      </c>
      <c r="F2102" s="14">
        <v>590.63</v>
      </c>
      <c r="G2102" s="15">
        <f t="shared" si="425"/>
        <v>590.63</v>
      </c>
      <c r="H2102" s="14">
        <v>1</v>
      </c>
      <c r="I2102" s="39"/>
      <c r="J2102" s="15">
        <f t="shared" si="426"/>
        <v>0</v>
      </c>
    </row>
    <row r="2103" spans="1:10" ht="20.95" x14ac:dyDescent="0.3">
      <c r="A2103" s="12" t="s">
        <v>2836</v>
      </c>
      <c r="B2103" s="13" t="s">
        <v>18</v>
      </c>
      <c r="C2103" s="13" t="s">
        <v>35</v>
      </c>
      <c r="D2103" s="33" t="s">
        <v>2837</v>
      </c>
      <c r="E2103" s="14">
        <v>1</v>
      </c>
      <c r="F2103" s="14">
        <v>1680</v>
      </c>
      <c r="G2103" s="15">
        <f t="shared" si="425"/>
        <v>1680</v>
      </c>
      <c r="H2103" s="14">
        <v>1</v>
      </c>
      <c r="I2103" s="39"/>
      <c r="J2103" s="15">
        <f t="shared" si="426"/>
        <v>0</v>
      </c>
    </row>
    <row r="2104" spans="1:10" x14ac:dyDescent="0.3">
      <c r="A2104" s="16"/>
      <c r="B2104" s="16"/>
      <c r="C2104" s="16"/>
      <c r="D2104" s="34" t="s">
        <v>2838</v>
      </c>
      <c r="E2104" s="14">
        <v>1</v>
      </c>
      <c r="F2104" s="17">
        <f>SUM(G2088:G2103)</f>
        <v>42926.81</v>
      </c>
      <c r="G2104" s="17">
        <f t="shared" si="425"/>
        <v>42926.81</v>
      </c>
      <c r="H2104" s="14">
        <v>1</v>
      </c>
      <c r="I2104" s="17">
        <f>SUM(J2088:J2103)</f>
        <v>0</v>
      </c>
      <c r="J2104" s="17">
        <f t="shared" si="426"/>
        <v>0</v>
      </c>
    </row>
    <row r="2105" spans="1:10" ht="1" customHeight="1" x14ac:dyDescent="0.3">
      <c r="A2105" s="18"/>
      <c r="B2105" s="18"/>
      <c r="C2105" s="18"/>
      <c r="D2105" s="35"/>
      <c r="E2105" s="18"/>
      <c r="F2105" s="18"/>
      <c r="G2105" s="18"/>
      <c r="H2105" s="18"/>
      <c r="I2105" s="18"/>
      <c r="J2105" s="18"/>
    </row>
    <row r="2106" spans="1:10" x14ac:dyDescent="0.3">
      <c r="A2106" s="21" t="s">
        <v>2839</v>
      </c>
      <c r="B2106" s="21" t="s">
        <v>10</v>
      </c>
      <c r="C2106" s="21" t="s">
        <v>35</v>
      </c>
      <c r="D2106" s="37" t="s">
        <v>2840</v>
      </c>
      <c r="E2106" s="22">
        <f t="shared" ref="E2106:J2106" si="427">E2115</f>
        <v>1</v>
      </c>
      <c r="F2106" s="22">
        <f t="shared" si="427"/>
        <v>5311.22</v>
      </c>
      <c r="G2106" s="22">
        <f t="shared" si="427"/>
        <v>5311.22</v>
      </c>
      <c r="H2106" s="22">
        <f t="shared" si="427"/>
        <v>1</v>
      </c>
      <c r="I2106" s="22">
        <f t="shared" si="427"/>
        <v>0</v>
      </c>
      <c r="J2106" s="22">
        <f t="shared" si="427"/>
        <v>0</v>
      </c>
    </row>
    <row r="2107" spans="1:10" x14ac:dyDescent="0.3">
      <c r="A2107" s="12" t="s">
        <v>2841</v>
      </c>
      <c r="B2107" s="13" t="s">
        <v>18</v>
      </c>
      <c r="C2107" s="13" t="s">
        <v>35</v>
      </c>
      <c r="D2107" s="33" t="s">
        <v>2842</v>
      </c>
      <c r="E2107" s="14">
        <v>1</v>
      </c>
      <c r="F2107" s="14">
        <v>472.5</v>
      </c>
      <c r="G2107" s="15">
        <f t="shared" ref="G2107:G2115" si="428">ROUND(E2107*F2107,2)</f>
        <v>472.5</v>
      </c>
      <c r="H2107" s="14">
        <v>1</v>
      </c>
      <c r="I2107" s="39"/>
      <c r="J2107" s="15">
        <f t="shared" ref="J2107:J2115" si="429">ROUND(H2107*I2107,2)</f>
        <v>0</v>
      </c>
    </row>
    <row r="2108" spans="1:10" x14ac:dyDescent="0.3">
      <c r="A2108" s="12" t="s">
        <v>2843</v>
      </c>
      <c r="B2108" s="13" t="s">
        <v>18</v>
      </c>
      <c r="C2108" s="13" t="s">
        <v>35</v>
      </c>
      <c r="D2108" s="33" t="s">
        <v>2844</v>
      </c>
      <c r="E2108" s="14">
        <v>1</v>
      </c>
      <c r="F2108" s="14">
        <v>449.06</v>
      </c>
      <c r="G2108" s="15">
        <f t="shared" si="428"/>
        <v>449.06</v>
      </c>
      <c r="H2108" s="14">
        <v>1</v>
      </c>
      <c r="I2108" s="39"/>
      <c r="J2108" s="15">
        <f t="shared" si="429"/>
        <v>0</v>
      </c>
    </row>
    <row r="2109" spans="1:10" x14ac:dyDescent="0.3">
      <c r="A2109" s="12" t="s">
        <v>2845</v>
      </c>
      <c r="B2109" s="13" t="s">
        <v>18</v>
      </c>
      <c r="C2109" s="13" t="s">
        <v>35</v>
      </c>
      <c r="D2109" s="33" t="s">
        <v>2846</v>
      </c>
      <c r="E2109" s="14">
        <v>1</v>
      </c>
      <c r="F2109" s="14">
        <v>476.36</v>
      </c>
      <c r="G2109" s="15">
        <f t="shared" si="428"/>
        <v>476.36</v>
      </c>
      <c r="H2109" s="14">
        <v>1</v>
      </c>
      <c r="I2109" s="39"/>
      <c r="J2109" s="15">
        <f t="shared" si="429"/>
        <v>0</v>
      </c>
    </row>
    <row r="2110" spans="1:10" x14ac:dyDescent="0.3">
      <c r="A2110" s="12" t="s">
        <v>2847</v>
      </c>
      <c r="B2110" s="13" t="s">
        <v>18</v>
      </c>
      <c r="C2110" s="13" t="s">
        <v>35</v>
      </c>
      <c r="D2110" s="33" t="s">
        <v>2848</v>
      </c>
      <c r="E2110" s="14">
        <v>1</v>
      </c>
      <c r="F2110" s="14">
        <v>449.06</v>
      </c>
      <c r="G2110" s="15">
        <f t="shared" si="428"/>
        <v>449.06</v>
      </c>
      <c r="H2110" s="14">
        <v>1</v>
      </c>
      <c r="I2110" s="39"/>
      <c r="J2110" s="15">
        <f t="shared" si="429"/>
        <v>0</v>
      </c>
    </row>
    <row r="2111" spans="1:10" x14ac:dyDescent="0.3">
      <c r="A2111" s="12" t="s">
        <v>2849</v>
      </c>
      <c r="B2111" s="13" t="s">
        <v>18</v>
      </c>
      <c r="C2111" s="13" t="s">
        <v>35</v>
      </c>
      <c r="D2111" s="33" t="s">
        <v>2850</v>
      </c>
      <c r="E2111" s="14">
        <v>1</v>
      </c>
      <c r="F2111" s="14">
        <v>513.11</v>
      </c>
      <c r="G2111" s="15">
        <f t="shared" si="428"/>
        <v>513.11</v>
      </c>
      <c r="H2111" s="14">
        <v>1</v>
      </c>
      <c r="I2111" s="39"/>
      <c r="J2111" s="15">
        <f t="shared" si="429"/>
        <v>0</v>
      </c>
    </row>
    <row r="2112" spans="1:10" x14ac:dyDescent="0.3">
      <c r="A2112" s="12" t="s">
        <v>2851</v>
      </c>
      <c r="B2112" s="13" t="s">
        <v>18</v>
      </c>
      <c r="C2112" s="13" t="s">
        <v>35</v>
      </c>
      <c r="D2112" s="33" t="s">
        <v>2852</v>
      </c>
      <c r="E2112" s="14">
        <v>1</v>
      </c>
      <c r="F2112" s="14">
        <v>861</v>
      </c>
      <c r="G2112" s="15">
        <f t="shared" si="428"/>
        <v>861</v>
      </c>
      <c r="H2112" s="14">
        <v>1</v>
      </c>
      <c r="I2112" s="39"/>
      <c r="J2112" s="15">
        <f t="shared" si="429"/>
        <v>0</v>
      </c>
    </row>
    <row r="2113" spans="1:10" ht="20.95" x14ac:dyDescent="0.3">
      <c r="A2113" s="12" t="s">
        <v>2853</v>
      </c>
      <c r="B2113" s="13" t="s">
        <v>18</v>
      </c>
      <c r="C2113" s="13" t="s">
        <v>35</v>
      </c>
      <c r="D2113" s="33" t="s">
        <v>2854</v>
      </c>
      <c r="E2113" s="14">
        <v>1</v>
      </c>
      <c r="F2113" s="14">
        <v>1695.75</v>
      </c>
      <c r="G2113" s="15">
        <f t="shared" si="428"/>
        <v>1695.75</v>
      </c>
      <c r="H2113" s="14">
        <v>1</v>
      </c>
      <c r="I2113" s="39"/>
      <c r="J2113" s="15">
        <f t="shared" si="429"/>
        <v>0</v>
      </c>
    </row>
    <row r="2114" spans="1:10" x14ac:dyDescent="0.3">
      <c r="A2114" s="12" t="s">
        <v>2855</v>
      </c>
      <c r="B2114" s="13" t="s">
        <v>18</v>
      </c>
      <c r="C2114" s="13" t="s">
        <v>35</v>
      </c>
      <c r="D2114" s="33" t="s">
        <v>2856</v>
      </c>
      <c r="E2114" s="14">
        <v>1</v>
      </c>
      <c r="F2114" s="14">
        <v>394.38</v>
      </c>
      <c r="G2114" s="15">
        <f t="shared" si="428"/>
        <v>394.38</v>
      </c>
      <c r="H2114" s="14">
        <v>1</v>
      </c>
      <c r="I2114" s="39"/>
      <c r="J2114" s="15">
        <f t="shared" si="429"/>
        <v>0</v>
      </c>
    </row>
    <row r="2115" spans="1:10" x14ac:dyDescent="0.3">
      <c r="A2115" s="16"/>
      <c r="B2115" s="16"/>
      <c r="C2115" s="16"/>
      <c r="D2115" s="34" t="s">
        <v>2857</v>
      </c>
      <c r="E2115" s="14">
        <v>1</v>
      </c>
      <c r="F2115" s="17">
        <f>SUM(G2107:G2114)</f>
        <v>5311.22</v>
      </c>
      <c r="G2115" s="17">
        <f t="shared" si="428"/>
        <v>5311.22</v>
      </c>
      <c r="H2115" s="14">
        <v>1</v>
      </c>
      <c r="I2115" s="17">
        <f>SUM(J2107:J2114)</f>
        <v>0</v>
      </c>
      <c r="J2115" s="17">
        <f t="shared" si="429"/>
        <v>0</v>
      </c>
    </row>
    <row r="2116" spans="1:10" ht="1" customHeight="1" x14ac:dyDescent="0.3">
      <c r="A2116" s="18"/>
      <c r="B2116" s="18"/>
      <c r="C2116" s="18"/>
      <c r="D2116" s="35"/>
      <c r="E2116" s="18"/>
      <c r="F2116" s="18"/>
      <c r="G2116" s="18"/>
      <c r="H2116" s="18"/>
      <c r="I2116" s="18"/>
      <c r="J2116" s="18"/>
    </row>
    <row r="2117" spans="1:10" x14ac:dyDescent="0.3">
      <c r="A2117" s="21" t="s">
        <v>2858</v>
      </c>
      <c r="B2117" s="21" t="s">
        <v>10</v>
      </c>
      <c r="C2117" s="21" t="s">
        <v>35</v>
      </c>
      <c r="D2117" s="37" t="s">
        <v>2859</v>
      </c>
      <c r="E2117" s="22">
        <f t="shared" ref="E2117:J2117" si="430">E2121</f>
        <v>1</v>
      </c>
      <c r="F2117" s="22">
        <f t="shared" si="430"/>
        <v>6012.3</v>
      </c>
      <c r="G2117" s="22">
        <f t="shared" si="430"/>
        <v>6012.3</v>
      </c>
      <c r="H2117" s="22">
        <f t="shared" si="430"/>
        <v>1</v>
      </c>
      <c r="I2117" s="22">
        <f t="shared" si="430"/>
        <v>0</v>
      </c>
      <c r="J2117" s="22">
        <f t="shared" si="430"/>
        <v>0</v>
      </c>
    </row>
    <row r="2118" spans="1:10" ht="20.95" x14ac:dyDescent="0.3">
      <c r="A2118" s="12" t="s">
        <v>2860</v>
      </c>
      <c r="B2118" s="13" t="s">
        <v>18</v>
      </c>
      <c r="C2118" s="13" t="s">
        <v>35</v>
      </c>
      <c r="D2118" s="33" t="s">
        <v>2861</v>
      </c>
      <c r="E2118" s="14">
        <v>2</v>
      </c>
      <c r="F2118" s="14">
        <v>1655.85</v>
      </c>
      <c r="G2118" s="15">
        <f>ROUND(E2118*F2118,2)</f>
        <v>3311.7</v>
      </c>
      <c r="H2118" s="14">
        <v>2</v>
      </c>
      <c r="I2118" s="39"/>
      <c r="J2118" s="15">
        <f>ROUND(H2118*I2118,2)</f>
        <v>0</v>
      </c>
    </row>
    <row r="2119" spans="1:10" ht="20.95" x14ac:dyDescent="0.3">
      <c r="A2119" s="12" t="s">
        <v>2862</v>
      </c>
      <c r="B2119" s="13" t="s">
        <v>18</v>
      </c>
      <c r="C2119" s="13" t="s">
        <v>35</v>
      </c>
      <c r="D2119" s="33" t="s">
        <v>2863</v>
      </c>
      <c r="E2119" s="14">
        <v>1</v>
      </c>
      <c r="F2119" s="14">
        <v>1388.1</v>
      </c>
      <c r="G2119" s="15">
        <f>ROUND(E2119*F2119,2)</f>
        <v>1388.1</v>
      </c>
      <c r="H2119" s="14">
        <v>1</v>
      </c>
      <c r="I2119" s="39"/>
      <c r="J2119" s="15">
        <f>ROUND(H2119*I2119,2)</f>
        <v>0</v>
      </c>
    </row>
    <row r="2120" spans="1:10" ht="20.95" x14ac:dyDescent="0.3">
      <c r="A2120" s="12" t="s">
        <v>2864</v>
      </c>
      <c r="B2120" s="13" t="s">
        <v>18</v>
      </c>
      <c r="C2120" s="13" t="s">
        <v>35</v>
      </c>
      <c r="D2120" s="33" t="s">
        <v>2865</v>
      </c>
      <c r="E2120" s="14">
        <v>1</v>
      </c>
      <c r="F2120" s="14">
        <v>1312.5</v>
      </c>
      <c r="G2120" s="15">
        <f>ROUND(E2120*F2120,2)</f>
        <v>1312.5</v>
      </c>
      <c r="H2120" s="14">
        <v>1</v>
      </c>
      <c r="I2120" s="39"/>
      <c r="J2120" s="15">
        <f>ROUND(H2120*I2120,2)</f>
        <v>0</v>
      </c>
    </row>
    <row r="2121" spans="1:10" x14ac:dyDescent="0.3">
      <c r="A2121" s="16"/>
      <c r="B2121" s="16"/>
      <c r="C2121" s="16"/>
      <c r="D2121" s="34" t="s">
        <v>2866</v>
      </c>
      <c r="E2121" s="14">
        <v>1</v>
      </c>
      <c r="F2121" s="17">
        <f>SUM(G2118:G2120)</f>
        <v>6012.3</v>
      </c>
      <c r="G2121" s="17">
        <f>ROUND(E2121*F2121,2)</f>
        <v>6012.3</v>
      </c>
      <c r="H2121" s="14">
        <v>1</v>
      </c>
      <c r="I2121" s="17">
        <f>SUM(J2118:J2120)</f>
        <v>0</v>
      </c>
      <c r="J2121" s="17">
        <f>ROUND(H2121*I2121,2)</f>
        <v>0</v>
      </c>
    </row>
    <row r="2122" spans="1:10" ht="1" customHeight="1" x14ac:dyDescent="0.3">
      <c r="A2122" s="18"/>
      <c r="B2122" s="18"/>
      <c r="C2122" s="18"/>
      <c r="D2122" s="35"/>
      <c r="E2122" s="18"/>
      <c r="F2122" s="18"/>
      <c r="G2122" s="18"/>
      <c r="H2122" s="18"/>
      <c r="I2122" s="18"/>
      <c r="J2122" s="18"/>
    </row>
    <row r="2123" spans="1:10" x14ac:dyDescent="0.3">
      <c r="A2123" s="21" t="s">
        <v>2867</v>
      </c>
      <c r="B2123" s="21" t="s">
        <v>10</v>
      </c>
      <c r="C2123" s="21" t="s">
        <v>35</v>
      </c>
      <c r="D2123" s="37" t="s">
        <v>2868</v>
      </c>
      <c r="E2123" s="22">
        <f t="shared" ref="E2123:J2123" si="431">E2126</f>
        <v>1</v>
      </c>
      <c r="F2123" s="22">
        <f t="shared" si="431"/>
        <v>3393.17</v>
      </c>
      <c r="G2123" s="22">
        <f t="shared" si="431"/>
        <v>3393.17</v>
      </c>
      <c r="H2123" s="22">
        <f t="shared" si="431"/>
        <v>1</v>
      </c>
      <c r="I2123" s="22">
        <f t="shared" si="431"/>
        <v>0</v>
      </c>
      <c r="J2123" s="22">
        <f t="shared" si="431"/>
        <v>0</v>
      </c>
    </row>
    <row r="2124" spans="1:10" x14ac:dyDescent="0.3">
      <c r="A2124" s="12" t="s">
        <v>2869</v>
      </c>
      <c r="B2124" s="13" t="s">
        <v>18</v>
      </c>
      <c r="C2124" s="13" t="s">
        <v>35</v>
      </c>
      <c r="D2124" s="33" t="s">
        <v>2870</v>
      </c>
      <c r="E2124" s="14">
        <v>2</v>
      </c>
      <c r="F2124" s="14">
        <v>1343.56</v>
      </c>
      <c r="G2124" s="15">
        <f>ROUND(E2124*F2124,2)</f>
        <v>2687.12</v>
      </c>
      <c r="H2124" s="14">
        <v>2</v>
      </c>
      <c r="I2124" s="39"/>
      <c r="J2124" s="15">
        <f>ROUND(H2124*I2124,2)</f>
        <v>0</v>
      </c>
    </row>
    <row r="2125" spans="1:10" x14ac:dyDescent="0.3">
      <c r="A2125" s="12" t="s">
        <v>1332</v>
      </c>
      <c r="B2125" s="13" t="s">
        <v>18</v>
      </c>
      <c r="C2125" s="13" t="s">
        <v>22</v>
      </c>
      <c r="D2125" s="33" t="s">
        <v>1157</v>
      </c>
      <c r="E2125" s="14">
        <v>135</v>
      </c>
      <c r="F2125" s="14">
        <v>5.23</v>
      </c>
      <c r="G2125" s="15">
        <f>ROUND(E2125*F2125,2)</f>
        <v>706.05</v>
      </c>
      <c r="H2125" s="14">
        <v>135</v>
      </c>
      <c r="I2125" s="39"/>
      <c r="J2125" s="15">
        <f>ROUND(H2125*I2125,2)</f>
        <v>0</v>
      </c>
    </row>
    <row r="2126" spans="1:10" x14ac:dyDescent="0.3">
      <c r="A2126" s="16"/>
      <c r="B2126" s="16"/>
      <c r="C2126" s="16"/>
      <c r="D2126" s="34" t="s">
        <v>2871</v>
      </c>
      <c r="E2126" s="14">
        <v>1</v>
      </c>
      <c r="F2126" s="17">
        <f>SUM(G2124:G2125)</f>
        <v>3393.17</v>
      </c>
      <c r="G2126" s="17">
        <f>ROUND(E2126*F2126,2)</f>
        <v>3393.17</v>
      </c>
      <c r="H2126" s="14">
        <v>1</v>
      </c>
      <c r="I2126" s="17">
        <f>SUM(J2124:J2125)</f>
        <v>0</v>
      </c>
      <c r="J2126" s="17">
        <f>ROUND(H2126*I2126,2)</f>
        <v>0</v>
      </c>
    </row>
    <row r="2127" spans="1:10" ht="1" customHeight="1" x14ac:dyDescent="0.3">
      <c r="A2127" s="18"/>
      <c r="B2127" s="18"/>
      <c r="C2127" s="18"/>
      <c r="D2127" s="35"/>
      <c r="E2127" s="18"/>
      <c r="F2127" s="18"/>
      <c r="G2127" s="18"/>
      <c r="H2127" s="18"/>
      <c r="I2127" s="18"/>
      <c r="J2127" s="18"/>
    </row>
    <row r="2128" spans="1:10" x14ac:dyDescent="0.3">
      <c r="A2128" s="21" t="s">
        <v>2872</v>
      </c>
      <c r="B2128" s="21" t="s">
        <v>10</v>
      </c>
      <c r="C2128" s="21" t="s">
        <v>35</v>
      </c>
      <c r="D2128" s="37" t="s">
        <v>2873</v>
      </c>
      <c r="E2128" s="22">
        <f t="shared" ref="E2128:J2128" si="432">E2132</f>
        <v>1</v>
      </c>
      <c r="F2128" s="22">
        <f t="shared" si="432"/>
        <v>685.23</v>
      </c>
      <c r="G2128" s="22">
        <f t="shared" si="432"/>
        <v>685.23</v>
      </c>
      <c r="H2128" s="22">
        <f t="shared" si="432"/>
        <v>1</v>
      </c>
      <c r="I2128" s="22">
        <f t="shared" si="432"/>
        <v>0</v>
      </c>
      <c r="J2128" s="22">
        <f t="shared" si="432"/>
        <v>0</v>
      </c>
    </row>
    <row r="2129" spans="1:10" x14ac:dyDescent="0.3">
      <c r="A2129" s="12" t="s">
        <v>2874</v>
      </c>
      <c r="B2129" s="13" t="s">
        <v>18</v>
      </c>
      <c r="C2129" s="13" t="s">
        <v>35</v>
      </c>
      <c r="D2129" s="33" t="s">
        <v>2875</v>
      </c>
      <c r="E2129" s="14">
        <v>1</v>
      </c>
      <c r="F2129" s="14">
        <v>82.95</v>
      </c>
      <c r="G2129" s="15">
        <f>ROUND(E2129*F2129,2)</f>
        <v>82.95</v>
      </c>
      <c r="H2129" s="14">
        <v>1</v>
      </c>
      <c r="I2129" s="39"/>
      <c r="J2129" s="15">
        <f>ROUND(H2129*I2129,2)</f>
        <v>0</v>
      </c>
    </row>
    <row r="2130" spans="1:10" x14ac:dyDescent="0.3">
      <c r="A2130" s="12" t="s">
        <v>2876</v>
      </c>
      <c r="B2130" s="13" t="s">
        <v>18</v>
      </c>
      <c r="C2130" s="13" t="s">
        <v>35</v>
      </c>
      <c r="D2130" s="33" t="s">
        <v>2877</v>
      </c>
      <c r="E2130" s="14">
        <v>3</v>
      </c>
      <c r="F2130" s="14">
        <v>78.260000000000005</v>
      </c>
      <c r="G2130" s="15">
        <f>ROUND(E2130*F2130,2)</f>
        <v>234.78</v>
      </c>
      <c r="H2130" s="14">
        <v>3</v>
      </c>
      <c r="I2130" s="39"/>
      <c r="J2130" s="15">
        <f>ROUND(H2130*I2130,2)</f>
        <v>0</v>
      </c>
    </row>
    <row r="2131" spans="1:10" ht="20.95" x14ac:dyDescent="0.3">
      <c r="A2131" s="12" t="s">
        <v>2878</v>
      </c>
      <c r="B2131" s="13" t="s">
        <v>18</v>
      </c>
      <c r="C2131" s="13" t="s">
        <v>35</v>
      </c>
      <c r="D2131" s="33" t="s">
        <v>2879</v>
      </c>
      <c r="E2131" s="14">
        <v>1</v>
      </c>
      <c r="F2131" s="14">
        <v>367.5</v>
      </c>
      <c r="G2131" s="15">
        <f>ROUND(E2131*F2131,2)</f>
        <v>367.5</v>
      </c>
      <c r="H2131" s="14">
        <v>1</v>
      </c>
      <c r="I2131" s="39"/>
      <c r="J2131" s="15">
        <f>ROUND(H2131*I2131,2)</f>
        <v>0</v>
      </c>
    </row>
    <row r="2132" spans="1:10" x14ac:dyDescent="0.3">
      <c r="A2132" s="16"/>
      <c r="B2132" s="16"/>
      <c r="C2132" s="16"/>
      <c r="D2132" s="34" t="s">
        <v>2880</v>
      </c>
      <c r="E2132" s="14">
        <v>1</v>
      </c>
      <c r="F2132" s="17">
        <f>SUM(G2129:G2131)</f>
        <v>685.23</v>
      </c>
      <c r="G2132" s="17">
        <f>ROUND(E2132*F2132,2)</f>
        <v>685.23</v>
      </c>
      <c r="H2132" s="14">
        <v>1</v>
      </c>
      <c r="I2132" s="17">
        <f>SUM(J2129:J2131)</f>
        <v>0</v>
      </c>
      <c r="J2132" s="17">
        <f>ROUND(H2132*I2132,2)</f>
        <v>0</v>
      </c>
    </row>
    <row r="2133" spans="1:10" ht="1" customHeight="1" x14ac:dyDescent="0.3">
      <c r="A2133" s="18"/>
      <c r="B2133" s="18"/>
      <c r="C2133" s="18"/>
      <c r="D2133" s="35"/>
      <c r="E2133" s="18"/>
      <c r="F2133" s="18"/>
      <c r="G2133" s="18"/>
      <c r="H2133" s="18"/>
      <c r="I2133" s="18"/>
      <c r="J2133" s="18"/>
    </row>
    <row r="2134" spans="1:10" x14ac:dyDescent="0.3">
      <c r="A2134" s="21" t="s">
        <v>2881</v>
      </c>
      <c r="B2134" s="21" t="s">
        <v>10</v>
      </c>
      <c r="C2134" s="21" t="s">
        <v>35</v>
      </c>
      <c r="D2134" s="37" t="s">
        <v>2882</v>
      </c>
      <c r="E2134" s="22">
        <f t="shared" ref="E2134:J2134" si="433">E2139</f>
        <v>1</v>
      </c>
      <c r="F2134" s="22">
        <f t="shared" si="433"/>
        <v>6548.97</v>
      </c>
      <c r="G2134" s="22">
        <f t="shared" si="433"/>
        <v>6548.97</v>
      </c>
      <c r="H2134" s="22">
        <f t="shared" si="433"/>
        <v>1</v>
      </c>
      <c r="I2134" s="22">
        <f t="shared" si="433"/>
        <v>0</v>
      </c>
      <c r="J2134" s="22">
        <f t="shared" si="433"/>
        <v>0</v>
      </c>
    </row>
    <row r="2135" spans="1:10" x14ac:dyDescent="0.3">
      <c r="A2135" s="12" t="s">
        <v>2883</v>
      </c>
      <c r="B2135" s="13" t="s">
        <v>18</v>
      </c>
      <c r="C2135" s="13" t="s">
        <v>35</v>
      </c>
      <c r="D2135" s="33" t="s">
        <v>2884</v>
      </c>
      <c r="E2135" s="14">
        <v>1</v>
      </c>
      <c r="F2135" s="14">
        <v>582.75</v>
      </c>
      <c r="G2135" s="15">
        <f>ROUND(E2135*F2135,2)</f>
        <v>582.75</v>
      </c>
      <c r="H2135" s="14">
        <v>1</v>
      </c>
      <c r="I2135" s="39"/>
      <c r="J2135" s="15">
        <f>ROUND(H2135*I2135,2)</f>
        <v>0</v>
      </c>
    </row>
    <row r="2136" spans="1:10" x14ac:dyDescent="0.3">
      <c r="A2136" s="12" t="s">
        <v>2885</v>
      </c>
      <c r="B2136" s="13" t="s">
        <v>18</v>
      </c>
      <c r="C2136" s="13" t="s">
        <v>35</v>
      </c>
      <c r="D2136" s="33" t="s">
        <v>2886</v>
      </c>
      <c r="E2136" s="14">
        <v>1</v>
      </c>
      <c r="F2136" s="14">
        <v>534.19000000000005</v>
      </c>
      <c r="G2136" s="15">
        <f>ROUND(E2136*F2136,2)</f>
        <v>534.19000000000005</v>
      </c>
      <c r="H2136" s="14">
        <v>1</v>
      </c>
      <c r="I2136" s="39"/>
      <c r="J2136" s="15">
        <f>ROUND(H2136*I2136,2)</f>
        <v>0</v>
      </c>
    </row>
    <row r="2137" spans="1:10" x14ac:dyDescent="0.3">
      <c r="A2137" s="12" t="s">
        <v>2887</v>
      </c>
      <c r="B2137" s="13" t="s">
        <v>18</v>
      </c>
      <c r="C2137" s="13" t="s">
        <v>35</v>
      </c>
      <c r="D2137" s="33" t="s">
        <v>2888</v>
      </c>
      <c r="E2137" s="14">
        <v>1</v>
      </c>
      <c r="F2137" s="14">
        <v>485.63</v>
      </c>
      <c r="G2137" s="15">
        <f>ROUND(E2137*F2137,2)</f>
        <v>485.63</v>
      </c>
      <c r="H2137" s="14">
        <v>1</v>
      </c>
      <c r="I2137" s="39"/>
      <c r="J2137" s="15">
        <f>ROUND(H2137*I2137,2)</f>
        <v>0</v>
      </c>
    </row>
    <row r="2138" spans="1:10" x14ac:dyDescent="0.3">
      <c r="A2138" s="12" t="s">
        <v>2889</v>
      </c>
      <c r="B2138" s="13" t="s">
        <v>18</v>
      </c>
      <c r="C2138" s="13" t="s">
        <v>35</v>
      </c>
      <c r="D2138" s="33" t="s">
        <v>2890</v>
      </c>
      <c r="E2138" s="14">
        <v>1</v>
      </c>
      <c r="F2138" s="14">
        <v>4946.3999999999996</v>
      </c>
      <c r="G2138" s="15">
        <f>ROUND(E2138*F2138,2)</f>
        <v>4946.3999999999996</v>
      </c>
      <c r="H2138" s="14">
        <v>1</v>
      </c>
      <c r="I2138" s="39"/>
      <c r="J2138" s="15">
        <f>ROUND(H2138*I2138,2)</f>
        <v>0</v>
      </c>
    </row>
    <row r="2139" spans="1:10" x14ac:dyDescent="0.3">
      <c r="A2139" s="16"/>
      <c r="B2139" s="16"/>
      <c r="C2139" s="16"/>
      <c r="D2139" s="34" t="s">
        <v>2891</v>
      </c>
      <c r="E2139" s="14">
        <v>1</v>
      </c>
      <c r="F2139" s="17">
        <f>SUM(G2135:G2138)</f>
        <v>6548.97</v>
      </c>
      <c r="G2139" s="17">
        <f>ROUND(E2139*F2139,2)</f>
        <v>6548.97</v>
      </c>
      <c r="H2139" s="14">
        <v>1</v>
      </c>
      <c r="I2139" s="17">
        <f>SUM(J2135:J2138)</f>
        <v>0</v>
      </c>
      <c r="J2139" s="17">
        <f>ROUND(H2139*I2139,2)</f>
        <v>0</v>
      </c>
    </row>
    <row r="2140" spans="1:10" ht="1" customHeight="1" x14ac:dyDescent="0.3">
      <c r="A2140" s="18"/>
      <c r="B2140" s="18"/>
      <c r="C2140" s="18"/>
      <c r="D2140" s="35"/>
      <c r="E2140" s="18"/>
      <c r="F2140" s="18"/>
      <c r="G2140" s="18"/>
      <c r="H2140" s="18"/>
      <c r="I2140" s="18"/>
      <c r="J2140" s="18"/>
    </row>
    <row r="2141" spans="1:10" x14ac:dyDescent="0.3">
      <c r="A2141" s="16"/>
      <c r="B2141" s="16"/>
      <c r="C2141" s="16"/>
      <c r="D2141" s="34" t="s">
        <v>2892</v>
      </c>
      <c r="E2141" s="14">
        <v>1</v>
      </c>
      <c r="F2141" s="17">
        <f>G2078+G2087+G2106+G2117+G2123+G2128+G2134</f>
        <v>98209.41</v>
      </c>
      <c r="G2141" s="17">
        <f>ROUND(E2141*F2141,2)</f>
        <v>98209.41</v>
      </c>
      <c r="H2141" s="14">
        <v>1</v>
      </c>
      <c r="I2141" s="17">
        <f>J2078+J2087+J2106+J2117+J2123+J2128+J2134</f>
        <v>0</v>
      </c>
      <c r="J2141" s="17">
        <f>ROUND(H2141*I2141,2)</f>
        <v>0</v>
      </c>
    </row>
    <row r="2142" spans="1:10" ht="1" customHeight="1" x14ac:dyDescent="0.3">
      <c r="A2142" s="18"/>
      <c r="B2142" s="18"/>
      <c r="C2142" s="18"/>
      <c r="D2142" s="35"/>
      <c r="E2142" s="18"/>
      <c r="F2142" s="18"/>
      <c r="G2142" s="18"/>
      <c r="H2142" s="18"/>
      <c r="I2142" s="18"/>
      <c r="J2142" s="18"/>
    </row>
    <row r="2143" spans="1:10" ht="20.95" x14ac:dyDescent="0.3">
      <c r="A2143" s="19" t="s">
        <v>2893</v>
      </c>
      <c r="B2143" s="19" t="s">
        <v>10</v>
      </c>
      <c r="C2143" s="19" t="s">
        <v>11</v>
      </c>
      <c r="D2143" s="36" t="s">
        <v>2894</v>
      </c>
      <c r="E2143" s="20">
        <f t="shared" ref="E2143:J2143" si="434">E2156</f>
        <v>1</v>
      </c>
      <c r="F2143" s="20">
        <f t="shared" si="434"/>
        <v>63291.24</v>
      </c>
      <c r="G2143" s="20">
        <f t="shared" si="434"/>
        <v>63291.24</v>
      </c>
      <c r="H2143" s="20">
        <f t="shared" si="434"/>
        <v>1</v>
      </c>
      <c r="I2143" s="20">
        <f t="shared" si="434"/>
        <v>0</v>
      </c>
      <c r="J2143" s="20">
        <f t="shared" si="434"/>
        <v>0</v>
      </c>
    </row>
    <row r="2144" spans="1:10" ht="20.95" x14ac:dyDescent="0.3">
      <c r="A2144" s="12" t="s">
        <v>2895</v>
      </c>
      <c r="B2144" s="13" t="s">
        <v>18</v>
      </c>
      <c r="C2144" s="13" t="s">
        <v>35</v>
      </c>
      <c r="D2144" s="33" t="s">
        <v>2896</v>
      </c>
      <c r="E2144" s="14">
        <v>1</v>
      </c>
      <c r="F2144" s="14">
        <v>4200</v>
      </c>
      <c r="G2144" s="15">
        <f t="shared" ref="G2144:G2156" si="435">ROUND(E2144*F2144,2)</f>
        <v>4200</v>
      </c>
      <c r="H2144" s="14">
        <v>1</v>
      </c>
      <c r="I2144" s="39"/>
      <c r="J2144" s="15">
        <f t="shared" ref="J2144:J2156" si="436">ROUND(H2144*I2144,2)</f>
        <v>0</v>
      </c>
    </row>
    <row r="2145" spans="1:10" ht="31.45" x14ac:dyDescent="0.3">
      <c r="A2145" s="12" t="s">
        <v>2897</v>
      </c>
      <c r="B2145" s="13" t="s">
        <v>18</v>
      </c>
      <c r="C2145" s="13" t="s">
        <v>35</v>
      </c>
      <c r="D2145" s="33" t="s">
        <v>2898</v>
      </c>
      <c r="E2145" s="14">
        <v>1</v>
      </c>
      <c r="F2145" s="14">
        <v>6720</v>
      </c>
      <c r="G2145" s="15">
        <f t="shared" si="435"/>
        <v>6720</v>
      </c>
      <c r="H2145" s="14">
        <v>1</v>
      </c>
      <c r="I2145" s="39"/>
      <c r="J2145" s="15">
        <f t="shared" si="436"/>
        <v>0</v>
      </c>
    </row>
    <row r="2146" spans="1:10" ht="20.95" x14ac:dyDescent="0.3">
      <c r="A2146" s="12" t="s">
        <v>2899</v>
      </c>
      <c r="B2146" s="13" t="s">
        <v>18</v>
      </c>
      <c r="C2146" s="13" t="s">
        <v>35</v>
      </c>
      <c r="D2146" s="33" t="s">
        <v>2900</v>
      </c>
      <c r="E2146" s="14">
        <v>1</v>
      </c>
      <c r="F2146" s="14">
        <v>630</v>
      </c>
      <c r="G2146" s="15">
        <f t="shared" si="435"/>
        <v>630</v>
      </c>
      <c r="H2146" s="14">
        <v>1</v>
      </c>
      <c r="I2146" s="39"/>
      <c r="J2146" s="15">
        <f t="shared" si="436"/>
        <v>0</v>
      </c>
    </row>
    <row r="2147" spans="1:10" ht="20.95" x14ac:dyDescent="0.3">
      <c r="A2147" s="12" t="s">
        <v>2901</v>
      </c>
      <c r="B2147" s="13" t="s">
        <v>18</v>
      </c>
      <c r="C2147" s="13" t="s">
        <v>35</v>
      </c>
      <c r="D2147" s="33" t="s">
        <v>2902</v>
      </c>
      <c r="E2147" s="14">
        <v>3</v>
      </c>
      <c r="F2147" s="14">
        <v>1200.1500000000001</v>
      </c>
      <c r="G2147" s="15">
        <f t="shared" si="435"/>
        <v>3600.45</v>
      </c>
      <c r="H2147" s="14">
        <v>3</v>
      </c>
      <c r="I2147" s="39"/>
      <c r="J2147" s="15">
        <f t="shared" si="436"/>
        <v>0</v>
      </c>
    </row>
    <row r="2148" spans="1:10" ht="20.95" x14ac:dyDescent="0.3">
      <c r="A2148" s="12" t="s">
        <v>2903</v>
      </c>
      <c r="B2148" s="13" t="s">
        <v>18</v>
      </c>
      <c r="C2148" s="13" t="s">
        <v>35</v>
      </c>
      <c r="D2148" s="33" t="s">
        <v>2904</v>
      </c>
      <c r="E2148" s="14">
        <v>1</v>
      </c>
      <c r="F2148" s="14">
        <v>420</v>
      </c>
      <c r="G2148" s="15">
        <f t="shared" si="435"/>
        <v>420</v>
      </c>
      <c r="H2148" s="14">
        <v>1</v>
      </c>
      <c r="I2148" s="39"/>
      <c r="J2148" s="15">
        <f t="shared" si="436"/>
        <v>0</v>
      </c>
    </row>
    <row r="2149" spans="1:10" ht="20.95" x14ac:dyDescent="0.3">
      <c r="A2149" s="12" t="s">
        <v>2905</v>
      </c>
      <c r="B2149" s="13" t="s">
        <v>18</v>
      </c>
      <c r="C2149" s="13" t="s">
        <v>35</v>
      </c>
      <c r="D2149" s="33" t="s">
        <v>2906</v>
      </c>
      <c r="E2149" s="14">
        <v>2</v>
      </c>
      <c r="F2149" s="14">
        <v>2617.34</v>
      </c>
      <c r="G2149" s="15">
        <f t="shared" si="435"/>
        <v>5234.68</v>
      </c>
      <c r="H2149" s="14">
        <v>2</v>
      </c>
      <c r="I2149" s="39"/>
      <c r="J2149" s="15">
        <f t="shared" si="436"/>
        <v>0</v>
      </c>
    </row>
    <row r="2150" spans="1:10" ht="31.45" x14ac:dyDescent="0.3">
      <c r="A2150" s="12" t="s">
        <v>2907</v>
      </c>
      <c r="B2150" s="13" t="s">
        <v>18</v>
      </c>
      <c r="C2150" s="13" t="s">
        <v>35</v>
      </c>
      <c r="D2150" s="33" t="s">
        <v>2908</v>
      </c>
      <c r="E2150" s="14">
        <v>1</v>
      </c>
      <c r="F2150" s="14">
        <v>708.99</v>
      </c>
      <c r="G2150" s="15">
        <f t="shared" si="435"/>
        <v>708.99</v>
      </c>
      <c r="H2150" s="14">
        <v>1</v>
      </c>
      <c r="I2150" s="39"/>
      <c r="J2150" s="15">
        <f t="shared" si="436"/>
        <v>0</v>
      </c>
    </row>
    <row r="2151" spans="1:10" ht="20.95" x14ac:dyDescent="0.3">
      <c r="A2151" s="12" t="s">
        <v>2909</v>
      </c>
      <c r="B2151" s="13" t="s">
        <v>18</v>
      </c>
      <c r="C2151" s="13" t="s">
        <v>35</v>
      </c>
      <c r="D2151" s="33" t="s">
        <v>2910</v>
      </c>
      <c r="E2151" s="14">
        <v>1</v>
      </c>
      <c r="F2151" s="14">
        <v>827.12</v>
      </c>
      <c r="G2151" s="15">
        <f t="shared" si="435"/>
        <v>827.12</v>
      </c>
      <c r="H2151" s="14">
        <v>1</v>
      </c>
      <c r="I2151" s="39"/>
      <c r="J2151" s="15">
        <f t="shared" si="436"/>
        <v>0</v>
      </c>
    </row>
    <row r="2152" spans="1:10" x14ac:dyDescent="0.3">
      <c r="A2152" s="12" t="s">
        <v>2911</v>
      </c>
      <c r="B2152" s="13" t="s">
        <v>18</v>
      </c>
      <c r="C2152" s="13" t="s">
        <v>35</v>
      </c>
      <c r="D2152" s="33" t="s">
        <v>2912</v>
      </c>
      <c r="E2152" s="14">
        <v>1</v>
      </c>
      <c r="F2152" s="14">
        <v>5250</v>
      </c>
      <c r="G2152" s="15">
        <f t="shared" si="435"/>
        <v>5250</v>
      </c>
      <c r="H2152" s="14">
        <v>1</v>
      </c>
      <c r="I2152" s="39"/>
      <c r="J2152" s="15">
        <f t="shared" si="436"/>
        <v>0</v>
      </c>
    </row>
    <row r="2153" spans="1:10" x14ac:dyDescent="0.3">
      <c r="A2153" s="12" t="s">
        <v>2913</v>
      </c>
      <c r="B2153" s="13" t="s">
        <v>18</v>
      </c>
      <c r="C2153" s="13" t="s">
        <v>35</v>
      </c>
      <c r="D2153" s="33" t="s">
        <v>2914</v>
      </c>
      <c r="E2153" s="14">
        <v>1</v>
      </c>
      <c r="F2153" s="14">
        <v>16800</v>
      </c>
      <c r="G2153" s="15">
        <f t="shared" si="435"/>
        <v>16800</v>
      </c>
      <c r="H2153" s="14">
        <v>1</v>
      </c>
      <c r="I2153" s="39"/>
      <c r="J2153" s="15">
        <f t="shared" si="436"/>
        <v>0</v>
      </c>
    </row>
    <row r="2154" spans="1:10" x14ac:dyDescent="0.3">
      <c r="A2154" s="12" t="s">
        <v>2915</v>
      </c>
      <c r="B2154" s="13" t="s">
        <v>18</v>
      </c>
      <c r="C2154" s="13" t="s">
        <v>35</v>
      </c>
      <c r="D2154" s="33" t="s">
        <v>2916</v>
      </c>
      <c r="E2154" s="14">
        <v>1</v>
      </c>
      <c r="F2154" s="14">
        <v>3150</v>
      </c>
      <c r="G2154" s="15">
        <f t="shared" si="435"/>
        <v>3150</v>
      </c>
      <c r="H2154" s="14">
        <v>1</v>
      </c>
      <c r="I2154" s="39"/>
      <c r="J2154" s="15">
        <f t="shared" si="436"/>
        <v>0</v>
      </c>
    </row>
    <row r="2155" spans="1:10" ht="20.95" x14ac:dyDescent="0.3">
      <c r="A2155" s="12" t="s">
        <v>2917</v>
      </c>
      <c r="B2155" s="13" t="s">
        <v>18</v>
      </c>
      <c r="C2155" s="13" t="s">
        <v>35</v>
      </c>
      <c r="D2155" s="33" t="s">
        <v>2918</v>
      </c>
      <c r="E2155" s="14">
        <v>1</v>
      </c>
      <c r="F2155" s="14">
        <v>15750</v>
      </c>
      <c r="G2155" s="15">
        <f t="shared" si="435"/>
        <v>15750</v>
      </c>
      <c r="H2155" s="14">
        <v>1</v>
      </c>
      <c r="I2155" s="39"/>
      <c r="J2155" s="15">
        <f t="shared" si="436"/>
        <v>0</v>
      </c>
    </row>
    <row r="2156" spans="1:10" x14ac:dyDescent="0.3">
      <c r="A2156" s="16"/>
      <c r="B2156" s="16"/>
      <c r="C2156" s="16"/>
      <c r="D2156" s="34" t="s">
        <v>2919</v>
      </c>
      <c r="E2156" s="14">
        <v>1</v>
      </c>
      <c r="F2156" s="17">
        <f>SUM(G2144:G2155)</f>
        <v>63291.24</v>
      </c>
      <c r="G2156" s="17">
        <f t="shared" si="435"/>
        <v>63291.24</v>
      </c>
      <c r="H2156" s="14">
        <v>1</v>
      </c>
      <c r="I2156" s="17">
        <f>SUM(J2144:J2155)</f>
        <v>0</v>
      </c>
      <c r="J2156" s="17">
        <f t="shared" si="436"/>
        <v>0</v>
      </c>
    </row>
    <row r="2157" spans="1:10" ht="1" customHeight="1" x14ac:dyDescent="0.3">
      <c r="A2157" s="18"/>
      <c r="B2157" s="18"/>
      <c r="C2157" s="18"/>
      <c r="D2157" s="35"/>
      <c r="E2157" s="18"/>
      <c r="F2157" s="18"/>
      <c r="G2157" s="18"/>
      <c r="H2157" s="18"/>
      <c r="I2157" s="18"/>
      <c r="J2157" s="18"/>
    </row>
    <row r="2158" spans="1:10" x14ac:dyDescent="0.3">
      <c r="A2158" s="19" t="s">
        <v>2920</v>
      </c>
      <c r="B2158" s="19" t="s">
        <v>10</v>
      </c>
      <c r="C2158" s="19" t="s">
        <v>11</v>
      </c>
      <c r="D2158" s="36" t="s">
        <v>2921</v>
      </c>
      <c r="E2158" s="20">
        <f t="shared" ref="E2158:J2158" si="437">E2167</f>
        <v>1</v>
      </c>
      <c r="F2158" s="20">
        <f t="shared" si="437"/>
        <v>52234.39</v>
      </c>
      <c r="G2158" s="20">
        <f t="shared" si="437"/>
        <v>52234.39</v>
      </c>
      <c r="H2158" s="20">
        <f t="shared" si="437"/>
        <v>1</v>
      </c>
      <c r="I2158" s="20">
        <f t="shared" si="437"/>
        <v>0</v>
      </c>
      <c r="J2158" s="20">
        <f t="shared" si="437"/>
        <v>0</v>
      </c>
    </row>
    <row r="2159" spans="1:10" x14ac:dyDescent="0.3">
      <c r="A2159" s="12" t="s">
        <v>2922</v>
      </c>
      <c r="B2159" s="13" t="s">
        <v>18</v>
      </c>
      <c r="C2159" s="13" t="s">
        <v>35</v>
      </c>
      <c r="D2159" s="33" t="s">
        <v>2923</v>
      </c>
      <c r="E2159" s="14">
        <v>1</v>
      </c>
      <c r="F2159" s="14">
        <v>232.79</v>
      </c>
      <c r="G2159" s="15">
        <f t="shared" ref="G2159:G2167" si="438">ROUND(E2159*F2159,2)</f>
        <v>232.79</v>
      </c>
      <c r="H2159" s="14">
        <v>1</v>
      </c>
      <c r="I2159" s="39"/>
      <c r="J2159" s="15">
        <f t="shared" ref="J2159:J2167" si="439">ROUND(H2159*I2159,2)</f>
        <v>0</v>
      </c>
    </row>
    <row r="2160" spans="1:10" ht="20.95" x14ac:dyDescent="0.3">
      <c r="A2160" s="12" t="s">
        <v>2924</v>
      </c>
      <c r="B2160" s="13" t="s">
        <v>18</v>
      </c>
      <c r="C2160" s="13" t="s">
        <v>35</v>
      </c>
      <c r="D2160" s="33" t="s">
        <v>2925</v>
      </c>
      <c r="E2160" s="14">
        <v>288</v>
      </c>
      <c r="F2160" s="14">
        <v>107.45</v>
      </c>
      <c r="G2160" s="15">
        <f t="shared" si="438"/>
        <v>30945.599999999999</v>
      </c>
      <c r="H2160" s="14">
        <v>288</v>
      </c>
      <c r="I2160" s="39"/>
      <c r="J2160" s="15">
        <f t="shared" si="439"/>
        <v>0</v>
      </c>
    </row>
    <row r="2161" spans="1:10" ht="20.95" x14ac:dyDescent="0.3">
      <c r="A2161" s="12" t="s">
        <v>2926</v>
      </c>
      <c r="B2161" s="13" t="s">
        <v>18</v>
      </c>
      <c r="C2161" s="13" t="s">
        <v>35</v>
      </c>
      <c r="D2161" s="33" t="s">
        <v>2927</v>
      </c>
      <c r="E2161" s="14">
        <v>72</v>
      </c>
      <c r="F2161" s="14">
        <v>87.45</v>
      </c>
      <c r="G2161" s="15">
        <f t="shared" si="438"/>
        <v>6296.4</v>
      </c>
      <c r="H2161" s="14">
        <v>72</v>
      </c>
      <c r="I2161" s="39"/>
      <c r="J2161" s="15">
        <f t="shared" si="439"/>
        <v>0</v>
      </c>
    </row>
    <row r="2162" spans="1:10" ht="20.95" x14ac:dyDescent="0.3">
      <c r="A2162" s="12" t="s">
        <v>2928</v>
      </c>
      <c r="B2162" s="13" t="s">
        <v>18</v>
      </c>
      <c r="C2162" s="13" t="s">
        <v>35</v>
      </c>
      <c r="D2162" s="33" t="s">
        <v>2929</v>
      </c>
      <c r="E2162" s="14">
        <v>72</v>
      </c>
      <c r="F2162" s="14">
        <v>51.7</v>
      </c>
      <c r="G2162" s="15">
        <f t="shared" si="438"/>
        <v>3722.4</v>
      </c>
      <c r="H2162" s="14">
        <v>72</v>
      </c>
      <c r="I2162" s="39"/>
      <c r="J2162" s="15">
        <f t="shared" si="439"/>
        <v>0</v>
      </c>
    </row>
    <row r="2163" spans="1:10" ht="31.45" x14ac:dyDescent="0.3">
      <c r="A2163" s="12" t="s">
        <v>2930</v>
      </c>
      <c r="B2163" s="13" t="s">
        <v>18</v>
      </c>
      <c r="C2163" s="13" t="s">
        <v>35</v>
      </c>
      <c r="D2163" s="33" t="s">
        <v>2931</v>
      </c>
      <c r="E2163" s="14">
        <v>72</v>
      </c>
      <c r="F2163" s="14">
        <v>41.98</v>
      </c>
      <c r="G2163" s="15">
        <f t="shared" si="438"/>
        <v>3022.56</v>
      </c>
      <c r="H2163" s="14">
        <v>72</v>
      </c>
      <c r="I2163" s="39"/>
      <c r="J2163" s="15">
        <f t="shared" si="439"/>
        <v>0</v>
      </c>
    </row>
    <row r="2164" spans="1:10" x14ac:dyDescent="0.3">
      <c r="A2164" s="12" t="s">
        <v>2932</v>
      </c>
      <c r="B2164" s="13" t="s">
        <v>18</v>
      </c>
      <c r="C2164" s="13" t="s">
        <v>487</v>
      </c>
      <c r="D2164" s="33" t="s">
        <v>2933</v>
      </c>
      <c r="E2164" s="14">
        <v>108</v>
      </c>
      <c r="F2164" s="14">
        <v>19.18</v>
      </c>
      <c r="G2164" s="15">
        <f t="shared" si="438"/>
        <v>2071.44</v>
      </c>
      <c r="H2164" s="14">
        <v>108</v>
      </c>
      <c r="I2164" s="39"/>
      <c r="J2164" s="15">
        <f t="shared" si="439"/>
        <v>0</v>
      </c>
    </row>
    <row r="2165" spans="1:10" x14ac:dyDescent="0.3">
      <c r="A2165" s="12" t="s">
        <v>2934</v>
      </c>
      <c r="B2165" s="13" t="s">
        <v>18</v>
      </c>
      <c r="C2165" s="13" t="s">
        <v>35</v>
      </c>
      <c r="D2165" s="33" t="s">
        <v>2935</v>
      </c>
      <c r="E2165" s="14">
        <v>8</v>
      </c>
      <c r="F2165" s="14">
        <v>665.85</v>
      </c>
      <c r="G2165" s="15">
        <f t="shared" si="438"/>
        <v>5326.8</v>
      </c>
      <c r="H2165" s="14">
        <v>8</v>
      </c>
      <c r="I2165" s="39"/>
      <c r="J2165" s="15">
        <f t="shared" si="439"/>
        <v>0</v>
      </c>
    </row>
    <row r="2166" spans="1:10" x14ac:dyDescent="0.3">
      <c r="A2166" s="12" t="s">
        <v>2936</v>
      </c>
      <c r="B2166" s="13" t="s">
        <v>18</v>
      </c>
      <c r="C2166" s="13" t="s">
        <v>19</v>
      </c>
      <c r="D2166" s="33" t="s">
        <v>2937</v>
      </c>
      <c r="E2166" s="14">
        <v>20</v>
      </c>
      <c r="F2166" s="14">
        <v>30.82</v>
      </c>
      <c r="G2166" s="15">
        <f t="shared" si="438"/>
        <v>616.4</v>
      </c>
      <c r="H2166" s="14">
        <v>20</v>
      </c>
      <c r="I2166" s="39"/>
      <c r="J2166" s="15">
        <f t="shared" si="439"/>
        <v>0</v>
      </c>
    </row>
    <row r="2167" spans="1:10" x14ac:dyDescent="0.3">
      <c r="A2167" s="16"/>
      <c r="B2167" s="16"/>
      <c r="C2167" s="16"/>
      <c r="D2167" s="34" t="s">
        <v>2938</v>
      </c>
      <c r="E2167" s="14">
        <v>1</v>
      </c>
      <c r="F2167" s="17">
        <f>SUM(G2159:G2166)</f>
        <v>52234.39</v>
      </c>
      <c r="G2167" s="17">
        <f t="shared" si="438"/>
        <v>52234.39</v>
      </c>
      <c r="H2167" s="14">
        <v>1</v>
      </c>
      <c r="I2167" s="17">
        <f>SUM(J2159:J2166)</f>
        <v>0</v>
      </c>
      <c r="J2167" s="17">
        <f t="shared" si="439"/>
        <v>0</v>
      </c>
    </row>
    <row r="2168" spans="1:10" ht="1" customHeight="1" x14ac:dyDescent="0.3">
      <c r="A2168" s="18"/>
      <c r="B2168" s="18"/>
      <c r="C2168" s="18"/>
      <c r="D2168" s="35"/>
      <c r="E2168" s="18"/>
      <c r="F2168" s="18"/>
      <c r="G2168" s="18"/>
      <c r="H2168" s="18"/>
      <c r="I2168" s="18"/>
      <c r="J2168" s="18"/>
    </row>
    <row r="2169" spans="1:10" x14ac:dyDescent="0.3">
      <c r="A2169" s="19" t="s">
        <v>2939</v>
      </c>
      <c r="B2169" s="19" t="s">
        <v>10</v>
      </c>
      <c r="C2169" s="19" t="s">
        <v>11</v>
      </c>
      <c r="D2169" s="36" t="s">
        <v>2940</v>
      </c>
      <c r="E2169" s="20">
        <f t="shared" ref="E2169:J2169" si="440">E2179</f>
        <v>1</v>
      </c>
      <c r="F2169" s="20">
        <f t="shared" si="440"/>
        <v>22714.58</v>
      </c>
      <c r="G2169" s="20">
        <f t="shared" si="440"/>
        <v>22714.58</v>
      </c>
      <c r="H2169" s="20">
        <f t="shared" si="440"/>
        <v>1</v>
      </c>
      <c r="I2169" s="20">
        <f t="shared" si="440"/>
        <v>0</v>
      </c>
      <c r="J2169" s="20">
        <f t="shared" si="440"/>
        <v>0</v>
      </c>
    </row>
    <row r="2170" spans="1:10" x14ac:dyDescent="0.3">
      <c r="A2170" s="12" t="s">
        <v>2941</v>
      </c>
      <c r="B2170" s="13" t="s">
        <v>18</v>
      </c>
      <c r="C2170" s="13" t="s">
        <v>35</v>
      </c>
      <c r="D2170" s="33" t="s">
        <v>2942</v>
      </c>
      <c r="E2170" s="14">
        <v>2</v>
      </c>
      <c r="F2170" s="14">
        <v>1569.75</v>
      </c>
      <c r="G2170" s="15">
        <f t="shared" ref="G2170:G2179" si="441">ROUND(E2170*F2170,2)</f>
        <v>3139.5</v>
      </c>
      <c r="H2170" s="14">
        <v>2</v>
      </c>
      <c r="I2170" s="39"/>
      <c r="J2170" s="15">
        <f t="shared" ref="J2170:J2179" si="442">ROUND(H2170*I2170,2)</f>
        <v>0</v>
      </c>
    </row>
    <row r="2171" spans="1:10" ht="20.95" x14ac:dyDescent="0.3">
      <c r="A2171" s="12" t="s">
        <v>2943</v>
      </c>
      <c r="B2171" s="13" t="s">
        <v>18</v>
      </c>
      <c r="C2171" s="13" t="s">
        <v>35</v>
      </c>
      <c r="D2171" s="33" t="s">
        <v>2944</v>
      </c>
      <c r="E2171" s="14">
        <v>2</v>
      </c>
      <c r="F2171" s="14">
        <v>247.49</v>
      </c>
      <c r="G2171" s="15">
        <f t="shared" si="441"/>
        <v>494.98</v>
      </c>
      <c r="H2171" s="14">
        <v>2</v>
      </c>
      <c r="I2171" s="39"/>
      <c r="J2171" s="15">
        <f t="shared" si="442"/>
        <v>0</v>
      </c>
    </row>
    <row r="2172" spans="1:10" ht="20.95" x14ac:dyDescent="0.3">
      <c r="A2172" s="12" t="s">
        <v>2945</v>
      </c>
      <c r="B2172" s="13" t="s">
        <v>18</v>
      </c>
      <c r="C2172" s="13" t="s">
        <v>35</v>
      </c>
      <c r="D2172" s="33" t="s">
        <v>2946</v>
      </c>
      <c r="E2172" s="14">
        <v>1</v>
      </c>
      <c r="F2172" s="14">
        <v>3516.53</v>
      </c>
      <c r="G2172" s="15">
        <f t="shared" si="441"/>
        <v>3516.53</v>
      </c>
      <c r="H2172" s="14">
        <v>1</v>
      </c>
      <c r="I2172" s="39"/>
      <c r="J2172" s="15">
        <f t="shared" si="442"/>
        <v>0</v>
      </c>
    </row>
    <row r="2173" spans="1:10" ht="20.95" x14ac:dyDescent="0.3">
      <c r="A2173" s="12" t="s">
        <v>2947</v>
      </c>
      <c r="B2173" s="13" t="s">
        <v>18</v>
      </c>
      <c r="C2173" s="13" t="s">
        <v>35</v>
      </c>
      <c r="D2173" s="33" t="s">
        <v>2948</v>
      </c>
      <c r="E2173" s="14">
        <v>2</v>
      </c>
      <c r="F2173" s="14">
        <v>3149.01</v>
      </c>
      <c r="G2173" s="15">
        <f t="shared" si="441"/>
        <v>6298.02</v>
      </c>
      <c r="H2173" s="14">
        <v>2</v>
      </c>
      <c r="I2173" s="39"/>
      <c r="J2173" s="15">
        <f t="shared" si="442"/>
        <v>0</v>
      </c>
    </row>
    <row r="2174" spans="1:10" x14ac:dyDescent="0.3">
      <c r="A2174" s="12" t="s">
        <v>2949</v>
      </c>
      <c r="B2174" s="13" t="s">
        <v>18</v>
      </c>
      <c r="C2174" s="13" t="s">
        <v>1106</v>
      </c>
      <c r="D2174" s="33" t="s">
        <v>2950</v>
      </c>
      <c r="E2174" s="14">
        <v>49.36</v>
      </c>
      <c r="F2174" s="14">
        <v>74.98</v>
      </c>
      <c r="G2174" s="15">
        <f t="shared" si="441"/>
        <v>3701.01</v>
      </c>
      <c r="H2174" s="14">
        <v>49.36</v>
      </c>
      <c r="I2174" s="39"/>
      <c r="J2174" s="15">
        <f t="shared" si="442"/>
        <v>0</v>
      </c>
    </row>
    <row r="2175" spans="1:10" ht="20.95" x14ac:dyDescent="0.3">
      <c r="A2175" s="12" t="s">
        <v>2951</v>
      </c>
      <c r="B2175" s="13" t="s">
        <v>18</v>
      </c>
      <c r="C2175" s="13" t="s">
        <v>35</v>
      </c>
      <c r="D2175" s="33" t="s">
        <v>2952</v>
      </c>
      <c r="E2175" s="14">
        <v>3</v>
      </c>
      <c r="F2175" s="14">
        <v>1027.76</v>
      </c>
      <c r="G2175" s="15">
        <f t="shared" si="441"/>
        <v>3083.28</v>
      </c>
      <c r="H2175" s="14">
        <v>3</v>
      </c>
      <c r="I2175" s="39"/>
      <c r="J2175" s="15">
        <f t="shared" si="442"/>
        <v>0</v>
      </c>
    </row>
    <row r="2176" spans="1:10" ht="20.95" x14ac:dyDescent="0.3">
      <c r="A2176" s="12" t="s">
        <v>2953</v>
      </c>
      <c r="B2176" s="13" t="s">
        <v>18</v>
      </c>
      <c r="C2176" s="13" t="s">
        <v>35</v>
      </c>
      <c r="D2176" s="33" t="s">
        <v>2954</v>
      </c>
      <c r="E2176" s="14">
        <v>1</v>
      </c>
      <c r="F2176" s="14">
        <v>1800</v>
      </c>
      <c r="G2176" s="15">
        <f t="shared" si="441"/>
        <v>1800</v>
      </c>
      <c r="H2176" s="14">
        <v>1</v>
      </c>
      <c r="I2176" s="39"/>
      <c r="J2176" s="15">
        <f t="shared" si="442"/>
        <v>0</v>
      </c>
    </row>
    <row r="2177" spans="1:10" x14ac:dyDescent="0.3">
      <c r="A2177" s="12" t="s">
        <v>2955</v>
      </c>
      <c r="B2177" s="13" t="s">
        <v>18</v>
      </c>
      <c r="C2177" s="13" t="s">
        <v>35</v>
      </c>
      <c r="D2177" s="33" t="s">
        <v>2956</v>
      </c>
      <c r="E2177" s="14">
        <v>1</v>
      </c>
      <c r="F2177" s="14">
        <v>573.11</v>
      </c>
      <c r="G2177" s="15">
        <f t="shared" si="441"/>
        <v>573.11</v>
      </c>
      <c r="H2177" s="14">
        <v>1</v>
      </c>
      <c r="I2177" s="39"/>
      <c r="J2177" s="15">
        <f t="shared" si="442"/>
        <v>0</v>
      </c>
    </row>
    <row r="2178" spans="1:10" x14ac:dyDescent="0.3">
      <c r="A2178" s="12" t="s">
        <v>2957</v>
      </c>
      <c r="B2178" s="13" t="s">
        <v>18</v>
      </c>
      <c r="C2178" s="13" t="s">
        <v>35</v>
      </c>
      <c r="D2178" s="33" t="s">
        <v>2958</v>
      </c>
      <c r="E2178" s="14">
        <v>1</v>
      </c>
      <c r="F2178" s="14">
        <v>108.15</v>
      </c>
      <c r="G2178" s="15">
        <f t="shared" si="441"/>
        <v>108.15</v>
      </c>
      <c r="H2178" s="14">
        <v>1</v>
      </c>
      <c r="I2178" s="39"/>
      <c r="J2178" s="15">
        <f t="shared" si="442"/>
        <v>0</v>
      </c>
    </row>
    <row r="2179" spans="1:10" x14ac:dyDescent="0.3">
      <c r="A2179" s="16"/>
      <c r="B2179" s="16"/>
      <c r="C2179" s="16"/>
      <c r="D2179" s="34" t="s">
        <v>2959</v>
      </c>
      <c r="E2179" s="14">
        <v>1</v>
      </c>
      <c r="F2179" s="17">
        <f>SUM(G2170:G2178)</f>
        <v>22714.58</v>
      </c>
      <c r="G2179" s="17">
        <f t="shared" si="441"/>
        <v>22714.58</v>
      </c>
      <c r="H2179" s="14">
        <v>1</v>
      </c>
      <c r="I2179" s="17">
        <f>SUM(J2170:J2178)</f>
        <v>0</v>
      </c>
      <c r="J2179" s="17">
        <f t="shared" si="442"/>
        <v>0</v>
      </c>
    </row>
    <row r="2180" spans="1:10" ht="1" customHeight="1" x14ac:dyDescent="0.3">
      <c r="A2180" s="18"/>
      <c r="B2180" s="18"/>
      <c r="C2180" s="18"/>
      <c r="D2180" s="35"/>
      <c r="E2180" s="18"/>
      <c r="F2180" s="18"/>
      <c r="G2180" s="18"/>
      <c r="H2180" s="18"/>
      <c r="I2180" s="18"/>
      <c r="J2180" s="18"/>
    </row>
    <row r="2181" spans="1:10" x14ac:dyDescent="0.3">
      <c r="A2181" s="19" t="s">
        <v>2960</v>
      </c>
      <c r="B2181" s="19" t="s">
        <v>10</v>
      </c>
      <c r="C2181" s="19" t="s">
        <v>11</v>
      </c>
      <c r="D2181" s="36" t="s">
        <v>2961</v>
      </c>
      <c r="E2181" s="20">
        <f t="shared" ref="E2181:J2181" si="443">E2195</f>
        <v>1</v>
      </c>
      <c r="F2181" s="20">
        <f t="shared" si="443"/>
        <v>5397.24</v>
      </c>
      <c r="G2181" s="20">
        <f t="shared" si="443"/>
        <v>5397.24</v>
      </c>
      <c r="H2181" s="20">
        <f t="shared" si="443"/>
        <v>1</v>
      </c>
      <c r="I2181" s="20">
        <f t="shared" si="443"/>
        <v>0</v>
      </c>
      <c r="J2181" s="20">
        <f t="shared" si="443"/>
        <v>0</v>
      </c>
    </row>
    <row r="2182" spans="1:10" ht="31.45" x14ac:dyDescent="0.3">
      <c r="A2182" s="12" t="s">
        <v>2962</v>
      </c>
      <c r="B2182" s="13" t="s">
        <v>18</v>
      </c>
      <c r="C2182" s="13" t="s">
        <v>35</v>
      </c>
      <c r="D2182" s="33" t="s">
        <v>2963</v>
      </c>
      <c r="E2182" s="14">
        <v>1</v>
      </c>
      <c r="F2182" s="14">
        <v>2458.6799999999998</v>
      </c>
      <c r="G2182" s="15">
        <f t="shared" ref="G2182:G2195" si="444">ROUND(E2182*F2182,2)</f>
        <v>2458.6799999999998</v>
      </c>
      <c r="H2182" s="14">
        <v>1</v>
      </c>
      <c r="I2182" s="39"/>
      <c r="J2182" s="15">
        <f t="shared" ref="J2182:J2195" si="445">ROUND(H2182*I2182,2)</f>
        <v>0</v>
      </c>
    </row>
    <row r="2183" spans="1:10" ht="31.45" x14ac:dyDescent="0.3">
      <c r="A2183" s="12" t="s">
        <v>2964</v>
      </c>
      <c r="B2183" s="13" t="s">
        <v>18</v>
      </c>
      <c r="C2183" s="13" t="s">
        <v>22</v>
      </c>
      <c r="D2183" s="33" t="s">
        <v>2965</v>
      </c>
      <c r="E2183" s="14">
        <v>50</v>
      </c>
      <c r="F2183" s="14">
        <v>18.23</v>
      </c>
      <c r="G2183" s="15">
        <f t="shared" si="444"/>
        <v>911.5</v>
      </c>
      <c r="H2183" s="14">
        <v>50</v>
      </c>
      <c r="I2183" s="39"/>
      <c r="J2183" s="15">
        <f t="shared" si="445"/>
        <v>0</v>
      </c>
    </row>
    <row r="2184" spans="1:10" ht="20.95" x14ac:dyDescent="0.3">
      <c r="A2184" s="12" t="s">
        <v>2966</v>
      </c>
      <c r="B2184" s="13" t="s">
        <v>18</v>
      </c>
      <c r="C2184" s="13" t="s">
        <v>35</v>
      </c>
      <c r="D2184" s="33" t="s">
        <v>2967</v>
      </c>
      <c r="E2184" s="14">
        <v>1</v>
      </c>
      <c r="F2184" s="14">
        <v>94.5</v>
      </c>
      <c r="G2184" s="15">
        <f t="shared" si="444"/>
        <v>94.5</v>
      </c>
      <c r="H2184" s="14">
        <v>1</v>
      </c>
      <c r="I2184" s="39"/>
      <c r="J2184" s="15">
        <f t="shared" si="445"/>
        <v>0</v>
      </c>
    </row>
    <row r="2185" spans="1:10" ht="20.95" x14ac:dyDescent="0.3">
      <c r="A2185" s="12" t="s">
        <v>2968</v>
      </c>
      <c r="B2185" s="13" t="s">
        <v>18</v>
      </c>
      <c r="C2185" s="13" t="s">
        <v>22</v>
      </c>
      <c r="D2185" s="33" t="s">
        <v>2969</v>
      </c>
      <c r="E2185" s="14">
        <v>24</v>
      </c>
      <c r="F2185" s="14">
        <v>2.66</v>
      </c>
      <c r="G2185" s="15">
        <f t="shared" si="444"/>
        <v>63.84</v>
      </c>
      <c r="H2185" s="14">
        <v>24</v>
      </c>
      <c r="I2185" s="39"/>
      <c r="J2185" s="15">
        <f t="shared" si="445"/>
        <v>0</v>
      </c>
    </row>
    <row r="2186" spans="1:10" ht="20.95" x14ac:dyDescent="0.3">
      <c r="A2186" s="12" t="s">
        <v>2970</v>
      </c>
      <c r="B2186" s="13" t="s">
        <v>18</v>
      </c>
      <c r="C2186" s="13" t="s">
        <v>22</v>
      </c>
      <c r="D2186" s="33" t="s">
        <v>2971</v>
      </c>
      <c r="E2186" s="14">
        <v>65</v>
      </c>
      <c r="F2186" s="14">
        <v>2.8</v>
      </c>
      <c r="G2186" s="15">
        <f t="shared" si="444"/>
        <v>182</v>
      </c>
      <c r="H2186" s="14">
        <v>65</v>
      </c>
      <c r="I2186" s="39"/>
      <c r="J2186" s="15">
        <f t="shared" si="445"/>
        <v>0</v>
      </c>
    </row>
    <row r="2187" spans="1:10" ht="20.95" x14ac:dyDescent="0.3">
      <c r="A2187" s="12" t="s">
        <v>2972</v>
      </c>
      <c r="B2187" s="13" t="s">
        <v>18</v>
      </c>
      <c r="C2187" s="13" t="s">
        <v>35</v>
      </c>
      <c r="D2187" s="33" t="s">
        <v>2973</v>
      </c>
      <c r="E2187" s="14">
        <v>1</v>
      </c>
      <c r="F2187" s="14">
        <v>156.44999999999999</v>
      </c>
      <c r="G2187" s="15">
        <f t="shared" si="444"/>
        <v>156.44999999999999</v>
      </c>
      <c r="H2187" s="14">
        <v>1</v>
      </c>
      <c r="I2187" s="39"/>
      <c r="J2187" s="15">
        <f t="shared" si="445"/>
        <v>0</v>
      </c>
    </row>
    <row r="2188" spans="1:10" ht="20.95" x14ac:dyDescent="0.3">
      <c r="A2188" s="12" t="s">
        <v>2974</v>
      </c>
      <c r="B2188" s="13" t="s">
        <v>18</v>
      </c>
      <c r="C2188" s="13" t="s">
        <v>35</v>
      </c>
      <c r="D2188" s="33" t="s">
        <v>2975</v>
      </c>
      <c r="E2188" s="14">
        <v>1</v>
      </c>
      <c r="F2188" s="14">
        <v>167.85</v>
      </c>
      <c r="G2188" s="15">
        <f t="shared" si="444"/>
        <v>167.85</v>
      </c>
      <c r="H2188" s="14">
        <v>1</v>
      </c>
      <c r="I2188" s="39"/>
      <c r="J2188" s="15">
        <f t="shared" si="445"/>
        <v>0</v>
      </c>
    </row>
    <row r="2189" spans="1:10" x14ac:dyDescent="0.3">
      <c r="A2189" s="12" t="s">
        <v>2976</v>
      </c>
      <c r="B2189" s="13" t="s">
        <v>18</v>
      </c>
      <c r="C2189" s="13" t="s">
        <v>22</v>
      </c>
      <c r="D2189" s="33" t="s">
        <v>2977</v>
      </c>
      <c r="E2189" s="14">
        <v>5</v>
      </c>
      <c r="F2189" s="14">
        <v>10.41</v>
      </c>
      <c r="G2189" s="15">
        <f t="shared" si="444"/>
        <v>52.05</v>
      </c>
      <c r="H2189" s="14">
        <v>5</v>
      </c>
      <c r="I2189" s="39"/>
      <c r="J2189" s="15">
        <f t="shared" si="445"/>
        <v>0</v>
      </c>
    </row>
    <row r="2190" spans="1:10" ht="20.95" x14ac:dyDescent="0.3">
      <c r="A2190" s="12" t="s">
        <v>2978</v>
      </c>
      <c r="B2190" s="13" t="s">
        <v>18</v>
      </c>
      <c r="C2190" s="13" t="s">
        <v>35</v>
      </c>
      <c r="D2190" s="33" t="s">
        <v>2979</v>
      </c>
      <c r="E2190" s="14">
        <v>1</v>
      </c>
      <c r="F2190" s="14">
        <v>58.58</v>
      </c>
      <c r="G2190" s="15">
        <f t="shared" si="444"/>
        <v>58.58</v>
      </c>
      <c r="H2190" s="14">
        <v>1</v>
      </c>
      <c r="I2190" s="39"/>
      <c r="J2190" s="15">
        <f t="shared" si="445"/>
        <v>0</v>
      </c>
    </row>
    <row r="2191" spans="1:10" ht="20.95" x14ac:dyDescent="0.3">
      <c r="A2191" s="12" t="s">
        <v>2980</v>
      </c>
      <c r="B2191" s="13" t="s">
        <v>18</v>
      </c>
      <c r="C2191" s="13" t="s">
        <v>35</v>
      </c>
      <c r="D2191" s="33" t="s">
        <v>2981</v>
      </c>
      <c r="E2191" s="14">
        <v>1</v>
      </c>
      <c r="F2191" s="14">
        <v>40.950000000000003</v>
      </c>
      <c r="G2191" s="15">
        <f t="shared" si="444"/>
        <v>40.950000000000003</v>
      </c>
      <c r="H2191" s="14">
        <v>1</v>
      </c>
      <c r="I2191" s="39"/>
      <c r="J2191" s="15">
        <f t="shared" si="445"/>
        <v>0</v>
      </c>
    </row>
    <row r="2192" spans="1:10" ht="20.95" x14ac:dyDescent="0.3">
      <c r="A2192" s="12" t="s">
        <v>2982</v>
      </c>
      <c r="B2192" s="13" t="s">
        <v>18</v>
      </c>
      <c r="C2192" s="13" t="s">
        <v>35</v>
      </c>
      <c r="D2192" s="33" t="s">
        <v>2983</v>
      </c>
      <c r="E2192" s="14">
        <v>1</v>
      </c>
      <c r="F2192" s="14">
        <v>79.2</v>
      </c>
      <c r="G2192" s="15">
        <f t="shared" si="444"/>
        <v>79.2</v>
      </c>
      <c r="H2192" s="14">
        <v>1</v>
      </c>
      <c r="I2192" s="39"/>
      <c r="J2192" s="15">
        <f t="shared" si="445"/>
        <v>0</v>
      </c>
    </row>
    <row r="2193" spans="1:10" x14ac:dyDescent="0.3">
      <c r="A2193" s="12" t="s">
        <v>2984</v>
      </c>
      <c r="B2193" s="13" t="s">
        <v>18</v>
      </c>
      <c r="C2193" s="13" t="s">
        <v>35</v>
      </c>
      <c r="D2193" s="33" t="s">
        <v>1124</v>
      </c>
      <c r="E2193" s="14">
        <v>1</v>
      </c>
      <c r="F2193" s="14">
        <v>1000</v>
      </c>
      <c r="G2193" s="15">
        <f t="shared" si="444"/>
        <v>1000</v>
      </c>
      <c r="H2193" s="14">
        <v>1</v>
      </c>
      <c r="I2193" s="39"/>
      <c r="J2193" s="15">
        <f t="shared" si="445"/>
        <v>0</v>
      </c>
    </row>
    <row r="2194" spans="1:10" ht="20.95" x14ac:dyDescent="0.3">
      <c r="A2194" s="12" t="s">
        <v>2985</v>
      </c>
      <c r="B2194" s="13" t="s">
        <v>18</v>
      </c>
      <c r="C2194" s="13" t="s">
        <v>35</v>
      </c>
      <c r="D2194" s="33" t="s">
        <v>2986</v>
      </c>
      <c r="E2194" s="14">
        <v>1</v>
      </c>
      <c r="F2194" s="14">
        <v>131.63999999999999</v>
      </c>
      <c r="G2194" s="15">
        <f t="shared" si="444"/>
        <v>131.63999999999999</v>
      </c>
      <c r="H2194" s="14">
        <v>1</v>
      </c>
      <c r="I2194" s="39"/>
      <c r="J2194" s="15">
        <f t="shared" si="445"/>
        <v>0</v>
      </c>
    </row>
    <row r="2195" spans="1:10" x14ac:dyDescent="0.3">
      <c r="A2195" s="16"/>
      <c r="B2195" s="16"/>
      <c r="C2195" s="16"/>
      <c r="D2195" s="34" t="s">
        <v>2987</v>
      </c>
      <c r="E2195" s="14">
        <v>1</v>
      </c>
      <c r="F2195" s="17">
        <f>SUM(G2182:G2194)</f>
        <v>5397.24</v>
      </c>
      <c r="G2195" s="17">
        <f t="shared" si="444"/>
        <v>5397.24</v>
      </c>
      <c r="H2195" s="14">
        <v>1</v>
      </c>
      <c r="I2195" s="17">
        <f>SUM(J2182:J2194)</f>
        <v>0</v>
      </c>
      <c r="J2195" s="17">
        <f t="shared" si="445"/>
        <v>0</v>
      </c>
    </row>
    <row r="2196" spans="1:10" ht="1" customHeight="1" x14ac:dyDescent="0.3">
      <c r="A2196" s="18"/>
      <c r="B2196" s="18"/>
      <c r="C2196" s="18"/>
      <c r="D2196" s="35"/>
      <c r="E2196" s="18"/>
      <c r="F2196" s="18"/>
      <c r="G2196" s="18"/>
      <c r="H2196" s="18"/>
      <c r="I2196" s="18"/>
      <c r="J2196" s="18"/>
    </row>
    <row r="2197" spans="1:10" x14ac:dyDescent="0.3">
      <c r="A2197" s="19" t="s">
        <v>2988</v>
      </c>
      <c r="B2197" s="19" t="s">
        <v>10</v>
      </c>
      <c r="C2197" s="19" t="s">
        <v>11</v>
      </c>
      <c r="D2197" s="36" t="s">
        <v>2989</v>
      </c>
      <c r="E2197" s="20">
        <f t="shared" ref="E2197:J2197" si="446">E2213</f>
        <v>1</v>
      </c>
      <c r="F2197" s="20">
        <f t="shared" si="446"/>
        <v>8557.24</v>
      </c>
      <c r="G2197" s="20">
        <f t="shared" si="446"/>
        <v>8557.24</v>
      </c>
      <c r="H2197" s="20">
        <f t="shared" si="446"/>
        <v>1</v>
      </c>
      <c r="I2197" s="20">
        <f t="shared" si="446"/>
        <v>0</v>
      </c>
      <c r="J2197" s="20">
        <f t="shared" si="446"/>
        <v>0</v>
      </c>
    </row>
    <row r="2198" spans="1:10" ht="31.45" x14ac:dyDescent="0.3">
      <c r="A2198" s="12" t="s">
        <v>2990</v>
      </c>
      <c r="B2198" s="13" t="s">
        <v>18</v>
      </c>
      <c r="C2198" s="13" t="s">
        <v>35</v>
      </c>
      <c r="D2198" s="33" t="s">
        <v>2991</v>
      </c>
      <c r="E2198" s="14">
        <v>1</v>
      </c>
      <c r="F2198" s="14">
        <v>3565.8</v>
      </c>
      <c r="G2198" s="15">
        <f t="shared" ref="G2198:G2213" si="447">ROUND(E2198*F2198,2)</f>
        <v>3565.8</v>
      </c>
      <c r="H2198" s="14">
        <v>1</v>
      </c>
      <c r="I2198" s="39"/>
      <c r="J2198" s="15">
        <f t="shared" ref="J2198:J2213" si="448">ROUND(H2198*I2198,2)</f>
        <v>0</v>
      </c>
    </row>
    <row r="2199" spans="1:10" ht="31.45" x14ac:dyDescent="0.3">
      <c r="A2199" s="12" t="s">
        <v>2964</v>
      </c>
      <c r="B2199" s="13" t="s">
        <v>18</v>
      </c>
      <c r="C2199" s="13" t="s">
        <v>22</v>
      </c>
      <c r="D2199" s="33" t="s">
        <v>2965</v>
      </c>
      <c r="E2199" s="14">
        <v>20</v>
      </c>
      <c r="F2199" s="14">
        <v>18.23</v>
      </c>
      <c r="G2199" s="15">
        <f t="shared" si="447"/>
        <v>364.6</v>
      </c>
      <c r="H2199" s="14">
        <v>20</v>
      </c>
      <c r="I2199" s="39"/>
      <c r="J2199" s="15">
        <f t="shared" si="448"/>
        <v>0</v>
      </c>
    </row>
    <row r="2200" spans="1:10" ht="31.45" x14ac:dyDescent="0.3">
      <c r="A2200" s="12" t="s">
        <v>2992</v>
      </c>
      <c r="B2200" s="13" t="s">
        <v>18</v>
      </c>
      <c r="C2200" s="13" t="s">
        <v>22</v>
      </c>
      <c r="D2200" s="33" t="s">
        <v>2993</v>
      </c>
      <c r="E2200" s="14">
        <v>50</v>
      </c>
      <c r="F2200" s="14">
        <v>32.9</v>
      </c>
      <c r="G2200" s="15">
        <f t="shared" si="447"/>
        <v>1645</v>
      </c>
      <c r="H2200" s="14">
        <v>50</v>
      </c>
      <c r="I2200" s="39"/>
      <c r="J2200" s="15">
        <f t="shared" si="448"/>
        <v>0</v>
      </c>
    </row>
    <row r="2201" spans="1:10" ht="20.95" x14ac:dyDescent="0.3">
      <c r="A2201" s="12" t="s">
        <v>2966</v>
      </c>
      <c r="B2201" s="13" t="s">
        <v>18</v>
      </c>
      <c r="C2201" s="13" t="s">
        <v>35</v>
      </c>
      <c r="D2201" s="33" t="s">
        <v>2967</v>
      </c>
      <c r="E2201" s="14">
        <v>1</v>
      </c>
      <c r="F2201" s="14">
        <v>94.5</v>
      </c>
      <c r="G2201" s="15">
        <f t="shared" si="447"/>
        <v>94.5</v>
      </c>
      <c r="H2201" s="14">
        <v>1</v>
      </c>
      <c r="I2201" s="39"/>
      <c r="J2201" s="15">
        <f t="shared" si="448"/>
        <v>0</v>
      </c>
    </row>
    <row r="2202" spans="1:10" ht="20.95" x14ac:dyDescent="0.3">
      <c r="A2202" s="12" t="s">
        <v>2994</v>
      </c>
      <c r="B2202" s="13" t="s">
        <v>18</v>
      </c>
      <c r="C2202" s="13" t="s">
        <v>22</v>
      </c>
      <c r="D2202" s="33" t="s">
        <v>2995</v>
      </c>
      <c r="E2202" s="14">
        <v>5</v>
      </c>
      <c r="F2202" s="14">
        <v>8.6300000000000008</v>
      </c>
      <c r="G2202" s="15">
        <f t="shared" si="447"/>
        <v>43.15</v>
      </c>
      <c r="H2202" s="14">
        <v>5</v>
      </c>
      <c r="I2202" s="39"/>
      <c r="J2202" s="15">
        <f t="shared" si="448"/>
        <v>0</v>
      </c>
    </row>
    <row r="2203" spans="1:10" ht="20.95" x14ac:dyDescent="0.3">
      <c r="A2203" s="12" t="s">
        <v>2970</v>
      </c>
      <c r="B2203" s="13" t="s">
        <v>18</v>
      </c>
      <c r="C2203" s="13" t="s">
        <v>22</v>
      </c>
      <c r="D2203" s="33" t="s">
        <v>2971</v>
      </c>
      <c r="E2203" s="14">
        <v>60</v>
      </c>
      <c r="F2203" s="14">
        <v>2.8</v>
      </c>
      <c r="G2203" s="15">
        <f t="shared" si="447"/>
        <v>168</v>
      </c>
      <c r="H2203" s="14">
        <v>60</v>
      </c>
      <c r="I2203" s="39"/>
      <c r="J2203" s="15">
        <f t="shared" si="448"/>
        <v>0</v>
      </c>
    </row>
    <row r="2204" spans="1:10" ht="20.95" x14ac:dyDescent="0.3">
      <c r="A2204" s="12" t="s">
        <v>2972</v>
      </c>
      <c r="B2204" s="13" t="s">
        <v>18</v>
      </c>
      <c r="C2204" s="13" t="s">
        <v>35</v>
      </c>
      <c r="D2204" s="33" t="s">
        <v>2973</v>
      </c>
      <c r="E2204" s="14">
        <v>1</v>
      </c>
      <c r="F2204" s="14">
        <v>156.44999999999999</v>
      </c>
      <c r="G2204" s="15">
        <f t="shared" si="447"/>
        <v>156.44999999999999</v>
      </c>
      <c r="H2204" s="14">
        <v>1</v>
      </c>
      <c r="I2204" s="39"/>
      <c r="J2204" s="15">
        <f t="shared" si="448"/>
        <v>0</v>
      </c>
    </row>
    <row r="2205" spans="1:10" ht="20.95" x14ac:dyDescent="0.3">
      <c r="A2205" s="12" t="s">
        <v>2996</v>
      </c>
      <c r="B2205" s="13" t="s">
        <v>18</v>
      </c>
      <c r="C2205" s="13" t="s">
        <v>35</v>
      </c>
      <c r="D2205" s="33" t="s">
        <v>2997</v>
      </c>
      <c r="E2205" s="14">
        <v>1</v>
      </c>
      <c r="F2205" s="14">
        <v>345.79</v>
      </c>
      <c r="G2205" s="15">
        <f t="shared" si="447"/>
        <v>345.79</v>
      </c>
      <c r="H2205" s="14">
        <v>1</v>
      </c>
      <c r="I2205" s="39"/>
      <c r="J2205" s="15">
        <f t="shared" si="448"/>
        <v>0</v>
      </c>
    </row>
    <row r="2206" spans="1:10" ht="20.95" x14ac:dyDescent="0.3">
      <c r="A2206" s="12" t="s">
        <v>2998</v>
      </c>
      <c r="B2206" s="13" t="s">
        <v>18</v>
      </c>
      <c r="C2206" s="13" t="s">
        <v>35</v>
      </c>
      <c r="D2206" s="33" t="s">
        <v>2999</v>
      </c>
      <c r="E2206" s="14">
        <v>1</v>
      </c>
      <c r="F2206" s="14">
        <v>180.96</v>
      </c>
      <c r="G2206" s="15">
        <f t="shared" si="447"/>
        <v>180.96</v>
      </c>
      <c r="H2206" s="14">
        <v>1</v>
      </c>
      <c r="I2206" s="39"/>
      <c r="J2206" s="15">
        <f t="shared" si="448"/>
        <v>0</v>
      </c>
    </row>
    <row r="2207" spans="1:10" x14ac:dyDescent="0.3">
      <c r="A2207" s="12" t="s">
        <v>3000</v>
      </c>
      <c r="B2207" s="13" t="s">
        <v>18</v>
      </c>
      <c r="C2207" s="13" t="s">
        <v>22</v>
      </c>
      <c r="D2207" s="33" t="s">
        <v>3001</v>
      </c>
      <c r="E2207" s="14">
        <v>35</v>
      </c>
      <c r="F2207" s="14">
        <v>20.11</v>
      </c>
      <c r="G2207" s="15">
        <f t="shared" si="447"/>
        <v>703.85</v>
      </c>
      <c r="H2207" s="14">
        <v>35</v>
      </c>
      <c r="I2207" s="39"/>
      <c r="J2207" s="15">
        <f t="shared" si="448"/>
        <v>0</v>
      </c>
    </row>
    <row r="2208" spans="1:10" ht="20.95" x14ac:dyDescent="0.3">
      <c r="A2208" s="12" t="s">
        <v>3002</v>
      </c>
      <c r="B2208" s="13" t="s">
        <v>18</v>
      </c>
      <c r="C2208" s="13" t="s">
        <v>35</v>
      </c>
      <c r="D2208" s="33" t="s">
        <v>3003</v>
      </c>
      <c r="E2208" s="14">
        <v>1</v>
      </c>
      <c r="F2208" s="14">
        <v>71.819999999999993</v>
      </c>
      <c r="G2208" s="15">
        <f t="shared" si="447"/>
        <v>71.819999999999993</v>
      </c>
      <c r="H2208" s="14">
        <v>1</v>
      </c>
      <c r="I2208" s="39"/>
      <c r="J2208" s="15">
        <f t="shared" si="448"/>
        <v>0</v>
      </c>
    </row>
    <row r="2209" spans="1:10" ht="20.95" x14ac:dyDescent="0.3">
      <c r="A2209" s="12" t="s">
        <v>3004</v>
      </c>
      <c r="B2209" s="13" t="s">
        <v>18</v>
      </c>
      <c r="C2209" s="13" t="s">
        <v>35</v>
      </c>
      <c r="D2209" s="33" t="s">
        <v>3005</v>
      </c>
      <c r="E2209" s="14">
        <v>1</v>
      </c>
      <c r="F2209" s="14">
        <v>45.78</v>
      </c>
      <c r="G2209" s="15">
        <f t="shared" si="447"/>
        <v>45.78</v>
      </c>
      <c r="H2209" s="14">
        <v>1</v>
      </c>
      <c r="I2209" s="39"/>
      <c r="J2209" s="15">
        <f t="shared" si="448"/>
        <v>0</v>
      </c>
    </row>
    <row r="2210" spans="1:10" x14ac:dyDescent="0.3">
      <c r="A2210" s="12" t="s">
        <v>2984</v>
      </c>
      <c r="B2210" s="13" t="s">
        <v>18</v>
      </c>
      <c r="C2210" s="13" t="s">
        <v>35</v>
      </c>
      <c r="D2210" s="33" t="s">
        <v>1124</v>
      </c>
      <c r="E2210" s="14">
        <v>1</v>
      </c>
      <c r="F2210" s="14">
        <v>1000</v>
      </c>
      <c r="G2210" s="15">
        <f t="shared" si="447"/>
        <v>1000</v>
      </c>
      <c r="H2210" s="14">
        <v>1</v>
      </c>
      <c r="I2210" s="39"/>
      <c r="J2210" s="15">
        <f t="shared" si="448"/>
        <v>0</v>
      </c>
    </row>
    <row r="2211" spans="1:10" ht="20.95" x14ac:dyDescent="0.3">
      <c r="A2211" s="12" t="s">
        <v>2968</v>
      </c>
      <c r="B2211" s="13" t="s">
        <v>18</v>
      </c>
      <c r="C2211" s="13" t="s">
        <v>22</v>
      </c>
      <c r="D2211" s="33" t="s">
        <v>2969</v>
      </c>
      <c r="E2211" s="14">
        <v>15</v>
      </c>
      <c r="F2211" s="14">
        <v>2.66</v>
      </c>
      <c r="G2211" s="15">
        <f t="shared" si="447"/>
        <v>39.9</v>
      </c>
      <c r="H2211" s="14">
        <v>15</v>
      </c>
      <c r="I2211" s="39"/>
      <c r="J2211" s="15">
        <f t="shared" si="448"/>
        <v>0</v>
      </c>
    </row>
    <row r="2212" spans="1:10" ht="20.95" x14ac:dyDescent="0.3">
      <c r="A2212" s="12" t="s">
        <v>2985</v>
      </c>
      <c r="B2212" s="13" t="s">
        <v>18</v>
      </c>
      <c r="C2212" s="13" t="s">
        <v>35</v>
      </c>
      <c r="D2212" s="33" t="s">
        <v>2986</v>
      </c>
      <c r="E2212" s="14">
        <v>1</v>
      </c>
      <c r="F2212" s="14">
        <v>131.63999999999999</v>
      </c>
      <c r="G2212" s="15">
        <f t="shared" si="447"/>
        <v>131.63999999999999</v>
      </c>
      <c r="H2212" s="14">
        <v>1</v>
      </c>
      <c r="I2212" s="39"/>
      <c r="J2212" s="15">
        <f t="shared" si="448"/>
        <v>0</v>
      </c>
    </row>
    <row r="2213" spans="1:10" x14ac:dyDescent="0.3">
      <c r="A2213" s="16"/>
      <c r="B2213" s="16"/>
      <c r="C2213" s="16"/>
      <c r="D2213" s="34" t="s">
        <v>3006</v>
      </c>
      <c r="E2213" s="14">
        <v>1</v>
      </c>
      <c r="F2213" s="17">
        <f>SUM(G2198:G2212)</f>
        <v>8557.24</v>
      </c>
      <c r="G2213" s="17">
        <f t="shared" si="447"/>
        <v>8557.24</v>
      </c>
      <c r="H2213" s="14">
        <v>1</v>
      </c>
      <c r="I2213" s="17">
        <f>SUM(J2198:J2212)</f>
        <v>0</v>
      </c>
      <c r="J2213" s="17">
        <f t="shared" si="448"/>
        <v>0</v>
      </c>
    </row>
    <row r="2214" spans="1:10" ht="1" customHeight="1" x14ac:dyDescent="0.3">
      <c r="A2214" s="18"/>
      <c r="B2214" s="18"/>
      <c r="C2214" s="18"/>
      <c r="D2214" s="35"/>
      <c r="E2214" s="18"/>
      <c r="F2214" s="18"/>
      <c r="G2214" s="18"/>
      <c r="H2214" s="18"/>
      <c r="I2214" s="18"/>
      <c r="J2214" s="18"/>
    </row>
    <row r="2215" spans="1:10" x14ac:dyDescent="0.3">
      <c r="A2215" s="19" t="s">
        <v>3007</v>
      </c>
      <c r="B2215" s="19" t="s">
        <v>10</v>
      </c>
      <c r="C2215" s="19" t="s">
        <v>11</v>
      </c>
      <c r="D2215" s="36" t="s">
        <v>3008</v>
      </c>
      <c r="E2215" s="20">
        <f t="shared" ref="E2215:J2215" si="449">E2244</f>
        <v>1</v>
      </c>
      <c r="F2215" s="20">
        <f t="shared" si="449"/>
        <v>6875.46</v>
      </c>
      <c r="G2215" s="20">
        <f t="shared" si="449"/>
        <v>6875.46</v>
      </c>
      <c r="H2215" s="20">
        <f t="shared" si="449"/>
        <v>1</v>
      </c>
      <c r="I2215" s="20">
        <f t="shared" si="449"/>
        <v>0</v>
      </c>
      <c r="J2215" s="20">
        <f t="shared" si="449"/>
        <v>0</v>
      </c>
    </row>
    <row r="2216" spans="1:10" ht="20.95" x14ac:dyDescent="0.3">
      <c r="A2216" s="12" t="s">
        <v>3009</v>
      </c>
      <c r="B2216" s="13" t="s">
        <v>18</v>
      </c>
      <c r="C2216" s="13" t="s">
        <v>35</v>
      </c>
      <c r="D2216" s="33" t="s">
        <v>3010</v>
      </c>
      <c r="E2216" s="14">
        <v>1</v>
      </c>
      <c r="F2216" s="14">
        <v>548.30999999999995</v>
      </c>
      <c r="G2216" s="15">
        <f t="shared" ref="G2216:G2244" si="450">ROUND(E2216*F2216,2)</f>
        <v>548.30999999999995</v>
      </c>
      <c r="H2216" s="14">
        <v>1</v>
      </c>
      <c r="I2216" s="39"/>
      <c r="J2216" s="15">
        <f t="shared" ref="J2216:J2244" si="451">ROUND(H2216*I2216,2)</f>
        <v>0</v>
      </c>
    </row>
    <row r="2217" spans="1:10" ht="20.95" x14ac:dyDescent="0.3">
      <c r="A2217" s="12" t="s">
        <v>3011</v>
      </c>
      <c r="B2217" s="13" t="s">
        <v>18</v>
      </c>
      <c r="C2217" s="13" t="s">
        <v>35</v>
      </c>
      <c r="D2217" s="33" t="s">
        <v>3012</v>
      </c>
      <c r="E2217" s="14">
        <v>1</v>
      </c>
      <c r="F2217" s="14">
        <v>659.16</v>
      </c>
      <c r="G2217" s="15">
        <f t="shared" si="450"/>
        <v>659.16</v>
      </c>
      <c r="H2217" s="14">
        <v>1</v>
      </c>
      <c r="I2217" s="39"/>
      <c r="J2217" s="15">
        <f t="shared" si="451"/>
        <v>0</v>
      </c>
    </row>
    <row r="2218" spans="1:10" ht="20.95" x14ac:dyDescent="0.3">
      <c r="A2218" s="12" t="s">
        <v>3013</v>
      </c>
      <c r="B2218" s="13" t="s">
        <v>18</v>
      </c>
      <c r="C2218" s="13" t="s">
        <v>35</v>
      </c>
      <c r="D2218" s="33" t="s">
        <v>3014</v>
      </c>
      <c r="E2218" s="14">
        <v>1</v>
      </c>
      <c r="F2218" s="14">
        <v>210.84</v>
      </c>
      <c r="G2218" s="15">
        <f t="shared" si="450"/>
        <v>210.84</v>
      </c>
      <c r="H2218" s="14">
        <v>1</v>
      </c>
      <c r="I2218" s="39"/>
      <c r="J2218" s="15">
        <f t="shared" si="451"/>
        <v>0</v>
      </c>
    </row>
    <row r="2219" spans="1:10" ht="20.95" x14ac:dyDescent="0.3">
      <c r="A2219" s="12" t="s">
        <v>3015</v>
      </c>
      <c r="B2219" s="13" t="s">
        <v>18</v>
      </c>
      <c r="C2219" s="13" t="s">
        <v>35</v>
      </c>
      <c r="D2219" s="33" t="s">
        <v>3016</v>
      </c>
      <c r="E2219" s="14">
        <v>2</v>
      </c>
      <c r="F2219" s="14">
        <v>277.83</v>
      </c>
      <c r="G2219" s="15">
        <f t="shared" si="450"/>
        <v>555.66</v>
      </c>
      <c r="H2219" s="14">
        <v>2</v>
      </c>
      <c r="I2219" s="39"/>
      <c r="J2219" s="15">
        <f t="shared" si="451"/>
        <v>0</v>
      </c>
    </row>
    <row r="2220" spans="1:10" x14ac:dyDescent="0.3">
      <c r="A2220" s="12" t="s">
        <v>2976</v>
      </c>
      <c r="B2220" s="13" t="s">
        <v>18</v>
      </c>
      <c r="C2220" s="13" t="s">
        <v>22</v>
      </c>
      <c r="D2220" s="33" t="s">
        <v>2977</v>
      </c>
      <c r="E2220" s="14">
        <v>4</v>
      </c>
      <c r="F2220" s="14">
        <v>10.41</v>
      </c>
      <c r="G2220" s="15">
        <f t="shared" si="450"/>
        <v>41.64</v>
      </c>
      <c r="H2220" s="14">
        <v>4</v>
      </c>
      <c r="I2220" s="39"/>
      <c r="J2220" s="15">
        <f t="shared" si="451"/>
        <v>0</v>
      </c>
    </row>
    <row r="2221" spans="1:10" x14ac:dyDescent="0.3">
      <c r="A2221" s="12" t="s">
        <v>3017</v>
      </c>
      <c r="B2221" s="13" t="s">
        <v>18</v>
      </c>
      <c r="C2221" s="13" t="s">
        <v>22</v>
      </c>
      <c r="D2221" s="33" t="s">
        <v>3018</v>
      </c>
      <c r="E2221" s="14">
        <v>24</v>
      </c>
      <c r="F2221" s="14">
        <v>12.9</v>
      </c>
      <c r="G2221" s="15">
        <f t="shared" si="450"/>
        <v>309.60000000000002</v>
      </c>
      <c r="H2221" s="14">
        <v>24</v>
      </c>
      <c r="I2221" s="39"/>
      <c r="J2221" s="15">
        <f t="shared" si="451"/>
        <v>0</v>
      </c>
    </row>
    <row r="2222" spans="1:10" x14ac:dyDescent="0.3">
      <c r="A2222" s="12" t="s">
        <v>3019</v>
      </c>
      <c r="B2222" s="13" t="s">
        <v>18</v>
      </c>
      <c r="C2222" s="13" t="s">
        <v>22</v>
      </c>
      <c r="D2222" s="33" t="s">
        <v>3020</v>
      </c>
      <c r="E2222" s="14">
        <v>12</v>
      </c>
      <c r="F2222" s="14">
        <v>13.77</v>
      </c>
      <c r="G2222" s="15">
        <f t="shared" si="450"/>
        <v>165.24</v>
      </c>
      <c r="H2222" s="14">
        <v>12</v>
      </c>
      <c r="I2222" s="39"/>
      <c r="J2222" s="15">
        <f t="shared" si="451"/>
        <v>0</v>
      </c>
    </row>
    <row r="2223" spans="1:10" x14ac:dyDescent="0.3">
      <c r="A2223" s="12" t="s">
        <v>3021</v>
      </c>
      <c r="B2223" s="13" t="s">
        <v>18</v>
      </c>
      <c r="C2223" s="13" t="s">
        <v>22</v>
      </c>
      <c r="D2223" s="33" t="s">
        <v>3022</v>
      </c>
      <c r="E2223" s="14">
        <v>5</v>
      </c>
      <c r="F2223" s="14">
        <v>15.26</v>
      </c>
      <c r="G2223" s="15">
        <f t="shared" si="450"/>
        <v>76.3</v>
      </c>
      <c r="H2223" s="14">
        <v>5</v>
      </c>
      <c r="I2223" s="39"/>
      <c r="J2223" s="15">
        <f t="shared" si="451"/>
        <v>0</v>
      </c>
    </row>
    <row r="2224" spans="1:10" x14ac:dyDescent="0.3">
      <c r="A2224" s="12" t="s">
        <v>3023</v>
      </c>
      <c r="B2224" s="13" t="s">
        <v>18</v>
      </c>
      <c r="C2224" s="13" t="s">
        <v>22</v>
      </c>
      <c r="D2224" s="33" t="s">
        <v>3024</v>
      </c>
      <c r="E2224" s="14">
        <v>5</v>
      </c>
      <c r="F2224" s="14">
        <v>17.77</v>
      </c>
      <c r="G2224" s="15">
        <f t="shared" si="450"/>
        <v>88.85</v>
      </c>
      <c r="H2224" s="14">
        <v>5</v>
      </c>
      <c r="I2224" s="39"/>
      <c r="J2224" s="15">
        <f t="shared" si="451"/>
        <v>0</v>
      </c>
    </row>
    <row r="2225" spans="1:10" x14ac:dyDescent="0.3">
      <c r="A2225" s="12" t="s">
        <v>3025</v>
      </c>
      <c r="B2225" s="13" t="s">
        <v>18</v>
      </c>
      <c r="C2225" s="13" t="s">
        <v>22</v>
      </c>
      <c r="D2225" s="33" t="s">
        <v>3001</v>
      </c>
      <c r="E2225" s="14">
        <v>20</v>
      </c>
      <c r="F2225" s="14">
        <v>20.11</v>
      </c>
      <c r="G2225" s="15">
        <f t="shared" si="450"/>
        <v>402.2</v>
      </c>
      <c r="H2225" s="14">
        <v>20</v>
      </c>
      <c r="I2225" s="39"/>
      <c r="J2225" s="15">
        <f t="shared" si="451"/>
        <v>0</v>
      </c>
    </row>
    <row r="2226" spans="1:10" x14ac:dyDescent="0.3">
      <c r="A2226" s="12" t="s">
        <v>3026</v>
      </c>
      <c r="B2226" s="13" t="s">
        <v>18</v>
      </c>
      <c r="C2226" s="13" t="s">
        <v>22</v>
      </c>
      <c r="D2226" s="33" t="s">
        <v>3027</v>
      </c>
      <c r="E2226" s="14">
        <v>2</v>
      </c>
      <c r="F2226" s="14">
        <v>22.62</v>
      </c>
      <c r="G2226" s="15">
        <f t="shared" si="450"/>
        <v>45.24</v>
      </c>
      <c r="H2226" s="14">
        <v>2</v>
      </c>
      <c r="I2226" s="39"/>
      <c r="J2226" s="15">
        <f t="shared" si="451"/>
        <v>0</v>
      </c>
    </row>
    <row r="2227" spans="1:10" x14ac:dyDescent="0.3">
      <c r="A2227" s="12" t="s">
        <v>3028</v>
      </c>
      <c r="B2227" s="13" t="s">
        <v>18</v>
      </c>
      <c r="C2227" s="13" t="s">
        <v>22</v>
      </c>
      <c r="D2227" s="33" t="s">
        <v>3029</v>
      </c>
      <c r="E2227" s="14">
        <v>22</v>
      </c>
      <c r="F2227" s="14">
        <v>25.11</v>
      </c>
      <c r="G2227" s="15">
        <f t="shared" si="450"/>
        <v>552.41999999999996</v>
      </c>
      <c r="H2227" s="14">
        <v>22</v>
      </c>
      <c r="I2227" s="39"/>
      <c r="J2227" s="15">
        <f t="shared" si="451"/>
        <v>0</v>
      </c>
    </row>
    <row r="2228" spans="1:10" x14ac:dyDescent="0.3">
      <c r="A2228" s="12" t="s">
        <v>3030</v>
      </c>
      <c r="B2228" s="13" t="s">
        <v>18</v>
      </c>
      <c r="C2228" s="13" t="s">
        <v>22</v>
      </c>
      <c r="D2228" s="33" t="s">
        <v>3031</v>
      </c>
      <c r="E2228" s="14">
        <v>4.5</v>
      </c>
      <c r="F2228" s="14">
        <v>9.32</v>
      </c>
      <c r="G2228" s="15">
        <f t="shared" si="450"/>
        <v>41.94</v>
      </c>
      <c r="H2228" s="14">
        <v>4.5</v>
      </c>
      <c r="I2228" s="39"/>
      <c r="J2228" s="15">
        <f t="shared" si="451"/>
        <v>0</v>
      </c>
    </row>
    <row r="2229" spans="1:10" x14ac:dyDescent="0.3">
      <c r="A2229" s="12" t="s">
        <v>3032</v>
      </c>
      <c r="B2229" s="13" t="s">
        <v>18</v>
      </c>
      <c r="C2229" s="13" t="s">
        <v>22</v>
      </c>
      <c r="D2229" s="33" t="s">
        <v>3033</v>
      </c>
      <c r="E2229" s="14">
        <v>1.5</v>
      </c>
      <c r="F2229" s="14">
        <v>10.97</v>
      </c>
      <c r="G2229" s="15">
        <f t="shared" si="450"/>
        <v>16.46</v>
      </c>
      <c r="H2229" s="14">
        <v>1.5</v>
      </c>
      <c r="I2229" s="39"/>
      <c r="J2229" s="15">
        <f t="shared" si="451"/>
        <v>0</v>
      </c>
    </row>
    <row r="2230" spans="1:10" ht="20.95" x14ac:dyDescent="0.3">
      <c r="A2230" s="12" t="s">
        <v>3034</v>
      </c>
      <c r="B2230" s="13" t="s">
        <v>18</v>
      </c>
      <c r="C2230" s="13" t="s">
        <v>35</v>
      </c>
      <c r="D2230" s="33" t="s">
        <v>3035</v>
      </c>
      <c r="E2230" s="14">
        <v>3</v>
      </c>
      <c r="F2230" s="14">
        <v>41.85</v>
      </c>
      <c r="G2230" s="15">
        <f t="shared" si="450"/>
        <v>125.55</v>
      </c>
      <c r="H2230" s="14">
        <v>3</v>
      </c>
      <c r="I2230" s="39"/>
      <c r="J2230" s="15">
        <f t="shared" si="451"/>
        <v>0</v>
      </c>
    </row>
    <row r="2231" spans="1:10" ht="20.95" x14ac:dyDescent="0.3">
      <c r="A2231" s="12" t="s">
        <v>3036</v>
      </c>
      <c r="B2231" s="13" t="s">
        <v>18</v>
      </c>
      <c r="C2231" s="13" t="s">
        <v>35</v>
      </c>
      <c r="D2231" s="33" t="s">
        <v>3037</v>
      </c>
      <c r="E2231" s="14">
        <v>1</v>
      </c>
      <c r="F2231" s="14">
        <v>54.65</v>
      </c>
      <c r="G2231" s="15">
        <f t="shared" si="450"/>
        <v>54.65</v>
      </c>
      <c r="H2231" s="14">
        <v>1</v>
      </c>
      <c r="I2231" s="39"/>
      <c r="J2231" s="15">
        <f t="shared" si="451"/>
        <v>0</v>
      </c>
    </row>
    <row r="2232" spans="1:10" ht="20.95" x14ac:dyDescent="0.3">
      <c r="A2232" s="12" t="s">
        <v>3038</v>
      </c>
      <c r="B2232" s="13" t="s">
        <v>18</v>
      </c>
      <c r="C2232" s="13" t="s">
        <v>35</v>
      </c>
      <c r="D2232" s="33" t="s">
        <v>3039</v>
      </c>
      <c r="E2232" s="14">
        <v>1</v>
      </c>
      <c r="F2232" s="14">
        <v>36.33</v>
      </c>
      <c r="G2232" s="15">
        <f t="shared" si="450"/>
        <v>36.33</v>
      </c>
      <c r="H2232" s="14">
        <v>1</v>
      </c>
      <c r="I2232" s="39"/>
      <c r="J2232" s="15">
        <f t="shared" si="451"/>
        <v>0</v>
      </c>
    </row>
    <row r="2233" spans="1:10" ht="20.95" x14ac:dyDescent="0.3">
      <c r="A2233" s="12" t="s">
        <v>3040</v>
      </c>
      <c r="B2233" s="13" t="s">
        <v>18</v>
      </c>
      <c r="C2233" s="13" t="s">
        <v>35</v>
      </c>
      <c r="D2233" s="33" t="s">
        <v>3041</v>
      </c>
      <c r="E2233" s="14">
        <v>3</v>
      </c>
      <c r="F2233" s="14">
        <v>41.37</v>
      </c>
      <c r="G2233" s="15">
        <f t="shared" si="450"/>
        <v>124.11</v>
      </c>
      <c r="H2233" s="14">
        <v>3</v>
      </c>
      <c r="I2233" s="39"/>
      <c r="J2233" s="15">
        <f t="shared" si="451"/>
        <v>0</v>
      </c>
    </row>
    <row r="2234" spans="1:10" ht="20.95" x14ac:dyDescent="0.3">
      <c r="A2234" s="12" t="s">
        <v>3042</v>
      </c>
      <c r="B2234" s="13" t="s">
        <v>18</v>
      </c>
      <c r="C2234" s="13" t="s">
        <v>35</v>
      </c>
      <c r="D2234" s="33" t="s">
        <v>3043</v>
      </c>
      <c r="E2234" s="14">
        <v>1</v>
      </c>
      <c r="F2234" s="14">
        <v>47.04</v>
      </c>
      <c r="G2234" s="15">
        <f t="shared" si="450"/>
        <v>47.04</v>
      </c>
      <c r="H2234" s="14">
        <v>1</v>
      </c>
      <c r="I2234" s="39"/>
      <c r="J2234" s="15">
        <f t="shared" si="451"/>
        <v>0</v>
      </c>
    </row>
    <row r="2235" spans="1:10" ht="20.95" x14ac:dyDescent="0.3">
      <c r="A2235" s="12" t="s">
        <v>3044</v>
      </c>
      <c r="B2235" s="13" t="s">
        <v>18</v>
      </c>
      <c r="C2235" s="13" t="s">
        <v>35</v>
      </c>
      <c r="D2235" s="33" t="s">
        <v>3045</v>
      </c>
      <c r="E2235" s="14">
        <v>3</v>
      </c>
      <c r="F2235" s="14">
        <v>55.02</v>
      </c>
      <c r="G2235" s="15">
        <f t="shared" si="450"/>
        <v>165.06</v>
      </c>
      <c r="H2235" s="14">
        <v>3</v>
      </c>
      <c r="I2235" s="39"/>
      <c r="J2235" s="15">
        <f t="shared" si="451"/>
        <v>0</v>
      </c>
    </row>
    <row r="2236" spans="1:10" ht="20.95" x14ac:dyDescent="0.3">
      <c r="A2236" s="12" t="s">
        <v>3046</v>
      </c>
      <c r="B2236" s="13" t="s">
        <v>18</v>
      </c>
      <c r="C2236" s="13" t="s">
        <v>35</v>
      </c>
      <c r="D2236" s="33" t="s">
        <v>3047</v>
      </c>
      <c r="E2236" s="14">
        <v>1</v>
      </c>
      <c r="F2236" s="14">
        <v>62.58</v>
      </c>
      <c r="G2236" s="15">
        <f t="shared" si="450"/>
        <v>62.58</v>
      </c>
      <c r="H2236" s="14">
        <v>1</v>
      </c>
      <c r="I2236" s="39"/>
      <c r="J2236" s="15">
        <f t="shared" si="451"/>
        <v>0</v>
      </c>
    </row>
    <row r="2237" spans="1:10" ht="20.95" x14ac:dyDescent="0.3">
      <c r="A2237" s="12" t="s">
        <v>3048</v>
      </c>
      <c r="B2237" s="13" t="s">
        <v>18</v>
      </c>
      <c r="C2237" s="13" t="s">
        <v>35</v>
      </c>
      <c r="D2237" s="33" t="s">
        <v>3049</v>
      </c>
      <c r="E2237" s="14">
        <v>1</v>
      </c>
      <c r="F2237" s="14">
        <v>68.67</v>
      </c>
      <c r="G2237" s="15">
        <f t="shared" si="450"/>
        <v>68.67</v>
      </c>
      <c r="H2237" s="14">
        <v>1</v>
      </c>
      <c r="I2237" s="39"/>
      <c r="J2237" s="15">
        <f t="shared" si="451"/>
        <v>0</v>
      </c>
    </row>
    <row r="2238" spans="1:10" ht="20.95" x14ac:dyDescent="0.3">
      <c r="A2238" s="12" t="s">
        <v>3050</v>
      </c>
      <c r="B2238" s="13" t="s">
        <v>18</v>
      </c>
      <c r="C2238" s="13" t="s">
        <v>35</v>
      </c>
      <c r="D2238" s="33" t="s">
        <v>3051</v>
      </c>
      <c r="E2238" s="14">
        <v>2</v>
      </c>
      <c r="F2238" s="14">
        <v>29.37</v>
      </c>
      <c r="G2238" s="15">
        <f t="shared" si="450"/>
        <v>58.74</v>
      </c>
      <c r="H2238" s="14">
        <v>2</v>
      </c>
      <c r="I2238" s="39"/>
      <c r="J2238" s="15">
        <f t="shared" si="451"/>
        <v>0</v>
      </c>
    </row>
    <row r="2239" spans="1:10" ht="20.95" x14ac:dyDescent="0.3">
      <c r="A2239" s="12" t="s">
        <v>3052</v>
      </c>
      <c r="B2239" s="13" t="s">
        <v>18</v>
      </c>
      <c r="C2239" s="13" t="s">
        <v>35</v>
      </c>
      <c r="D2239" s="33" t="s">
        <v>3053</v>
      </c>
      <c r="E2239" s="14">
        <v>1</v>
      </c>
      <c r="F2239" s="14">
        <v>38.1</v>
      </c>
      <c r="G2239" s="15">
        <f t="shared" si="450"/>
        <v>38.1</v>
      </c>
      <c r="H2239" s="14">
        <v>1</v>
      </c>
      <c r="I2239" s="39"/>
      <c r="J2239" s="15">
        <f t="shared" si="451"/>
        <v>0</v>
      </c>
    </row>
    <row r="2240" spans="1:10" ht="20.95" x14ac:dyDescent="0.3">
      <c r="A2240" s="12" t="s">
        <v>3054</v>
      </c>
      <c r="B2240" s="13" t="s">
        <v>18</v>
      </c>
      <c r="C2240" s="13" t="s">
        <v>35</v>
      </c>
      <c r="D2240" s="33" t="s">
        <v>3055</v>
      </c>
      <c r="E2240" s="14">
        <v>1</v>
      </c>
      <c r="F2240" s="14">
        <v>50.99</v>
      </c>
      <c r="G2240" s="15">
        <f t="shared" si="450"/>
        <v>50.99</v>
      </c>
      <c r="H2240" s="14">
        <v>1</v>
      </c>
      <c r="I2240" s="39"/>
      <c r="J2240" s="15">
        <f t="shared" si="451"/>
        <v>0</v>
      </c>
    </row>
    <row r="2241" spans="1:10" x14ac:dyDescent="0.3">
      <c r="A2241" s="12" t="s">
        <v>2984</v>
      </c>
      <c r="B2241" s="13" t="s">
        <v>18</v>
      </c>
      <c r="C2241" s="13" t="s">
        <v>35</v>
      </c>
      <c r="D2241" s="33" t="s">
        <v>1124</v>
      </c>
      <c r="E2241" s="14">
        <v>2</v>
      </c>
      <c r="F2241" s="14">
        <v>1000</v>
      </c>
      <c r="G2241" s="15">
        <f t="shared" si="450"/>
        <v>2000</v>
      </c>
      <c r="H2241" s="14">
        <v>2</v>
      </c>
      <c r="I2241" s="39"/>
      <c r="J2241" s="15">
        <f t="shared" si="451"/>
        <v>0</v>
      </c>
    </row>
    <row r="2242" spans="1:10" ht="20.95" x14ac:dyDescent="0.3">
      <c r="A2242" s="12" t="s">
        <v>2968</v>
      </c>
      <c r="B2242" s="13" t="s">
        <v>18</v>
      </c>
      <c r="C2242" s="13" t="s">
        <v>22</v>
      </c>
      <c r="D2242" s="33" t="s">
        <v>2969</v>
      </c>
      <c r="E2242" s="14">
        <v>25</v>
      </c>
      <c r="F2242" s="14">
        <v>2.66</v>
      </c>
      <c r="G2242" s="15">
        <f t="shared" si="450"/>
        <v>66.5</v>
      </c>
      <c r="H2242" s="14">
        <v>25</v>
      </c>
      <c r="I2242" s="39"/>
      <c r="J2242" s="15">
        <f t="shared" si="451"/>
        <v>0</v>
      </c>
    </row>
    <row r="2243" spans="1:10" ht="20.95" x14ac:dyDescent="0.3">
      <c r="A2243" s="12" t="s">
        <v>2985</v>
      </c>
      <c r="B2243" s="13" t="s">
        <v>18</v>
      </c>
      <c r="C2243" s="13" t="s">
        <v>35</v>
      </c>
      <c r="D2243" s="33" t="s">
        <v>2986</v>
      </c>
      <c r="E2243" s="14">
        <v>2</v>
      </c>
      <c r="F2243" s="14">
        <v>131.63999999999999</v>
      </c>
      <c r="G2243" s="15">
        <f t="shared" si="450"/>
        <v>263.27999999999997</v>
      </c>
      <c r="H2243" s="14">
        <v>2</v>
      </c>
      <c r="I2243" s="39"/>
      <c r="J2243" s="15">
        <f t="shared" si="451"/>
        <v>0</v>
      </c>
    </row>
    <row r="2244" spans="1:10" x14ac:dyDescent="0.3">
      <c r="A2244" s="16"/>
      <c r="B2244" s="16"/>
      <c r="C2244" s="16"/>
      <c r="D2244" s="34" t="s">
        <v>3056</v>
      </c>
      <c r="E2244" s="14">
        <v>1</v>
      </c>
      <c r="F2244" s="17">
        <f>SUM(G2216:G2243)</f>
        <v>6875.46</v>
      </c>
      <c r="G2244" s="17">
        <f t="shared" si="450"/>
        <v>6875.46</v>
      </c>
      <c r="H2244" s="14">
        <v>1</v>
      </c>
      <c r="I2244" s="17">
        <f>SUM(J2216:J2243)</f>
        <v>0</v>
      </c>
      <c r="J2244" s="17">
        <f t="shared" si="451"/>
        <v>0</v>
      </c>
    </row>
    <row r="2245" spans="1:10" ht="1" customHeight="1" x14ac:dyDescent="0.3">
      <c r="A2245" s="18"/>
      <c r="B2245" s="18"/>
      <c r="C2245" s="18"/>
      <c r="D2245" s="35"/>
      <c r="E2245" s="18"/>
      <c r="F2245" s="18"/>
      <c r="G2245" s="18"/>
      <c r="H2245" s="18"/>
      <c r="I2245" s="18"/>
      <c r="J2245" s="18"/>
    </row>
    <row r="2246" spans="1:10" x14ac:dyDescent="0.3">
      <c r="A2246" s="19" t="s">
        <v>3057</v>
      </c>
      <c r="B2246" s="19" t="s">
        <v>10</v>
      </c>
      <c r="C2246" s="19" t="s">
        <v>11</v>
      </c>
      <c r="D2246" s="36" t="s">
        <v>3058</v>
      </c>
      <c r="E2246" s="20">
        <f t="shared" ref="E2246:J2246" si="452">E2248</f>
        <v>1</v>
      </c>
      <c r="F2246" s="20">
        <f t="shared" si="452"/>
        <v>840</v>
      </c>
      <c r="G2246" s="20">
        <f t="shared" si="452"/>
        <v>840</v>
      </c>
      <c r="H2246" s="20">
        <f t="shared" si="452"/>
        <v>1</v>
      </c>
      <c r="I2246" s="20">
        <f t="shared" si="452"/>
        <v>0</v>
      </c>
      <c r="J2246" s="20">
        <f t="shared" si="452"/>
        <v>0</v>
      </c>
    </row>
    <row r="2247" spans="1:10" x14ac:dyDescent="0.3">
      <c r="A2247" s="12" t="s">
        <v>3059</v>
      </c>
      <c r="B2247" s="13" t="s">
        <v>18</v>
      </c>
      <c r="C2247" s="13" t="s">
        <v>35</v>
      </c>
      <c r="D2247" s="33" t="s">
        <v>3060</v>
      </c>
      <c r="E2247" s="14">
        <v>1</v>
      </c>
      <c r="F2247" s="14">
        <v>840</v>
      </c>
      <c r="G2247" s="15">
        <f>ROUND(E2247*F2247,2)</f>
        <v>840</v>
      </c>
      <c r="H2247" s="14">
        <v>1</v>
      </c>
      <c r="I2247" s="39"/>
      <c r="J2247" s="15">
        <f>ROUND(H2247*I2247,2)</f>
        <v>0</v>
      </c>
    </row>
    <row r="2248" spans="1:10" x14ac:dyDescent="0.3">
      <c r="A2248" s="16"/>
      <c r="B2248" s="16"/>
      <c r="C2248" s="16"/>
      <c r="D2248" s="34" t="s">
        <v>3061</v>
      </c>
      <c r="E2248" s="14">
        <v>1</v>
      </c>
      <c r="F2248" s="17">
        <f>G2247</f>
        <v>840</v>
      </c>
      <c r="G2248" s="17">
        <f>ROUND(E2248*F2248,2)</f>
        <v>840</v>
      </c>
      <c r="H2248" s="14">
        <v>1</v>
      </c>
      <c r="I2248" s="17">
        <f>J2247</f>
        <v>0</v>
      </c>
      <c r="J2248" s="17">
        <f>ROUND(H2248*I2248,2)</f>
        <v>0</v>
      </c>
    </row>
    <row r="2249" spans="1:10" ht="1" customHeight="1" x14ac:dyDescent="0.3">
      <c r="A2249" s="18"/>
      <c r="B2249" s="18"/>
      <c r="C2249" s="18"/>
      <c r="D2249" s="35"/>
      <c r="E2249" s="18"/>
      <c r="F2249" s="18"/>
      <c r="G2249" s="18"/>
      <c r="H2249" s="18"/>
      <c r="I2249" s="18"/>
      <c r="J2249" s="18"/>
    </row>
    <row r="2250" spans="1:10" x14ac:dyDescent="0.3">
      <c r="A2250" s="19" t="s">
        <v>3062</v>
      </c>
      <c r="B2250" s="19" t="s">
        <v>10</v>
      </c>
      <c r="C2250" s="19" t="s">
        <v>11</v>
      </c>
      <c r="D2250" s="36" t="s">
        <v>2683</v>
      </c>
      <c r="E2250" s="20">
        <f t="shared" ref="E2250:J2250" si="453">E2253</f>
        <v>1</v>
      </c>
      <c r="F2250" s="20">
        <f t="shared" si="453"/>
        <v>630</v>
      </c>
      <c r="G2250" s="20">
        <f t="shared" si="453"/>
        <v>630</v>
      </c>
      <c r="H2250" s="20">
        <f t="shared" si="453"/>
        <v>1</v>
      </c>
      <c r="I2250" s="20">
        <f t="shared" si="453"/>
        <v>0</v>
      </c>
      <c r="J2250" s="20">
        <f t="shared" si="453"/>
        <v>0</v>
      </c>
    </row>
    <row r="2251" spans="1:10" x14ac:dyDescent="0.3">
      <c r="A2251" s="12" t="s">
        <v>3063</v>
      </c>
      <c r="B2251" s="13" t="s">
        <v>18</v>
      </c>
      <c r="C2251" s="13" t="s">
        <v>35</v>
      </c>
      <c r="D2251" s="33" t="s">
        <v>3064</v>
      </c>
      <c r="E2251" s="14">
        <v>1</v>
      </c>
      <c r="F2251" s="14">
        <v>315</v>
      </c>
      <c r="G2251" s="15">
        <f>ROUND(E2251*F2251,2)</f>
        <v>315</v>
      </c>
      <c r="H2251" s="14">
        <v>1</v>
      </c>
      <c r="I2251" s="39"/>
      <c r="J2251" s="15">
        <f>ROUND(H2251*I2251,2)</f>
        <v>0</v>
      </c>
    </row>
    <row r="2252" spans="1:10" ht="20.95" x14ac:dyDescent="0.3">
      <c r="A2252" s="12" t="s">
        <v>3065</v>
      </c>
      <c r="B2252" s="13" t="s">
        <v>18</v>
      </c>
      <c r="C2252" s="13" t="s">
        <v>35</v>
      </c>
      <c r="D2252" s="33" t="s">
        <v>3066</v>
      </c>
      <c r="E2252" s="14">
        <v>1</v>
      </c>
      <c r="F2252" s="14">
        <v>315</v>
      </c>
      <c r="G2252" s="15">
        <f>ROUND(E2252*F2252,2)</f>
        <v>315</v>
      </c>
      <c r="H2252" s="14">
        <v>1</v>
      </c>
      <c r="I2252" s="39"/>
      <c r="J2252" s="15">
        <f>ROUND(H2252*I2252,2)</f>
        <v>0</v>
      </c>
    </row>
    <row r="2253" spans="1:10" x14ac:dyDescent="0.3">
      <c r="A2253" s="16"/>
      <c r="B2253" s="16"/>
      <c r="C2253" s="16"/>
      <c r="D2253" s="34" t="s">
        <v>3067</v>
      </c>
      <c r="E2253" s="14">
        <v>1</v>
      </c>
      <c r="F2253" s="17">
        <f>SUM(G2251:G2252)</f>
        <v>630</v>
      </c>
      <c r="G2253" s="17">
        <f>ROUND(E2253*F2253,2)</f>
        <v>630</v>
      </c>
      <c r="H2253" s="14">
        <v>1</v>
      </c>
      <c r="I2253" s="17">
        <f>SUM(J2251:J2252)</f>
        <v>0</v>
      </c>
      <c r="J2253" s="17">
        <f>ROUND(H2253*I2253,2)</f>
        <v>0</v>
      </c>
    </row>
    <row r="2254" spans="1:10" ht="1" customHeight="1" x14ac:dyDescent="0.3">
      <c r="A2254" s="18"/>
      <c r="B2254" s="18"/>
      <c r="C2254" s="18"/>
      <c r="D2254" s="35"/>
      <c r="E2254" s="18"/>
      <c r="F2254" s="18"/>
      <c r="G2254" s="18"/>
      <c r="H2254" s="18"/>
      <c r="I2254" s="18"/>
      <c r="J2254" s="18"/>
    </row>
    <row r="2255" spans="1:10" x14ac:dyDescent="0.3">
      <c r="A2255" s="16"/>
      <c r="B2255" s="16"/>
      <c r="C2255" s="16"/>
      <c r="D2255" s="34" t="s">
        <v>3068</v>
      </c>
      <c r="E2255" s="14">
        <v>1</v>
      </c>
      <c r="F2255" s="17">
        <f>G2077+G2143+G2158+G2169+G2181+G2197+G2215+G2246+G2250</f>
        <v>258749.56</v>
      </c>
      <c r="G2255" s="17">
        <f>ROUND(E2255*F2255,2)</f>
        <v>258749.56</v>
      </c>
      <c r="H2255" s="14">
        <v>1</v>
      </c>
      <c r="I2255" s="17">
        <f>J2077+J2143+J2158+J2169+J2181+J2197+J2215+J2246+J2250</f>
        <v>0</v>
      </c>
      <c r="J2255" s="17">
        <f>ROUND(H2255*I2255,2)</f>
        <v>0</v>
      </c>
    </row>
    <row r="2256" spans="1:10" ht="1" customHeight="1" x14ac:dyDescent="0.3">
      <c r="A2256" s="18"/>
      <c r="B2256" s="18"/>
      <c r="C2256" s="18"/>
      <c r="D2256" s="35"/>
      <c r="E2256" s="18"/>
      <c r="F2256" s="18"/>
      <c r="G2256" s="18"/>
      <c r="H2256" s="18"/>
      <c r="I2256" s="18"/>
      <c r="J2256" s="18"/>
    </row>
    <row r="2257" spans="1:10" x14ac:dyDescent="0.3">
      <c r="A2257" s="10" t="s">
        <v>3069</v>
      </c>
      <c r="B2257" s="10" t="s">
        <v>10</v>
      </c>
      <c r="C2257" s="10" t="s">
        <v>11</v>
      </c>
      <c r="D2257" s="32" t="s">
        <v>1161</v>
      </c>
      <c r="E2257" s="11">
        <f t="shared" ref="E2257:J2257" si="454">E2508</f>
        <v>1</v>
      </c>
      <c r="F2257" s="11">
        <f t="shared" si="454"/>
        <v>1406793.91</v>
      </c>
      <c r="G2257" s="11">
        <f t="shared" si="454"/>
        <v>1406793.91</v>
      </c>
      <c r="H2257" s="11">
        <f t="shared" si="454"/>
        <v>1</v>
      </c>
      <c r="I2257" s="11">
        <f t="shared" si="454"/>
        <v>0</v>
      </c>
      <c r="J2257" s="11">
        <f t="shared" si="454"/>
        <v>0</v>
      </c>
    </row>
    <row r="2258" spans="1:10" x14ac:dyDescent="0.3">
      <c r="A2258" s="19" t="s">
        <v>3070</v>
      </c>
      <c r="B2258" s="19" t="s">
        <v>10</v>
      </c>
      <c r="C2258" s="19" t="s">
        <v>11</v>
      </c>
      <c r="D2258" s="36" t="s">
        <v>1163</v>
      </c>
      <c r="E2258" s="20">
        <f t="shared" ref="E2258:J2258" si="455">E2291</f>
        <v>1</v>
      </c>
      <c r="F2258" s="20">
        <f t="shared" si="455"/>
        <v>186626.14</v>
      </c>
      <c r="G2258" s="20">
        <f t="shared" si="455"/>
        <v>186626.14</v>
      </c>
      <c r="H2258" s="20">
        <f t="shared" si="455"/>
        <v>1</v>
      </c>
      <c r="I2258" s="20">
        <f t="shared" si="455"/>
        <v>0</v>
      </c>
      <c r="J2258" s="20">
        <f t="shared" si="455"/>
        <v>0</v>
      </c>
    </row>
    <row r="2259" spans="1:10" x14ac:dyDescent="0.3">
      <c r="A2259" s="21" t="s">
        <v>3071</v>
      </c>
      <c r="B2259" s="21" t="s">
        <v>10</v>
      </c>
      <c r="C2259" s="21" t="s">
        <v>11</v>
      </c>
      <c r="D2259" s="37" t="s">
        <v>3072</v>
      </c>
      <c r="E2259" s="22">
        <f t="shared" ref="E2259:J2259" si="456">E2268</f>
        <v>1</v>
      </c>
      <c r="F2259" s="22">
        <f t="shared" si="456"/>
        <v>134775.84</v>
      </c>
      <c r="G2259" s="22">
        <f t="shared" si="456"/>
        <v>134775.84</v>
      </c>
      <c r="H2259" s="22">
        <f t="shared" si="456"/>
        <v>1</v>
      </c>
      <c r="I2259" s="22">
        <f t="shared" si="456"/>
        <v>0</v>
      </c>
      <c r="J2259" s="22">
        <f t="shared" si="456"/>
        <v>0</v>
      </c>
    </row>
    <row r="2260" spans="1:10" x14ac:dyDescent="0.3">
      <c r="A2260" s="12" t="s">
        <v>3073</v>
      </c>
      <c r="B2260" s="13" t="s">
        <v>18</v>
      </c>
      <c r="C2260" s="13" t="s">
        <v>35</v>
      </c>
      <c r="D2260" s="33" t="s">
        <v>3074</v>
      </c>
      <c r="E2260" s="14">
        <v>60</v>
      </c>
      <c r="F2260" s="14">
        <v>151.47</v>
      </c>
      <c r="G2260" s="15">
        <f t="shared" ref="G2260:G2268" si="457">ROUND(E2260*F2260,2)</f>
        <v>9088.2000000000007</v>
      </c>
      <c r="H2260" s="14">
        <v>60</v>
      </c>
      <c r="I2260" s="39"/>
      <c r="J2260" s="15">
        <f t="shared" ref="J2260:J2268" si="458">ROUND(H2260*I2260,2)</f>
        <v>0</v>
      </c>
    </row>
    <row r="2261" spans="1:10" x14ac:dyDescent="0.3">
      <c r="A2261" s="12" t="s">
        <v>1164</v>
      </c>
      <c r="B2261" s="13" t="s">
        <v>18</v>
      </c>
      <c r="C2261" s="13" t="s">
        <v>35</v>
      </c>
      <c r="D2261" s="33" t="s">
        <v>1165</v>
      </c>
      <c r="E2261" s="14">
        <v>76</v>
      </c>
      <c r="F2261" s="14">
        <v>897.27</v>
      </c>
      <c r="G2261" s="15">
        <f t="shared" si="457"/>
        <v>68192.52</v>
      </c>
      <c r="H2261" s="14">
        <v>76</v>
      </c>
      <c r="I2261" s="39"/>
      <c r="J2261" s="15">
        <f t="shared" si="458"/>
        <v>0</v>
      </c>
    </row>
    <row r="2262" spans="1:10" x14ac:dyDescent="0.3">
      <c r="A2262" s="12" t="s">
        <v>3075</v>
      </c>
      <c r="B2262" s="13" t="s">
        <v>18</v>
      </c>
      <c r="C2262" s="13" t="s">
        <v>35</v>
      </c>
      <c r="D2262" s="33" t="s">
        <v>3076</v>
      </c>
      <c r="E2262" s="14">
        <v>17</v>
      </c>
      <c r="F2262" s="14">
        <v>556.02</v>
      </c>
      <c r="G2262" s="15">
        <f t="shared" si="457"/>
        <v>9452.34</v>
      </c>
      <c r="H2262" s="14">
        <v>17</v>
      </c>
      <c r="I2262" s="39"/>
      <c r="J2262" s="15">
        <f t="shared" si="458"/>
        <v>0</v>
      </c>
    </row>
    <row r="2263" spans="1:10" x14ac:dyDescent="0.3">
      <c r="A2263" s="12" t="s">
        <v>3077</v>
      </c>
      <c r="B2263" s="13" t="s">
        <v>18</v>
      </c>
      <c r="C2263" s="13" t="s">
        <v>22</v>
      </c>
      <c r="D2263" s="33" t="s">
        <v>1169</v>
      </c>
      <c r="E2263" s="14">
        <v>9250</v>
      </c>
      <c r="F2263" s="14">
        <v>3.87</v>
      </c>
      <c r="G2263" s="15">
        <f t="shared" si="457"/>
        <v>35797.5</v>
      </c>
      <c r="H2263" s="14">
        <v>9250</v>
      </c>
      <c r="I2263" s="39"/>
      <c r="J2263" s="15">
        <f t="shared" si="458"/>
        <v>0</v>
      </c>
    </row>
    <row r="2264" spans="1:10" x14ac:dyDescent="0.3">
      <c r="A2264" s="12" t="s">
        <v>3078</v>
      </c>
      <c r="B2264" s="13" t="s">
        <v>18</v>
      </c>
      <c r="C2264" s="13" t="s">
        <v>35</v>
      </c>
      <c r="D2264" s="33" t="s">
        <v>3079</v>
      </c>
      <c r="E2264" s="14">
        <v>23</v>
      </c>
      <c r="F2264" s="14">
        <v>183.75</v>
      </c>
      <c r="G2264" s="15">
        <f t="shared" si="457"/>
        <v>4226.25</v>
      </c>
      <c r="H2264" s="14">
        <v>23</v>
      </c>
      <c r="I2264" s="39"/>
      <c r="J2264" s="15">
        <f t="shared" si="458"/>
        <v>0</v>
      </c>
    </row>
    <row r="2265" spans="1:10" x14ac:dyDescent="0.3">
      <c r="A2265" s="12" t="s">
        <v>1354</v>
      </c>
      <c r="B2265" s="13" t="s">
        <v>18</v>
      </c>
      <c r="C2265" s="13" t="s">
        <v>35</v>
      </c>
      <c r="D2265" s="33" t="s">
        <v>1355</v>
      </c>
      <c r="E2265" s="14">
        <v>1</v>
      </c>
      <c r="F2265" s="14">
        <v>1565.92</v>
      </c>
      <c r="G2265" s="15">
        <f t="shared" si="457"/>
        <v>1565.92</v>
      </c>
      <c r="H2265" s="14">
        <v>1</v>
      </c>
      <c r="I2265" s="39"/>
      <c r="J2265" s="15">
        <f t="shared" si="458"/>
        <v>0</v>
      </c>
    </row>
    <row r="2266" spans="1:10" x14ac:dyDescent="0.3">
      <c r="A2266" s="12" t="s">
        <v>3080</v>
      </c>
      <c r="B2266" s="13" t="s">
        <v>18</v>
      </c>
      <c r="C2266" s="13" t="s">
        <v>35</v>
      </c>
      <c r="D2266" s="33" t="s">
        <v>3081</v>
      </c>
      <c r="E2266" s="14">
        <v>1</v>
      </c>
      <c r="F2266" s="14">
        <v>5969.6</v>
      </c>
      <c r="G2266" s="15">
        <f t="shared" si="457"/>
        <v>5969.6</v>
      </c>
      <c r="H2266" s="14">
        <v>1</v>
      </c>
      <c r="I2266" s="39"/>
      <c r="J2266" s="15">
        <f t="shared" si="458"/>
        <v>0</v>
      </c>
    </row>
    <row r="2267" spans="1:10" x14ac:dyDescent="0.3">
      <c r="A2267" s="12" t="s">
        <v>3082</v>
      </c>
      <c r="B2267" s="13" t="s">
        <v>18</v>
      </c>
      <c r="C2267" s="13" t="s">
        <v>35</v>
      </c>
      <c r="D2267" s="33" t="s">
        <v>3083</v>
      </c>
      <c r="E2267" s="14">
        <v>1</v>
      </c>
      <c r="F2267" s="14">
        <v>483.51</v>
      </c>
      <c r="G2267" s="15">
        <f t="shared" si="457"/>
        <v>483.51</v>
      </c>
      <c r="H2267" s="14">
        <v>1</v>
      </c>
      <c r="I2267" s="39"/>
      <c r="J2267" s="15">
        <f t="shared" si="458"/>
        <v>0</v>
      </c>
    </row>
    <row r="2268" spans="1:10" x14ac:dyDescent="0.3">
      <c r="A2268" s="16"/>
      <c r="B2268" s="16"/>
      <c r="C2268" s="16"/>
      <c r="D2268" s="34" t="s">
        <v>3084</v>
      </c>
      <c r="E2268" s="14">
        <v>1</v>
      </c>
      <c r="F2268" s="17">
        <f>SUM(G2260:G2267)</f>
        <v>134775.84</v>
      </c>
      <c r="G2268" s="17">
        <f t="shared" si="457"/>
        <v>134775.84</v>
      </c>
      <c r="H2268" s="14">
        <v>1</v>
      </c>
      <c r="I2268" s="17">
        <f>SUM(J2260:J2267)</f>
        <v>0</v>
      </c>
      <c r="J2268" s="17">
        <f t="shared" si="458"/>
        <v>0</v>
      </c>
    </row>
    <row r="2269" spans="1:10" ht="1" customHeight="1" x14ac:dyDescent="0.3">
      <c r="A2269" s="18"/>
      <c r="B2269" s="18"/>
      <c r="C2269" s="18"/>
      <c r="D2269" s="35"/>
      <c r="E2269" s="18"/>
      <c r="F2269" s="18"/>
      <c r="G2269" s="18"/>
      <c r="H2269" s="18"/>
      <c r="I2269" s="18"/>
      <c r="J2269" s="18"/>
    </row>
    <row r="2270" spans="1:10" x14ac:dyDescent="0.3">
      <c r="A2270" s="21" t="s">
        <v>3085</v>
      </c>
      <c r="B2270" s="21" t="s">
        <v>10</v>
      </c>
      <c r="C2270" s="21" t="s">
        <v>11</v>
      </c>
      <c r="D2270" s="37" t="s">
        <v>3086</v>
      </c>
      <c r="E2270" s="22">
        <f t="shared" ref="E2270:J2270" si="459">E2274</f>
        <v>1</v>
      </c>
      <c r="F2270" s="22">
        <f t="shared" si="459"/>
        <v>29752.78</v>
      </c>
      <c r="G2270" s="22">
        <f t="shared" si="459"/>
        <v>29752.78</v>
      </c>
      <c r="H2270" s="22">
        <f t="shared" si="459"/>
        <v>1</v>
      </c>
      <c r="I2270" s="22">
        <f t="shared" si="459"/>
        <v>0</v>
      </c>
      <c r="J2270" s="22">
        <f t="shared" si="459"/>
        <v>0</v>
      </c>
    </row>
    <row r="2271" spans="1:10" x14ac:dyDescent="0.3">
      <c r="A2271" s="12" t="s">
        <v>3087</v>
      </c>
      <c r="B2271" s="13" t="s">
        <v>18</v>
      </c>
      <c r="C2271" s="13" t="s">
        <v>35</v>
      </c>
      <c r="D2271" s="33" t="s">
        <v>3088</v>
      </c>
      <c r="E2271" s="14">
        <v>1</v>
      </c>
      <c r="F2271" s="14">
        <v>28054.85</v>
      </c>
      <c r="G2271" s="15">
        <f>ROUND(E2271*F2271,2)</f>
        <v>28054.85</v>
      </c>
      <c r="H2271" s="14">
        <v>1</v>
      </c>
      <c r="I2271" s="39"/>
      <c r="J2271" s="15">
        <f>ROUND(H2271*I2271,2)</f>
        <v>0</v>
      </c>
    </row>
    <row r="2272" spans="1:10" x14ac:dyDescent="0.3">
      <c r="A2272" s="12" t="s">
        <v>3089</v>
      </c>
      <c r="B2272" s="13" t="s">
        <v>18</v>
      </c>
      <c r="C2272" s="13" t="s">
        <v>22</v>
      </c>
      <c r="D2272" s="33" t="s">
        <v>3090</v>
      </c>
      <c r="E2272" s="14">
        <v>1</v>
      </c>
      <c r="F2272" s="14">
        <v>385.43</v>
      </c>
      <c r="G2272" s="15">
        <f>ROUND(E2272*F2272,2)</f>
        <v>385.43</v>
      </c>
      <c r="H2272" s="14">
        <v>1</v>
      </c>
      <c r="I2272" s="39"/>
      <c r="J2272" s="15">
        <f>ROUND(H2272*I2272,2)</f>
        <v>0</v>
      </c>
    </row>
    <row r="2273" spans="1:10" x14ac:dyDescent="0.3">
      <c r="A2273" s="12" t="s">
        <v>3091</v>
      </c>
      <c r="B2273" s="13" t="s">
        <v>18</v>
      </c>
      <c r="C2273" s="13" t="s">
        <v>35</v>
      </c>
      <c r="D2273" s="33" t="s">
        <v>3092</v>
      </c>
      <c r="E2273" s="14">
        <v>1</v>
      </c>
      <c r="F2273" s="14">
        <v>1312.5</v>
      </c>
      <c r="G2273" s="15">
        <f>ROUND(E2273*F2273,2)</f>
        <v>1312.5</v>
      </c>
      <c r="H2273" s="14">
        <v>1</v>
      </c>
      <c r="I2273" s="39"/>
      <c r="J2273" s="15">
        <f>ROUND(H2273*I2273,2)</f>
        <v>0</v>
      </c>
    </row>
    <row r="2274" spans="1:10" x14ac:dyDescent="0.3">
      <c r="A2274" s="16"/>
      <c r="B2274" s="16"/>
      <c r="C2274" s="16"/>
      <c r="D2274" s="34" t="s">
        <v>3093</v>
      </c>
      <c r="E2274" s="14">
        <v>1</v>
      </c>
      <c r="F2274" s="17">
        <f>SUM(G2271:G2273)</f>
        <v>29752.78</v>
      </c>
      <c r="G2274" s="17">
        <f>ROUND(E2274*F2274,2)</f>
        <v>29752.78</v>
      </c>
      <c r="H2274" s="14">
        <v>1</v>
      </c>
      <c r="I2274" s="17">
        <f>SUM(J2271:J2273)</f>
        <v>0</v>
      </c>
      <c r="J2274" s="17">
        <f>ROUND(H2274*I2274,2)</f>
        <v>0</v>
      </c>
    </row>
    <row r="2275" spans="1:10" ht="1" customHeight="1" x14ac:dyDescent="0.3">
      <c r="A2275" s="18"/>
      <c r="B2275" s="18"/>
      <c r="C2275" s="18"/>
      <c r="D2275" s="35"/>
      <c r="E2275" s="18"/>
      <c r="F2275" s="18"/>
      <c r="G2275" s="18"/>
      <c r="H2275" s="18"/>
      <c r="I2275" s="18"/>
      <c r="J2275" s="18"/>
    </row>
    <row r="2276" spans="1:10" x14ac:dyDescent="0.3">
      <c r="A2276" s="21" t="s">
        <v>3094</v>
      </c>
      <c r="B2276" s="21" t="s">
        <v>10</v>
      </c>
      <c r="C2276" s="21" t="s">
        <v>11</v>
      </c>
      <c r="D2276" s="37" t="s">
        <v>3095</v>
      </c>
      <c r="E2276" s="22">
        <f t="shared" ref="E2276:J2276" si="460">E2283</f>
        <v>1</v>
      </c>
      <c r="F2276" s="22">
        <f t="shared" si="460"/>
        <v>20260.02</v>
      </c>
      <c r="G2276" s="22">
        <f t="shared" si="460"/>
        <v>20260.02</v>
      </c>
      <c r="H2276" s="22">
        <f t="shared" si="460"/>
        <v>1</v>
      </c>
      <c r="I2276" s="22">
        <f t="shared" si="460"/>
        <v>0</v>
      </c>
      <c r="J2276" s="22">
        <f t="shared" si="460"/>
        <v>0</v>
      </c>
    </row>
    <row r="2277" spans="1:10" x14ac:dyDescent="0.3">
      <c r="A2277" s="12" t="s">
        <v>3096</v>
      </c>
      <c r="B2277" s="13" t="s">
        <v>18</v>
      </c>
      <c r="C2277" s="13" t="s">
        <v>35</v>
      </c>
      <c r="D2277" s="33" t="s">
        <v>3097</v>
      </c>
      <c r="E2277" s="14">
        <v>1</v>
      </c>
      <c r="F2277" s="14">
        <v>10214.44</v>
      </c>
      <c r="G2277" s="15">
        <f t="shared" ref="G2277:G2283" si="461">ROUND(E2277*F2277,2)</f>
        <v>10214.44</v>
      </c>
      <c r="H2277" s="14">
        <v>1</v>
      </c>
      <c r="I2277" s="39"/>
      <c r="J2277" s="15">
        <f t="shared" ref="J2277:J2283" si="462">ROUND(H2277*I2277,2)</f>
        <v>0</v>
      </c>
    </row>
    <row r="2278" spans="1:10" x14ac:dyDescent="0.3">
      <c r="A2278" s="12" t="s">
        <v>3098</v>
      </c>
      <c r="B2278" s="13" t="s">
        <v>18</v>
      </c>
      <c r="C2278" s="13" t="s">
        <v>35</v>
      </c>
      <c r="D2278" s="33" t="s">
        <v>3099</v>
      </c>
      <c r="E2278" s="14">
        <v>1</v>
      </c>
      <c r="F2278" s="14">
        <v>67.14</v>
      </c>
      <c r="G2278" s="15">
        <f t="shared" si="461"/>
        <v>67.14</v>
      </c>
      <c r="H2278" s="14">
        <v>1</v>
      </c>
      <c r="I2278" s="39"/>
      <c r="J2278" s="15">
        <f t="shared" si="462"/>
        <v>0</v>
      </c>
    </row>
    <row r="2279" spans="1:10" x14ac:dyDescent="0.3">
      <c r="A2279" s="12" t="s">
        <v>3100</v>
      </c>
      <c r="B2279" s="13" t="s">
        <v>18</v>
      </c>
      <c r="C2279" s="13" t="s">
        <v>35</v>
      </c>
      <c r="D2279" s="33" t="s">
        <v>3101</v>
      </c>
      <c r="E2279" s="14">
        <v>1</v>
      </c>
      <c r="F2279" s="14">
        <v>5936</v>
      </c>
      <c r="G2279" s="15">
        <f t="shared" si="461"/>
        <v>5936</v>
      </c>
      <c r="H2279" s="14">
        <v>1</v>
      </c>
      <c r="I2279" s="39"/>
      <c r="J2279" s="15">
        <f t="shared" si="462"/>
        <v>0</v>
      </c>
    </row>
    <row r="2280" spans="1:10" x14ac:dyDescent="0.3">
      <c r="A2280" s="12" t="s">
        <v>3102</v>
      </c>
      <c r="B2280" s="13" t="s">
        <v>18</v>
      </c>
      <c r="C2280" s="13" t="s">
        <v>35</v>
      </c>
      <c r="D2280" s="33" t="s">
        <v>3103</v>
      </c>
      <c r="E2280" s="14">
        <v>1</v>
      </c>
      <c r="F2280" s="14">
        <v>1108.3900000000001</v>
      </c>
      <c r="G2280" s="15">
        <f t="shared" si="461"/>
        <v>1108.3900000000001</v>
      </c>
      <c r="H2280" s="14">
        <v>1</v>
      </c>
      <c r="I2280" s="39"/>
      <c r="J2280" s="15">
        <f t="shared" si="462"/>
        <v>0</v>
      </c>
    </row>
    <row r="2281" spans="1:10" ht="20.95" x14ac:dyDescent="0.3">
      <c r="A2281" s="12" t="s">
        <v>3104</v>
      </c>
      <c r="B2281" s="13" t="s">
        <v>18</v>
      </c>
      <c r="C2281" s="13" t="s">
        <v>35</v>
      </c>
      <c r="D2281" s="33" t="s">
        <v>3105</v>
      </c>
      <c r="E2281" s="14">
        <v>1</v>
      </c>
      <c r="F2281" s="14">
        <v>1548.05</v>
      </c>
      <c r="G2281" s="15">
        <f t="shared" si="461"/>
        <v>1548.05</v>
      </c>
      <c r="H2281" s="14">
        <v>1</v>
      </c>
      <c r="I2281" s="39"/>
      <c r="J2281" s="15">
        <f t="shared" si="462"/>
        <v>0</v>
      </c>
    </row>
    <row r="2282" spans="1:10" x14ac:dyDescent="0.3">
      <c r="A2282" s="12" t="s">
        <v>3106</v>
      </c>
      <c r="B2282" s="13" t="s">
        <v>18</v>
      </c>
      <c r="C2282" s="13" t="s">
        <v>35</v>
      </c>
      <c r="D2282" s="33" t="s">
        <v>3107</v>
      </c>
      <c r="E2282" s="14">
        <v>1</v>
      </c>
      <c r="F2282" s="14">
        <v>1386</v>
      </c>
      <c r="G2282" s="15">
        <f t="shared" si="461"/>
        <v>1386</v>
      </c>
      <c r="H2282" s="14">
        <v>1</v>
      </c>
      <c r="I2282" s="39"/>
      <c r="J2282" s="15">
        <f t="shared" si="462"/>
        <v>0</v>
      </c>
    </row>
    <row r="2283" spans="1:10" x14ac:dyDescent="0.3">
      <c r="A2283" s="16"/>
      <c r="B2283" s="16"/>
      <c r="C2283" s="16"/>
      <c r="D2283" s="34" t="s">
        <v>3108</v>
      </c>
      <c r="E2283" s="14">
        <v>1</v>
      </c>
      <c r="F2283" s="17">
        <f>SUM(G2277:G2282)</f>
        <v>20260.02</v>
      </c>
      <c r="G2283" s="17">
        <f t="shared" si="461"/>
        <v>20260.02</v>
      </c>
      <c r="H2283" s="14">
        <v>1</v>
      </c>
      <c r="I2283" s="17">
        <f>SUM(J2277:J2282)</f>
        <v>0</v>
      </c>
      <c r="J2283" s="17">
        <f t="shared" si="462"/>
        <v>0</v>
      </c>
    </row>
    <row r="2284" spans="1:10" ht="1" customHeight="1" x14ac:dyDescent="0.3">
      <c r="A2284" s="18"/>
      <c r="B2284" s="18"/>
      <c r="C2284" s="18"/>
      <c r="D2284" s="35"/>
      <c r="E2284" s="18"/>
      <c r="F2284" s="18"/>
      <c r="G2284" s="18"/>
      <c r="H2284" s="18"/>
      <c r="I2284" s="18"/>
      <c r="J2284" s="18"/>
    </row>
    <row r="2285" spans="1:10" x14ac:dyDescent="0.3">
      <c r="A2285" s="21" t="s">
        <v>3109</v>
      </c>
      <c r="B2285" s="21" t="s">
        <v>10</v>
      </c>
      <c r="C2285" s="21" t="s">
        <v>11</v>
      </c>
      <c r="D2285" s="37" t="s">
        <v>3110</v>
      </c>
      <c r="E2285" s="22">
        <f t="shared" ref="E2285:J2285" si="463">E2289</f>
        <v>1</v>
      </c>
      <c r="F2285" s="22">
        <f t="shared" si="463"/>
        <v>1837.5</v>
      </c>
      <c r="G2285" s="22">
        <f t="shared" si="463"/>
        <v>1837.5</v>
      </c>
      <c r="H2285" s="22">
        <f t="shared" si="463"/>
        <v>1</v>
      </c>
      <c r="I2285" s="22">
        <f t="shared" si="463"/>
        <v>0</v>
      </c>
      <c r="J2285" s="22">
        <f t="shared" si="463"/>
        <v>0</v>
      </c>
    </row>
    <row r="2286" spans="1:10" ht="20.95" x14ac:dyDescent="0.3">
      <c r="A2286" s="12" t="s">
        <v>3111</v>
      </c>
      <c r="B2286" s="13" t="s">
        <v>18</v>
      </c>
      <c r="C2286" s="13" t="s">
        <v>35</v>
      </c>
      <c r="D2286" s="33" t="s">
        <v>3112</v>
      </c>
      <c r="E2286" s="14">
        <v>1</v>
      </c>
      <c r="F2286" s="14">
        <v>315</v>
      </c>
      <c r="G2286" s="15">
        <f>ROUND(E2286*F2286,2)</f>
        <v>315</v>
      </c>
      <c r="H2286" s="14">
        <v>1</v>
      </c>
      <c r="I2286" s="39"/>
      <c r="J2286" s="15">
        <f>ROUND(H2286*I2286,2)</f>
        <v>0</v>
      </c>
    </row>
    <row r="2287" spans="1:10" x14ac:dyDescent="0.3">
      <c r="A2287" s="12" t="s">
        <v>3113</v>
      </c>
      <c r="B2287" s="13" t="s">
        <v>18</v>
      </c>
      <c r="C2287" s="13" t="s">
        <v>35</v>
      </c>
      <c r="D2287" s="33" t="s">
        <v>3114</v>
      </c>
      <c r="E2287" s="14">
        <v>1</v>
      </c>
      <c r="F2287" s="14">
        <v>682.5</v>
      </c>
      <c r="G2287" s="15">
        <f>ROUND(E2287*F2287,2)</f>
        <v>682.5</v>
      </c>
      <c r="H2287" s="14">
        <v>1</v>
      </c>
      <c r="I2287" s="39"/>
      <c r="J2287" s="15">
        <f>ROUND(H2287*I2287,2)</f>
        <v>0</v>
      </c>
    </row>
    <row r="2288" spans="1:10" ht="20.95" x14ac:dyDescent="0.3">
      <c r="A2288" s="12" t="s">
        <v>3115</v>
      </c>
      <c r="B2288" s="13" t="s">
        <v>18</v>
      </c>
      <c r="C2288" s="13" t="s">
        <v>35</v>
      </c>
      <c r="D2288" s="33" t="s">
        <v>3116</v>
      </c>
      <c r="E2288" s="14">
        <v>1</v>
      </c>
      <c r="F2288" s="14">
        <v>840</v>
      </c>
      <c r="G2288" s="15">
        <f>ROUND(E2288*F2288,2)</f>
        <v>840</v>
      </c>
      <c r="H2288" s="14">
        <v>1</v>
      </c>
      <c r="I2288" s="39"/>
      <c r="J2288" s="15">
        <f>ROUND(H2288*I2288,2)</f>
        <v>0</v>
      </c>
    </row>
    <row r="2289" spans="1:10" x14ac:dyDescent="0.3">
      <c r="A2289" s="16"/>
      <c r="B2289" s="16"/>
      <c r="C2289" s="16"/>
      <c r="D2289" s="34" t="s">
        <v>3117</v>
      </c>
      <c r="E2289" s="14">
        <v>1</v>
      </c>
      <c r="F2289" s="17">
        <f>SUM(G2286:G2288)</f>
        <v>1837.5</v>
      </c>
      <c r="G2289" s="17">
        <f>ROUND(E2289*F2289,2)</f>
        <v>1837.5</v>
      </c>
      <c r="H2289" s="14">
        <v>1</v>
      </c>
      <c r="I2289" s="17">
        <f>SUM(J2286:J2288)</f>
        <v>0</v>
      </c>
      <c r="J2289" s="17">
        <f>ROUND(H2289*I2289,2)</f>
        <v>0</v>
      </c>
    </row>
    <row r="2290" spans="1:10" ht="1" customHeight="1" x14ac:dyDescent="0.3">
      <c r="A2290" s="18"/>
      <c r="B2290" s="18"/>
      <c r="C2290" s="18"/>
      <c r="D2290" s="35"/>
      <c r="E2290" s="18"/>
      <c r="F2290" s="18"/>
      <c r="G2290" s="18"/>
      <c r="H2290" s="18"/>
      <c r="I2290" s="18"/>
      <c r="J2290" s="18"/>
    </row>
    <row r="2291" spans="1:10" x14ac:dyDescent="0.3">
      <c r="A2291" s="16"/>
      <c r="B2291" s="16"/>
      <c r="C2291" s="16"/>
      <c r="D2291" s="34" t="s">
        <v>3118</v>
      </c>
      <c r="E2291" s="14">
        <v>1</v>
      </c>
      <c r="F2291" s="17">
        <f>G2259+G2270+G2276+G2285</f>
        <v>186626.14</v>
      </c>
      <c r="G2291" s="17">
        <f>ROUND(E2291*F2291,2)</f>
        <v>186626.14</v>
      </c>
      <c r="H2291" s="14">
        <v>1</v>
      </c>
      <c r="I2291" s="17">
        <f>J2259+J2270+J2276+J2285</f>
        <v>0</v>
      </c>
      <c r="J2291" s="17">
        <f>ROUND(H2291*I2291,2)</f>
        <v>0</v>
      </c>
    </row>
    <row r="2292" spans="1:10" ht="1" customHeight="1" x14ac:dyDescent="0.3">
      <c r="A2292" s="18"/>
      <c r="B2292" s="18"/>
      <c r="C2292" s="18"/>
      <c r="D2292" s="35"/>
      <c r="E2292" s="18"/>
      <c r="F2292" s="18"/>
      <c r="G2292" s="18"/>
      <c r="H2292" s="18"/>
      <c r="I2292" s="18"/>
      <c r="J2292" s="18"/>
    </row>
    <row r="2293" spans="1:10" x14ac:dyDescent="0.3">
      <c r="A2293" s="19" t="s">
        <v>3119</v>
      </c>
      <c r="B2293" s="19" t="s">
        <v>10</v>
      </c>
      <c r="C2293" s="19" t="s">
        <v>11</v>
      </c>
      <c r="D2293" s="36" t="s">
        <v>3120</v>
      </c>
      <c r="E2293" s="20">
        <f t="shared" ref="E2293:J2293" si="464">E2316</f>
        <v>1</v>
      </c>
      <c r="F2293" s="20">
        <f t="shared" si="464"/>
        <v>164537.99</v>
      </c>
      <c r="G2293" s="20">
        <f t="shared" si="464"/>
        <v>164537.99</v>
      </c>
      <c r="H2293" s="20">
        <f t="shared" si="464"/>
        <v>1</v>
      </c>
      <c r="I2293" s="20">
        <f t="shared" si="464"/>
        <v>0</v>
      </c>
      <c r="J2293" s="20">
        <f t="shared" si="464"/>
        <v>0</v>
      </c>
    </row>
    <row r="2294" spans="1:10" ht="20.95" x14ac:dyDescent="0.3">
      <c r="A2294" s="12" t="s">
        <v>3121</v>
      </c>
      <c r="B2294" s="13" t="s">
        <v>18</v>
      </c>
      <c r="C2294" s="13" t="s">
        <v>35</v>
      </c>
      <c r="D2294" s="33" t="s">
        <v>3122</v>
      </c>
      <c r="E2294" s="14">
        <v>2</v>
      </c>
      <c r="F2294" s="14">
        <v>1312.5</v>
      </c>
      <c r="G2294" s="15">
        <f t="shared" ref="G2294:G2316" si="465">ROUND(E2294*F2294,2)</f>
        <v>2625</v>
      </c>
      <c r="H2294" s="14">
        <v>2</v>
      </c>
      <c r="I2294" s="39"/>
      <c r="J2294" s="15">
        <f t="shared" ref="J2294:J2316" si="466">ROUND(H2294*I2294,2)</f>
        <v>0</v>
      </c>
    </row>
    <row r="2295" spans="1:10" x14ac:dyDescent="0.3">
      <c r="A2295" s="12" t="s">
        <v>3123</v>
      </c>
      <c r="B2295" s="13" t="s">
        <v>18</v>
      </c>
      <c r="C2295" s="13" t="s">
        <v>35</v>
      </c>
      <c r="D2295" s="33" t="s">
        <v>3124</v>
      </c>
      <c r="E2295" s="14">
        <v>1</v>
      </c>
      <c r="F2295" s="14">
        <v>2257.5</v>
      </c>
      <c r="G2295" s="15">
        <f t="shared" si="465"/>
        <v>2257.5</v>
      </c>
      <c r="H2295" s="14">
        <v>1</v>
      </c>
      <c r="I2295" s="39"/>
      <c r="J2295" s="15">
        <f t="shared" si="466"/>
        <v>0</v>
      </c>
    </row>
    <row r="2296" spans="1:10" x14ac:dyDescent="0.3">
      <c r="A2296" s="12" t="s">
        <v>1354</v>
      </c>
      <c r="B2296" s="13" t="s">
        <v>18</v>
      </c>
      <c r="C2296" s="13" t="s">
        <v>35</v>
      </c>
      <c r="D2296" s="33" t="s">
        <v>1355</v>
      </c>
      <c r="E2296" s="14">
        <v>1</v>
      </c>
      <c r="F2296" s="14">
        <v>1565.92</v>
      </c>
      <c r="G2296" s="15">
        <f t="shared" si="465"/>
        <v>1565.92</v>
      </c>
      <c r="H2296" s="14">
        <v>1</v>
      </c>
      <c r="I2296" s="39"/>
      <c r="J2296" s="15">
        <f t="shared" si="466"/>
        <v>0</v>
      </c>
    </row>
    <row r="2297" spans="1:10" x14ac:dyDescent="0.3">
      <c r="A2297" s="12" t="s">
        <v>3125</v>
      </c>
      <c r="B2297" s="13" t="s">
        <v>18</v>
      </c>
      <c r="C2297" s="13" t="s">
        <v>35</v>
      </c>
      <c r="D2297" s="33" t="s">
        <v>3126</v>
      </c>
      <c r="E2297" s="14">
        <v>1</v>
      </c>
      <c r="F2297" s="14">
        <v>3299.77</v>
      </c>
      <c r="G2297" s="15">
        <f t="shared" si="465"/>
        <v>3299.77</v>
      </c>
      <c r="H2297" s="14">
        <v>1</v>
      </c>
      <c r="I2297" s="39"/>
      <c r="J2297" s="15">
        <f t="shared" si="466"/>
        <v>0</v>
      </c>
    </row>
    <row r="2298" spans="1:10" x14ac:dyDescent="0.3">
      <c r="A2298" s="12" t="s">
        <v>3127</v>
      </c>
      <c r="B2298" s="13" t="s">
        <v>18</v>
      </c>
      <c r="C2298" s="13" t="s">
        <v>35</v>
      </c>
      <c r="D2298" s="33" t="s">
        <v>3128</v>
      </c>
      <c r="E2298" s="14">
        <v>1</v>
      </c>
      <c r="F2298" s="14">
        <v>405.79</v>
      </c>
      <c r="G2298" s="15">
        <f t="shared" si="465"/>
        <v>405.79</v>
      </c>
      <c r="H2298" s="14">
        <v>1</v>
      </c>
      <c r="I2298" s="39"/>
      <c r="J2298" s="15">
        <f t="shared" si="466"/>
        <v>0</v>
      </c>
    </row>
    <row r="2299" spans="1:10" x14ac:dyDescent="0.3">
      <c r="A2299" s="12" t="s">
        <v>3129</v>
      </c>
      <c r="B2299" s="13" t="s">
        <v>18</v>
      </c>
      <c r="C2299" s="13" t="s">
        <v>35</v>
      </c>
      <c r="D2299" s="33" t="s">
        <v>3130</v>
      </c>
      <c r="E2299" s="14">
        <v>1</v>
      </c>
      <c r="F2299" s="14">
        <v>8085.79</v>
      </c>
      <c r="G2299" s="15">
        <f t="shared" si="465"/>
        <v>8085.79</v>
      </c>
      <c r="H2299" s="14">
        <v>1</v>
      </c>
      <c r="I2299" s="39"/>
      <c r="J2299" s="15">
        <f t="shared" si="466"/>
        <v>0</v>
      </c>
    </row>
    <row r="2300" spans="1:10" x14ac:dyDescent="0.3">
      <c r="A2300" s="12" t="s">
        <v>3131</v>
      </c>
      <c r="B2300" s="13" t="s">
        <v>18</v>
      </c>
      <c r="C2300" s="13" t="s">
        <v>35</v>
      </c>
      <c r="D2300" s="33" t="s">
        <v>3132</v>
      </c>
      <c r="E2300" s="14">
        <v>3</v>
      </c>
      <c r="F2300" s="14">
        <v>4848.8999999999996</v>
      </c>
      <c r="G2300" s="15">
        <f t="shared" si="465"/>
        <v>14546.7</v>
      </c>
      <c r="H2300" s="14">
        <v>3</v>
      </c>
      <c r="I2300" s="39"/>
      <c r="J2300" s="15">
        <f t="shared" si="466"/>
        <v>0</v>
      </c>
    </row>
    <row r="2301" spans="1:10" x14ac:dyDescent="0.3">
      <c r="A2301" s="12" t="s">
        <v>3133</v>
      </c>
      <c r="B2301" s="13" t="s">
        <v>18</v>
      </c>
      <c r="C2301" s="13" t="s">
        <v>35</v>
      </c>
      <c r="D2301" s="33" t="s">
        <v>3134</v>
      </c>
      <c r="E2301" s="14">
        <v>2</v>
      </c>
      <c r="F2301" s="14">
        <v>5688.9</v>
      </c>
      <c r="G2301" s="15">
        <f t="shared" si="465"/>
        <v>11377.8</v>
      </c>
      <c r="H2301" s="14">
        <v>2</v>
      </c>
      <c r="I2301" s="39"/>
      <c r="J2301" s="15">
        <f t="shared" si="466"/>
        <v>0</v>
      </c>
    </row>
    <row r="2302" spans="1:10" x14ac:dyDescent="0.3">
      <c r="A2302" s="12" t="s">
        <v>3135</v>
      </c>
      <c r="B2302" s="13" t="s">
        <v>18</v>
      </c>
      <c r="C2302" s="13" t="s">
        <v>35</v>
      </c>
      <c r="D2302" s="33" t="s">
        <v>3136</v>
      </c>
      <c r="E2302" s="14">
        <v>286</v>
      </c>
      <c r="F2302" s="14">
        <v>190.97</v>
      </c>
      <c r="G2302" s="15">
        <f t="shared" si="465"/>
        <v>54617.42</v>
      </c>
      <c r="H2302" s="14">
        <v>286</v>
      </c>
      <c r="I2302" s="39"/>
      <c r="J2302" s="15">
        <f t="shared" si="466"/>
        <v>0</v>
      </c>
    </row>
    <row r="2303" spans="1:10" x14ac:dyDescent="0.3">
      <c r="A2303" s="12" t="s">
        <v>3137</v>
      </c>
      <c r="B2303" s="13" t="s">
        <v>18</v>
      </c>
      <c r="C2303" s="13" t="s">
        <v>35</v>
      </c>
      <c r="D2303" s="33" t="s">
        <v>3138</v>
      </c>
      <c r="E2303" s="14">
        <v>41</v>
      </c>
      <c r="F2303" s="14">
        <v>154.22</v>
      </c>
      <c r="G2303" s="15">
        <f t="shared" si="465"/>
        <v>6323.02</v>
      </c>
      <c r="H2303" s="14">
        <v>41</v>
      </c>
      <c r="I2303" s="39"/>
      <c r="J2303" s="15">
        <f t="shared" si="466"/>
        <v>0</v>
      </c>
    </row>
    <row r="2304" spans="1:10" x14ac:dyDescent="0.3">
      <c r="A2304" s="12" t="s">
        <v>3139</v>
      </c>
      <c r="B2304" s="13" t="s">
        <v>18</v>
      </c>
      <c r="C2304" s="13" t="s">
        <v>35</v>
      </c>
      <c r="D2304" s="33" t="s">
        <v>3140</v>
      </c>
      <c r="E2304" s="14">
        <v>44</v>
      </c>
      <c r="F2304" s="14">
        <v>138.47</v>
      </c>
      <c r="G2304" s="15">
        <f t="shared" si="465"/>
        <v>6092.68</v>
      </c>
      <c r="H2304" s="14">
        <v>44</v>
      </c>
      <c r="I2304" s="39"/>
      <c r="J2304" s="15">
        <f t="shared" si="466"/>
        <v>0</v>
      </c>
    </row>
    <row r="2305" spans="1:10" x14ac:dyDescent="0.3">
      <c r="A2305" s="12" t="s">
        <v>3141</v>
      </c>
      <c r="B2305" s="13" t="s">
        <v>18</v>
      </c>
      <c r="C2305" s="13" t="s">
        <v>35</v>
      </c>
      <c r="D2305" s="33" t="s">
        <v>3142</v>
      </c>
      <c r="E2305" s="14">
        <v>3</v>
      </c>
      <c r="F2305" s="14">
        <v>190.97</v>
      </c>
      <c r="G2305" s="15">
        <f t="shared" si="465"/>
        <v>572.91</v>
      </c>
      <c r="H2305" s="14">
        <v>3</v>
      </c>
      <c r="I2305" s="39"/>
      <c r="J2305" s="15">
        <f t="shared" si="466"/>
        <v>0</v>
      </c>
    </row>
    <row r="2306" spans="1:10" x14ac:dyDescent="0.3">
      <c r="A2306" s="12" t="s">
        <v>3143</v>
      </c>
      <c r="B2306" s="13" t="s">
        <v>18</v>
      </c>
      <c r="C2306" s="13" t="s">
        <v>35</v>
      </c>
      <c r="D2306" s="33" t="s">
        <v>3144</v>
      </c>
      <c r="E2306" s="14">
        <v>45</v>
      </c>
      <c r="F2306" s="14">
        <v>201.04</v>
      </c>
      <c r="G2306" s="15">
        <f t="shared" si="465"/>
        <v>9046.7999999999993</v>
      </c>
      <c r="H2306" s="14">
        <v>45</v>
      </c>
      <c r="I2306" s="39"/>
      <c r="J2306" s="15">
        <f t="shared" si="466"/>
        <v>0</v>
      </c>
    </row>
    <row r="2307" spans="1:10" x14ac:dyDescent="0.3">
      <c r="A2307" s="12" t="s">
        <v>3145</v>
      </c>
      <c r="B2307" s="13" t="s">
        <v>18</v>
      </c>
      <c r="C2307" s="13" t="s">
        <v>35</v>
      </c>
      <c r="D2307" s="33" t="s">
        <v>3146</v>
      </c>
      <c r="E2307" s="14">
        <v>1</v>
      </c>
      <c r="F2307" s="14">
        <v>1043.1099999999999</v>
      </c>
      <c r="G2307" s="15">
        <f t="shared" si="465"/>
        <v>1043.1099999999999</v>
      </c>
      <c r="H2307" s="14">
        <v>1</v>
      </c>
      <c r="I2307" s="39"/>
      <c r="J2307" s="15">
        <f t="shared" si="466"/>
        <v>0</v>
      </c>
    </row>
    <row r="2308" spans="1:10" x14ac:dyDescent="0.3">
      <c r="A2308" s="12" t="s">
        <v>3147</v>
      </c>
      <c r="B2308" s="13" t="s">
        <v>18</v>
      </c>
      <c r="C2308" s="13" t="s">
        <v>35</v>
      </c>
      <c r="D2308" s="33" t="s">
        <v>3148</v>
      </c>
      <c r="E2308" s="14">
        <v>1</v>
      </c>
      <c r="F2308" s="14">
        <v>1711.77</v>
      </c>
      <c r="G2308" s="15">
        <f t="shared" si="465"/>
        <v>1711.77</v>
      </c>
      <c r="H2308" s="14">
        <v>1</v>
      </c>
      <c r="I2308" s="39"/>
      <c r="J2308" s="15">
        <f t="shared" si="466"/>
        <v>0</v>
      </c>
    </row>
    <row r="2309" spans="1:10" x14ac:dyDescent="0.3">
      <c r="A2309" s="12" t="s">
        <v>3149</v>
      </c>
      <c r="B2309" s="13" t="s">
        <v>18</v>
      </c>
      <c r="C2309" s="13" t="s">
        <v>35</v>
      </c>
      <c r="D2309" s="33" t="s">
        <v>3150</v>
      </c>
      <c r="E2309" s="14">
        <v>9900</v>
      </c>
      <c r="F2309" s="14">
        <v>3.08</v>
      </c>
      <c r="G2309" s="15">
        <f t="shared" si="465"/>
        <v>30492</v>
      </c>
      <c r="H2309" s="14">
        <v>9900</v>
      </c>
      <c r="I2309" s="39"/>
      <c r="J2309" s="15">
        <f t="shared" si="466"/>
        <v>0</v>
      </c>
    </row>
    <row r="2310" spans="1:10" x14ac:dyDescent="0.3">
      <c r="A2310" s="12" t="s">
        <v>3151</v>
      </c>
      <c r="B2310" s="13" t="s">
        <v>18</v>
      </c>
      <c r="C2310" s="13" t="s">
        <v>35</v>
      </c>
      <c r="D2310" s="33" t="s">
        <v>3152</v>
      </c>
      <c r="E2310" s="14">
        <v>1</v>
      </c>
      <c r="F2310" s="14">
        <v>1690.5</v>
      </c>
      <c r="G2310" s="15">
        <f t="shared" si="465"/>
        <v>1690.5</v>
      </c>
      <c r="H2310" s="14">
        <v>1</v>
      </c>
      <c r="I2310" s="39"/>
      <c r="J2310" s="15">
        <f t="shared" si="466"/>
        <v>0</v>
      </c>
    </row>
    <row r="2311" spans="1:10" x14ac:dyDescent="0.3">
      <c r="A2311" s="12" t="s">
        <v>3153</v>
      </c>
      <c r="B2311" s="13" t="s">
        <v>18</v>
      </c>
      <c r="C2311" s="13" t="s">
        <v>35</v>
      </c>
      <c r="D2311" s="33" t="s">
        <v>3154</v>
      </c>
      <c r="E2311" s="14">
        <v>1</v>
      </c>
      <c r="F2311" s="14">
        <v>2047.5</v>
      </c>
      <c r="G2311" s="15">
        <f t="shared" si="465"/>
        <v>2047.5</v>
      </c>
      <c r="H2311" s="14">
        <v>1</v>
      </c>
      <c r="I2311" s="39"/>
      <c r="J2311" s="15">
        <f t="shared" si="466"/>
        <v>0</v>
      </c>
    </row>
    <row r="2312" spans="1:10" x14ac:dyDescent="0.3">
      <c r="A2312" s="12" t="s">
        <v>3155</v>
      </c>
      <c r="B2312" s="13" t="s">
        <v>18</v>
      </c>
      <c r="C2312" s="13" t="s">
        <v>35</v>
      </c>
      <c r="D2312" s="33" t="s">
        <v>3156</v>
      </c>
      <c r="E2312" s="14">
        <v>1</v>
      </c>
      <c r="F2312" s="14">
        <v>1486.01</v>
      </c>
      <c r="G2312" s="15">
        <f t="shared" si="465"/>
        <v>1486.01</v>
      </c>
      <c r="H2312" s="14">
        <v>1</v>
      </c>
      <c r="I2312" s="39"/>
      <c r="J2312" s="15">
        <f t="shared" si="466"/>
        <v>0</v>
      </c>
    </row>
    <row r="2313" spans="1:10" ht="20.95" x14ac:dyDescent="0.3">
      <c r="A2313" s="12" t="s">
        <v>3157</v>
      </c>
      <c r="B2313" s="13" t="s">
        <v>18</v>
      </c>
      <c r="C2313" s="13" t="s">
        <v>35</v>
      </c>
      <c r="D2313" s="33" t="s">
        <v>3158</v>
      </c>
      <c r="E2313" s="14">
        <v>1</v>
      </c>
      <c r="F2313" s="14">
        <v>3255</v>
      </c>
      <c r="G2313" s="15">
        <f t="shared" si="465"/>
        <v>3255</v>
      </c>
      <c r="H2313" s="14">
        <v>1</v>
      </c>
      <c r="I2313" s="39"/>
      <c r="J2313" s="15">
        <f t="shared" si="466"/>
        <v>0</v>
      </c>
    </row>
    <row r="2314" spans="1:10" x14ac:dyDescent="0.3">
      <c r="A2314" s="12" t="s">
        <v>3159</v>
      </c>
      <c r="B2314" s="13" t="s">
        <v>18</v>
      </c>
      <c r="C2314" s="13" t="s">
        <v>35</v>
      </c>
      <c r="D2314" s="33" t="s">
        <v>3160</v>
      </c>
      <c r="E2314" s="14">
        <v>1</v>
      </c>
      <c r="F2314" s="14">
        <v>1522.5</v>
      </c>
      <c r="G2314" s="15">
        <f t="shared" si="465"/>
        <v>1522.5</v>
      </c>
      <c r="H2314" s="14">
        <v>1</v>
      </c>
      <c r="I2314" s="39"/>
      <c r="J2314" s="15">
        <f t="shared" si="466"/>
        <v>0</v>
      </c>
    </row>
    <row r="2315" spans="1:10" x14ac:dyDescent="0.3">
      <c r="A2315" s="12" t="s">
        <v>3161</v>
      </c>
      <c r="B2315" s="13" t="s">
        <v>18</v>
      </c>
      <c r="C2315" s="13" t="s">
        <v>35</v>
      </c>
      <c r="D2315" s="33" t="s">
        <v>3162</v>
      </c>
      <c r="E2315" s="14">
        <v>1</v>
      </c>
      <c r="F2315" s="14">
        <v>472.5</v>
      </c>
      <c r="G2315" s="15">
        <f t="shared" si="465"/>
        <v>472.5</v>
      </c>
      <c r="H2315" s="14">
        <v>1</v>
      </c>
      <c r="I2315" s="39"/>
      <c r="J2315" s="15">
        <f t="shared" si="466"/>
        <v>0</v>
      </c>
    </row>
    <row r="2316" spans="1:10" x14ac:dyDescent="0.3">
      <c r="A2316" s="16"/>
      <c r="B2316" s="16"/>
      <c r="C2316" s="16"/>
      <c r="D2316" s="34" t="s">
        <v>3163</v>
      </c>
      <c r="E2316" s="14">
        <v>1</v>
      </c>
      <c r="F2316" s="17">
        <f>SUM(G2294:G2315)</f>
        <v>164537.99</v>
      </c>
      <c r="G2316" s="17">
        <f t="shared" si="465"/>
        <v>164537.99</v>
      </c>
      <c r="H2316" s="14">
        <v>1</v>
      </c>
      <c r="I2316" s="17">
        <f>SUM(J2294:J2315)</f>
        <v>0</v>
      </c>
      <c r="J2316" s="17">
        <f t="shared" si="466"/>
        <v>0</v>
      </c>
    </row>
    <row r="2317" spans="1:10" ht="1" customHeight="1" x14ac:dyDescent="0.3">
      <c r="A2317" s="18"/>
      <c r="B2317" s="18"/>
      <c r="C2317" s="18"/>
      <c r="D2317" s="35"/>
      <c r="E2317" s="18"/>
      <c r="F2317" s="18"/>
      <c r="G2317" s="18"/>
      <c r="H2317" s="18"/>
      <c r="I2317" s="18"/>
      <c r="J2317" s="18"/>
    </row>
    <row r="2318" spans="1:10" x14ac:dyDescent="0.3">
      <c r="A2318" s="19" t="s">
        <v>3164</v>
      </c>
      <c r="B2318" s="19" t="s">
        <v>10</v>
      </c>
      <c r="C2318" s="19" t="s">
        <v>11</v>
      </c>
      <c r="D2318" s="36" t="s">
        <v>1178</v>
      </c>
      <c r="E2318" s="20">
        <f t="shared" ref="E2318:J2318" si="467">E2328</f>
        <v>1</v>
      </c>
      <c r="F2318" s="20">
        <f t="shared" si="467"/>
        <v>93075.74</v>
      </c>
      <c r="G2318" s="20">
        <f t="shared" si="467"/>
        <v>93075.74</v>
      </c>
      <c r="H2318" s="20">
        <f t="shared" si="467"/>
        <v>1</v>
      </c>
      <c r="I2318" s="20">
        <f t="shared" si="467"/>
        <v>0</v>
      </c>
      <c r="J2318" s="20">
        <f t="shared" si="467"/>
        <v>0</v>
      </c>
    </row>
    <row r="2319" spans="1:10" x14ac:dyDescent="0.3">
      <c r="A2319" s="12" t="s">
        <v>3165</v>
      </c>
      <c r="B2319" s="13" t="s">
        <v>18</v>
      </c>
      <c r="C2319" s="13" t="s">
        <v>35</v>
      </c>
      <c r="D2319" s="33" t="s">
        <v>3166</v>
      </c>
      <c r="E2319" s="14">
        <v>54</v>
      </c>
      <c r="F2319" s="14">
        <v>154.19999999999999</v>
      </c>
      <c r="G2319" s="15">
        <f t="shared" ref="G2319:G2328" si="468">ROUND(E2319*F2319,2)</f>
        <v>8326.7999999999993</v>
      </c>
      <c r="H2319" s="14">
        <v>54</v>
      </c>
      <c r="I2319" s="39"/>
      <c r="J2319" s="15">
        <f t="shared" ref="J2319:J2328" si="469">ROUND(H2319*I2319,2)</f>
        <v>0</v>
      </c>
    </row>
    <row r="2320" spans="1:10" x14ac:dyDescent="0.3">
      <c r="A2320" s="12" t="s">
        <v>1181</v>
      </c>
      <c r="B2320" s="13" t="s">
        <v>18</v>
      </c>
      <c r="C2320" s="13" t="s">
        <v>35</v>
      </c>
      <c r="D2320" s="33" t="s">
        <v>1182</v>
      </c>
      <c r="E2320" s="14">
        <v>4</v>
      </c>
      <c r="F2320" s="14">
        <v>523.1</v>
      </c>
      <c r="G2320" s="15">
        <f t="shared" si="468"/>
        <v>2092.4</v>
      </c>
      <c r="H2320" s="14">
        <v>4</v>
      </c>
      <c r="I2320" s="39"/>
      <c r="J2320" s="15">
        <f t="shared" si="469"/>
        <v>0</v>
      </c>
    </row>
    <row r="2321" spans="1:10" x14ac:dyDescent="0.3">
      <c r="A2321" s="12" t="s">
        <v>3167</v>
      </c>
      <c r="B2321" s="13" t="s">
        <v>18</v>
      </c>
      <c r="C2321" s="13" t="s">
        <v>35</v>
      </c>
      <c r="D2321" s="33" t="s">
        <v>3168</v>
      </c>
      <c r="E2321" s="14">
        <v>1</v>
      </c>
      <c r="F2321" s="14">
        <v>654.35</v>
      </c>
      <c r="G2321" s="15">
        <f t="shared" si="468"/>
        <v>654.35</v>
      </c>
      <c r="H2321" s="14">
        <v>1</v>
      </c>
      <c r="I2321" s="39"/>
      <c r="J2321" s="15">
        <f t="shared" si="469"/>
        <v>0</v>
      </c>
    </row>
    <row r="2322" spans="1:10" x14ac:dyDescent="0.3">
      <c r="A2322" s="12" t="s">
        <v>3169</v>
      </c>
      <c r="B2322" s="13" t="s">
        <v>18</v>
      </c>
      <c r="C2322" s="13" t="s">
        <v>35</v>
      </c>
      <c r="D2322" s="33" t="s">
        <v>3170</v>
      </c>
      <c r="E2322" s="14">
        <v>1</v>
      </c>
      <c r="F2322" s="14">
        <v>454.1</v>
      </c>
      <c r="G2322" s="15">
        <f t="shared" si="468"/>
        <v>454.1</v>
      </c>
      <c r="H2322" s="14">
        <v>1</v>
      </c>
      <c r="I2322" s="39"/>
      <c r="J2322" s="15">
        <f t="shared" si="469"/>
        <v>0</v>
      </c>
    </row>
    <row r="2323" spans="1:10" x14ac:dyDescent="0.3">
      <c r="A2323" s="12" t="s">
        <v>3171</v>
      </c>
      <c r="B2323" s="13" t="s">
        <v>18</v>
      </c>
      <c r="C2323" s="13" t="s">
        <v>35</v>
      </c>
      <c r="D2323" s="33" t="s">
        <v>3172</v>
      </c>
      <c r="E2323" s="14">
        <v>1</v>
      </c>
      <c r="F2323" s="14">
        <v>3323.46</v>
      </c>
      <c r="G2323" s="15">
        <f t="shared" si="468"/>
        <v>3323.46</v>
      </c>
      <c r="H2323" s="14">
        <v>1</v>
      </c>
      <c r="I2323" s="39"/>
      <c r="J2323" s="15">
        <f t="shared" si="469"/>
        <v>0</v>
      </c>
    </row>
    <row r="2324" spans="1:10" x14ac:dyDescent="0.3">
      <c r="A2324" s="12" t="s">
        <v>1188</v>
      </c>
      <c r="B2324" s="13" t="s">
        <v>18</v>
      </c>
      <c r="C2324" s="13" t="s">
        <v>35</v>
      </c>
      <c r="D2324" s="33" t="s">
        <v>1189</v>
      </c>
      <c r="E2324" s="14">
        <v>1</v>
      </c>
      <c r="F2324" s="14">
        <v>274.73</v>
      </c>
      <c r="G2324" s="15">
        <f t="shared" si="468"/>
        <v>274.73</v>
      </c>
      <c r="H2324" s="14">
        <v>1</v>
      </c>
      <c r="I2324" s="39"/>
      <c r="J2324" s="15">
        <f t="shared" si="469"/>
        <v>0</v>
      </c>
    </row>
    <row r="2325" spans="1:10" x14ac:dyDescent="0.3">
      <c r="A2325" s="12" t="s">
        <v>1192</v>
      </c>
      <c r="B2325" s="13" t="s">
        <v>18</v>
      </c>
      <c r="C2325" s="13" t="s">
        <v>22</v>
      </c>
      <c r="D2325" s="33" t="s">
        <v>1193</v>
      </c>
      <c r="E2325" s="14">
        <v>11550</v>
      </c>
      <c r="F2325" s="14">
        <v>6.48</v>
      </c>
      <c r="G2325" s="15">
        <f t="shared" si="468"/>
        <v>74844</v>
      </c>
      <c r="H2325" s="14">
        <v>11550</v>
      </c>
      <c r="I2325" s="39"/>
      <c r="J2325" s="15">
        <f t="shared" si="469"/>
        <v>0</v>
      </c>
    </row>
    <row r="2326" spans="1:10" x14ac:dyDescent="0.3">
      <c r="A2326" s="12" t="s">
        <v>1194</v>
      </c>
      <c r="B2326" s="13" t="s">
        <v>18</v>
      </c>
      <c r="C2326" s="13" t="s">
        <v>35</v>
      </c>
      <c r="D2326" s="33" t="s">
        <v>1195</v>
      </c>
      <c r="E2326" s="14">
        <v>1</v>
      </c>
      <c r="F2326" s="14">
        <v>1470</v>
      </c>
      <c r="G2326" s="15">
        <f t="shared" si="468"/>
        <v>1470</v>
      </c>
      <c r="H2326" s="14">
        <v>1</v>
      </c>
      <c r="I2326" s="39"/>
      <c r="J2326" s="15">
        <f t="shared" si="469"/>
        <v>0</v>
      </c>
    </row>
    <row r="2327" spans="1:10" ht="20.95" x14ac:dyDescent="0.3">
      <c r="A2327" s="12" t="s">
        <v>1196</v>
      </c>
      <c r="B2327" s="13" t="s">
        <v>18</v>
      </c>
      <c r="C2327" s="13" t="s">
        <v>35</v>
      </c>
      <c r="D2327" s="33" t="s">
        <v>1197</v>
      </c>
      <c r="E2327" s="14">
        <v>1</v>
      </c>
      <c r="F2327" s="14">
        <v>1635.9</v>
      </c>
      <c r="G2327" s="15">
        <f t="shared" si="468"/>
        <v>1635.9</v>
      </c>
      <c r="H2327" s="14">
        <v>1</v>
      </c>
      <c r="I2327" s="39"/>
      <c r="J2327" s="15">
        <f t="shared" si="469"/>
        <v>0</v>
      </c>
    </row>
    <row r="2328" spans="1:10" x14ac:dyDescent="0.3">
      <c r="A2328" s="16"/>
      <c r="B2328" s="16"/>
      <c r="C2328" s="16"/>
      <c r="D2328" s="34" t="s">
        <v>3173</v>
      </c>
      <c r="E2328" s="14">
        <v>1</v>
      </c>
      <c r="F2328" s="17">
        <f>SUM(G2319:G2327)</f>
        <v>93075.74</v>
      </c>
      <c r="G2328" s="17">
        <f t="shared" si="468"/>
        <v>93075.74</v>
      </c>
      <c r="H2328" s="14">
        <v>1</v>
      </c>
      <c r="I2328" s="17">
        <f>SUM(J2319:J2327)</f>
        <v>0</v>
      </c>
      <c r="J2328" s="17">
        <f t="shared" si="469"/>
        <v>0</v>
      </c>
    </row>
    <row r="2329" spans="1:10" ht="1" customHeight="1" x14ac:dyDescent="0.3">
      <c r="A2329" s="18"/>
      <c r="B2329" s="18"/>
      <c r="C2329" s="18"/>
      <c r="D2329" s="35"/>
      <c r="E2329" s="18"/>
      <c r="F2329" s="18"/>
      <c r="G2329" s="18"/>
      <c r="H2329" s="18"/>
      <c r="I2329" s="18"/>
      <c r="J2329" s="18"/>
    </row>
    <row r="2330" spans="1:10" x14ac:dyDescent="0.3">
      <c r="A2330" s="19" t="s">
        <v>3174</v>
      </c>
      <c r="B2330" s="19" t="s">
        <v>10</v>
      </c>
      <c r="C2330" s="19" t="s">
        <v>11</v>
      </c>
      <c r="D2330" s="36" t="s">
        <v>3175</v>
      </c>
      <c r="E2330" s="20">
        <f t="shared" ref="E2330:J2330" si="470">E2347</f>
        <v>1</v>
      </c>
      <c r="F2330" s="20">
        <f t="shared" si="470"/>
        <v>72523.44</v>
      </c>
      <c r="G2330" s="20">
        <f t="shared" si="470"/>
        <v>72523.44</v>
      </c>
      <c r="H2330" s="20">
        <f t="shared" si="470"/>
        <v>1</v>
      </c>
      <c r="I2330" s="20">
        <f t="shared" si="470"/>
        <v>0</v>
      </c>
      <c r="J2330" s="20">
        <f t="shared" si="470"/>
        <v>0</v>
      </c>
    </row>
    <row r="2331" spans="1:10" x14ac:dyDescent="0.3">
      <c r="A2331" s="12" t="s">
        <v>3176</v>
      </c>
      <c r="B2331" s="13" t="s">
        <v>18</v>
      </c>
      <c r="C2331" s="13" t="s">
        <v>35</v>
      </c>
      <c r="D2331" s="33" t="s">
        <v>3177</v>
      </c>
      <c r="E2331" s="14">
        <v>3</v>
      </c>
      <c r="F2331" s="14">
        <v>787.5</v>
      </c>
      <c r="G2331" s="15">
        <f t="shared" ref="G2331:G2347" si="471">ROUND(E2331*F2331,2)</f>
        <v>2362.5</v>
      </c>
      <c r="H2331" s="14">
        <v>3</v>
      </c>
      <c r="I2331" s="39"/>
      <c r="J2331" s="15">
        <f t="shared" ref="J2331:J2347" si="472">ROUND(H2331*I2331,2)</f>
        <v>0</v>
      </c>
    </row>
    <row r="2332" spans="1:10" x14ac:dyDescent="0.3">
      <c r="A2332" s="12" t="s">
        <v>3178</v>
      </c>
      <c r="B2332" s="13" t="s">
        <v>18</v>
      </c>
      <c r="C2332" s="13" t="s">
        <v>35</v>
      </c>
      <c r="D2332" s="33" t="s">
        <v>3179</v>
      </c>
      <c r="E2332" s="14">
        <v>3</v>
      </c>
      <c r="F2332" s="14">
        <v>147</v>
      </c>
      <c r="G2332" s="15">
        <f t="shared" si="471"/>
        <v>441</v>
      </c>
      <c r="H2332" s="14">
        <v>3</v>
      </c>
      <c r="I2332" s="39"/>
      <c r="J2332" s="15">
        <f t="shared" si="472"/>
        <v>0</v>
      </c>
    </row>
    <row r="2333" spans="1:10" x14ac:dyDescent="0.3">
      <c r="A2333" s="12" t="s">
        <v>3180</v>
      </c>
      <c r="B2333" s="13" t="s">
        <v>18</v>
      </c>
      <c r="C2333" s="13" t="s">
        <v>35</v>
      </c>
      <c r="D2333" s="33" t="s">
        <v>3181</v>
      </c>
      <c r="E2333" s="14">
        <v>3</v>
      </c>
      <c r="F2333" s="14">
        <v>441</v>
      </c>
      <c r="G2333" s="15">
        <f t="shared" si="471"/>
        <v>1323</v>
      </c>
      <c r="H2333" s="14">
        <v>3</v>
      </c>
      <c r="I2333" s="39"/>
      <c r="J2333" s="15">
        <f t="shared" si="472"/>
        <v>0</v>
      </c>
    </row>
    <row r="2334" spans="1:10" x14ac:dyDescent="0.3">
      <c r="A2334" s="12" t="s">
        <v>3182</v>
      </c>
      <c r="B2334" s="13" t="s">
        <v>18</v>
      </c>
      <c r="C2334" s="13" t="s">
        <v>35</v>
      </c>
      <c r="D2334" s="33" t="s">
        <v>3183</v>
      </c>
      <c r="E2334" s="14">
        <v>1</v>
      </c>
      <c r="F2334" s="14">
        <v>220.5</v>
      </c>
      <c r="G2334" s="15">
        <f t="shared" si="471"/>
        <v>220.5</v>
      </c>
      <c r="H2334" s="14">
        <v>1</v>
      </c>
      <c r="I2334" s="39"/>
      <c r="J2334" s="15">
        <f t="shared" si="472"/>
        <v>0</v>
      </c>
    </row>
    <row r="2335" spans="1:10" x14ac:dyDescent="0.3">
      <c r="A2335" s="12" t="s">
        <v>3184</v>
      </c>
      <c r="B2335" s="13" t="s">
        <v>18</v>
      </c>
      <c r="C2335" s="13" t="s">
        <v>35</v>
      </c>
      <c r="D2335" s="33" t="s">
        <v>3185</v>
      </c>
      <c r="E2335" s="14">
        <v>3</v>
      </c>
      <c r="F2335" s="14">
        <v>510.7</v>
      </c>
      <c r="G2335" s="15">
        <f t="shared" si="471"/>
        <v>1532.1</v>
      </c>
      <c r="H2335" s="14">
        <v>3</v>
      </c>
      <c r="I2335" s="39"/>
      <c r="J2335" s="15">
        <f t="shared" si="472"/>
        <v>0</v>
      </c>
    </row>
    <row r="2336" spans="1:10" x14ac:dyDescent="0.3">
      <c r="A2336" s="12" t="s">
        <v>3186</v>
      </c>
      <c r="B2336" s="13" t="s">
        <v>18</v>
      </c>
      <c r="C2336" s="13" t="s">
        <v>35</v>
      </c>
      <c r="D2336" s="33" t="s">
        <v>3187</v>
      </c>
      <c r="E2336" s="14">
        <v>3</v>
      </c>
      <c r="F2336" s="14">
        <v>7204.26</v>
      </c>
      <c r="G2336" s="15">
        <f t="shared" si="471"/>
        <v>21612.78</v>
      </c>
      <c r="H2336" s="14">
        <v>3</v>
      </c>
      <c r="I2336" s="39"/>
      <c r="J2336" s="15">
        <f t="shared" si="472"/>
        <v>0</v>
      </c>
    </row>
    <row r="2337" spans="1:10" x14ac:dyDescent="0.3">
      <c r="A2337" s="12" t="s">
        <v>3188</v>
      </c>
      <c r="B2337" s="13" t="s">
        <v>18</v>
      </c>
      <c r="C2337" s="13" t="s">
        <v>35</v>
      </c>
      <c r="D2337" s="33" t="s">
        <v>3189</v>
      </c>
      <c r="E2337" s="14">
        <v>3</v>
      </c>
      <c r="F2337" s="14">
        <v>1296.02</v>
      </c>
      <c r="G2337" s="15">
        <f t="shared" si="471"/>
        <v>3888.06</v>
      </c>
      <c r="H2337" s="14">
        <v>3</v>
      </c>
      <c r="I2337" s="39"/>
      <c r="J2337" s="15">
        <f t="shared" si="472"/>
        <v>0</v>
      </c>
    </row>
    <row r="2338" spans="1:10" x14ac:dyDescent="0.3">
      <c r="A2338" s="12" t="s">
        <v>3190</v>
      </c>
      <c r="B2338" s="13" t="s">
        <v>18</v>
      </c>
      <c r="C2338" s="13" t="s">
        <v>35</v>
      </c>
      <c r="D2338" s="33" t="s">
        <v>3191</v>
      </c>
      <c r="E2338" s="14">
        <v>3</v>
      </c>
      <c r="F2338" s="14">
        <v>124.08</v>
      </c>
      <c r="G2338" s="15">
        <f t="shared" si="471"/>
        <v>372.24</v>
      </c>
      <c r="H2338" s="14">
        <v>3</v>
      </c>
      <c r="I2338" s="39"/>
      <c r="J2338" s="15">
        <f t="shared" si="472"/>
        <v>0</v>
      </c>
    </row>
    <row r="2339" spans="1:10" x14ac:dyDescent="0.3">
      <c r="A2339" s="12" t="s">
        <v>3192</v>
      </c>
      <c r="B2339" s="13" t="s">
        <v>18</v>
      </c>
      <c r="C2339" s="13" t="s">
        <v>35</v>
      </c>
      <c r="D2339" s="33" t="s">
        <v>3193</v>
      </c>
      <c r="E2339" s="14">
        <v>3</v>
      </c>
      <c r="F2339" s="14">
        <v>6902.07</v>
      </c>
      <c r="G2339" s="15">
        <f t="shared" si="471"/>
        <v>20706.21</v>
      </c>
      <c r="H2339" s="14">
        <v>3</v>
      </c>
      <c r="I2339" s="39"/>
      <c r="J2339" s="15">
        <f t="shared" si="472"/>
        <v>0</v>
      </c>
    </row>
    <row r="2340" spans="1:10" x14ac:dyDescent="0.3">
      <c r="A2340" s="12" t="s">
        <v>3194</v>
      </c>
      <c r="B2340" s="13" t="s">
        <v>18</v>
      </c>
      <c r="C2340" s="13" t="s">
        <v>35</v>
      </c>
      <c r="D2340" s="33" t="s">
        <v>3195</v>
      </c>
      <c r="E2340" s="14">
        <v>1</v>
      </c>
      <c r="F2340" s="14">
        <v>472.5</v>
      </c>
      <c r="G2340" s="15">
        <f t="shared" si="471"/>
        <v>472.5</v>
      </c>
      <c r="H2340" s="14">
        <v>1</v>
      </c>
      <c r="I2340" s="39"/>
      <c r="J2340" s="15">
        <f t="shared" si="472"/>
        <v>0</v>
      </c>
    </row>
    <row r="2341" spans="1:10" x14ac:dyDescent="0.3">
      <c r="A2341" s="12" t="s">
        <v>3196</v>
      </c>
      <c r="B2341" s="13" t="s">
        <v>18</v>
      </c>
      <c r="C2341" s="13" t="s">
        <v>35</v>
      </c>
      <c r="D2341" s="33" t="s">
        <v>3197</v>
      </c>
      <c r="E2341" s="14">
        <v>3</v>
      </c>
      <c r="F2341" s="14">
        <v>3545.85</v>
      </c>
      <c r="G2341" s="15">
        <f t="shared" si="471"/>
        <v>10637.55</v>
      </c>
      <c r="H2341" s="14">
        <v>3</v>
      </c>
      <c r="I2341" s="39"/>
      <c r="J2341" s="15">
        <f t="shared" si="472"/>
        <v>0</v>
      </c>
    </row>
    <row r="2342" spans="1:10" x14ac:dyDescent="0.3">
      <c r="A2342" s="12" t="s">
        <v>3198</v>
      </c>
      <c r="B2342" s="13" t="s">
        <v>18</v>
      </c>
      <c r="C2342" s="13" t="s">
        <v>35</v>
      </c>
      <c r="D2342" s="33" t="s">
        <v>3199</v>
      </c>
      <c r="E2342" s="14">
        <v>1</v>
      </c>
      <c r="F2342" s="14">
        <v>1785</v>
      </c>
      <c r="G2342" s="15">
        <f t="shared" si="471"/>
        <v>1785</v>
      </c>
      <c r="H2342" s="14">
        <v>1</v>
      </c>
      <c r="I2342" s="39"/>
      <c r="J2342" s="15">
        <f t="shared" si="472"/>
        <v>0</v>
      </c>
    </row>
    <row r="2343" spans="1:10" x14ac:dyDescent="0.3">
      <c r="A2343" s="12" t="s">
        <v>3200</v>
      </c>
      <c r="B2343" s="13" t="s">
        <v>18</v>
      </c>
      <c r="C2343" s="13" t="s">
        <v>22</v>
      </c>
      <c r="D2343" s="33" t="s">
        <v>3201</v>
      </c>
      <c r="E2343" s="14">
        <v>240</v>
      </c>
      <c r="F2343" s="14">
        <v>8</v>
      </c>
      <c r="G2343" s="15">
        <f t="shared" si="471"/>
        <v>1920</v>
      </c>
      <c r="H2343" s="14">
        <v>240</v>
      </c>
      <c r="I2343" s="39"/>
      <c r="J2343" s="15">
        <f t="shared" si="472"/>
        <v>0</v>
      </c>
    </row>
    <row r="2344" spans="1:10" x14ac:dyDescent="0.3">
      <c r="A2344" s="12" t="s">
        <v>3202</v>
      </c>
      <c r="B2344" s="13" t="s">
        <v>18</v>
      </c>
      <c r="C2344" s="13" t="s">
        <v>35</v>
      </c>
      <c r="D2344" s="33" t="s">
        <v>3203</v>
      </c>
      <c r="E2344" s="14">
        <v>1</v>
      </c>
      <c r="F2344" s="14">
        <v>1522.5</v>
      </c>
      <c r="G2344" s="15">
        <f t="shared" si="471"/>
        <v>1522.5</v>
      </c>
      <c r="H2344" s="14">
        <v>1</v>
      </c>
      <c r="I2344" s="39"/>
      <c r="J2344" s="15">
        <f t="shared" si="472"/>
        <v>0</v>
      </c>
    </row>
    <row r="2345" spans="1:10" x14ac:dyDescent="0.3">
      <c r="A2345" s="12" t="s">
        <v>3204</v>
      </c>
      <c r="B2345" s="13" t="s">
        <v>18</v>
      </c>
      <c r="C2345" s="13" t="s">
        <v>35</v>
      </c>
      <c r="D2345" s="33" t="s">
        <v>3205</v>
      </c>
      <c r="E2345" s="14">
        <v>3</v>
      </c>
      <c r="F2345" s="14">
        <v>1155</v>
      </c>
      <c r="G2345" s="15">
        <f t="shared" si="471"/>
        <v>3465</v>
      </c>
      <c r="H2345" s="14">
        <v>3</v>
      </c>
      <c r="I2345" s="39"/>
      <c r="J2345" s="15">
        <f t="shared" si="472"/>
        <v>0</v>
      </c>
    </row>
    <row r="2346" spans="1:10" x14ac:dyDescent="0.3">
      <c r="A2346" s="12" t="s">
        <v>3206</v>
      </c>
      <c r="B2346" s="13" t="s">
        <v>18</v>
      </c>
      <c r="C2346" s="13" t="s">
        <v>35</v>
      </c>
      <c r="D2346" s="33" t="s">
        <v>3207</v>
      </c>
      <c r="E2346" s="14">
        <v>1</v>
      </c>
      <c r="F2346" s="14">
        <v>262.5</v>
      </c>
      <c r="G2346" s="15">
        <f t="shared" si="471"/>
        <v>262.5</v>
      </c>
      <c r="H2346" s="14">
        <v>1</v>
      </c>
      <c r="I2346" s="39"/>
      <c r="J2346" s="15">
        <f t="shared" si="472"/>
        <v>0</v>
      </c>
    </row>
    <row r="2347" spans="1:10" x14ac:dyDescent="0.3">
      <c r="A2347" s="16"/>
      <c r="B2347" s="16"/>
      <c r="C2347" s="16"/>
      <c r="D2347" s="34" t="s">
        <v>3208</v>
      </c>
      <c r="E2347" s="14">
        <v>1</v>
      </c>
      <c r="F2347" s="17">
        <f>SUM(G2331:G2346)</f>
        <v>72523.44</v>
      </c>
      <c r="G2347" s="17">
        <f t="shared" si="471"/>
        <v>72523.44</v>
      </c>
      <c r="H2347" s="14">
        <v>1</v>
      </c>
      <c r="I2347" s="17">
        <f>SUM(J2331:J2346)</f>
        <v>0</v>
      </c>
      <c r="J2347" s="17">
        <f t="shared" si="472"/>
        <v>0</v>
      </c>
    </row>
    <row r="2348" spans="1:10" ht="1" customHeight="1" x14ac:dyDescent="0.3">
      <c r="A2348" s="18"/>
      <c r="B2348" s="18"/>
      <c r="C2348" s="18"/>
      <c r="D2348" s="35"/>
      <c r="E2348" s="18"/>
      <c r="F2348" s="18"/>
      <c r="G2348" s="18"/>
      <c r="H2348" s="18"/>
      <c r="I2348" s="18"/>
      <c r="J2348" s="18"/>
    </row>
    <row r="2349" spans="1:10" x14ac:dyDescent="0.3">
      <c r="A2349" s="19" t="s">
        <v>3209</v>
      </c>
      <c r="B2349" s="19" t="s">
        <v>10</v>
      </c>
      <c r="C2349" s="19" t="s">
        <v>11</v>
      </c>
      <c r="D2349" s="36" t="s">
        <v>1200</v>
      </c>
      <c r="E2349" s="20">
        <f t="shared" ref="E2349:J2349" si="473">E2357</f>
        <v>1</v>
      </c>
      <c r="F2349" s="20">
        <f t="shared" si="473"/>
        <v>52324.639999999999</v>
      </c>
      <c r="G2349" s="20">
        <f t="shared" si="473"/>
        <v>52324.639999999999</v>
      </c>
      <c r="H2349" s="20">
        <f t="shared" si="473"/>
        <v>1</v>
      </c>
      <c r="I2349" s="20">
        <f t="shared" si="473"/>
        <v>0</v>
      </c>
      <c r="J2349" s="20">
        <f t="shared" si="473"/>
        <v>0</v>
      </c>
    </row>
    <row r="2350" spans="1:10" ht="20.95" x14ac:dyDescent="0.3">
      <c r="A2350" s="12" t="s">
        <v>3210</v>
      </c>
      <c r="B2350" s="13" t="s">
        <v>18</v>
      </c>
      <c r="C2350" s="13" t="s">
        <v>35</v>
      </c>
      <c r="D2350" s="33" t="s">
        <v>3211</v>
      </c>
      <c r="E2350" s="14">
        <v>2</v>
      </c>
      <c r="F2350" s="14">
        <v>2257.5</v>
      </c>
      <c r="G2350" s="15">
        <f t="shared" ref="G2350:G2357" si="474">ROUND(E2350*F2350,2)</f>
        <v>4515</v>
      </c>
      <c r="H2350" s="14">
        <v>2</v>
      </c>
      <c r="I2350" s="39"/>
      <c r="J2350" s="15">
        <f t="shared" ref="J2350:J2357" si="475">ROUND(H2350*I2350,2)</f>
        <v>0</v>
      </c>
    </row>
    <row r="2351" spans="1:10" x14ac:dyDescent="0.3">
      <c r="A2351" s="12" t="s">
        <v>3212</v>
      </c>
      <c r="B2351" s="13" t="s">
        <v>18</v>
      </c>
      <c r="C2351" s="13" t="s">
        <v>35</v>
      </c>
      <c r="D2351" s="33" t="s">
        <v>3213</v>
      </c>
      <c r="E2351" s="14">
        <v>1</v>
      </c>
      <c r="F2351" s="14">
        <v>2453.33</v>
      </c>
      <c r="G2351" s="15">
        <f t="shared" si="474"/>
        <v>2453.33</v>
      </c>
      <c r="H2351" s="14">
        <v>1</v>
      </c>
      <c r="I2351" s="39"/>
      <c r="J2351" s="15">
        <f t="shared" si="475"/>
        <v>0</v>
      </c>
    </row>
    <row r="2352" spans="1:10" ht="20.95" x14ac:dyDescent="0.3">
      <c r="A2352" s="12" t="s">
        <v>3214</v>
      </c>
      <c r="B2352" s="13" t="s">
        <v>18</v>
      </c>
      <c r="C2352" s="13" t="s">
        <v>35</v>
      </c>
      <c r="D2352" s="33" t="s">
        <v>3215</v>
      </c>
      <c r="E2352" s="14">
        <v>4</v>
      </c>
      <c r="F2352" s="14">
        <v>4963.1400000000003</v>
      </c>
      <c r="G2352" s="15">
        <f t="shared" si="474"/>
        <v>19852.560000000001</v>
      </c>
      <c r="H2352" s="14">
        <v>4</v>
      </c>
      <c r="I2352" s="39"/>
      <c r="J2352" s="15">
        <f t="shared" si="475"/>
        <v>0</v>
      </c>
    </row>
    <row r="2353" spans="1:10" x14ac:dyDescent="0.3">
      <c r="A2353" s="12" t="s">
        <v>3200</v>
      </c>
      <c r="B2353" s="13" t="s">
        <v>18</v>
      </c>
      <c r="C2353" s="13" t="s">
        <v>22</v>
      </c>
      <c r="D2353" s="33" t="s">
        <v>3201</v>
      </c>
      <c r="E2353" s="14">
        <v>750</v>
      </c>
      <c r="F2353" s="14">
        <v>8</v>
      </c>
      <c r="G2353" s="15">
        <f t="shared" si="474"/>
        <v>6000</v>
      </c>
      <c r="H2353" s="14">
        <v>750</v>
      </c>
      <c r="I2353" s="39"/>
      <c r="J2353" s="15">
        <f t="shared" si="475"/>
        <v>0</v>
      </c>
    </row>
    <row r="2354" spans="1:10" x14ac:dyDescent="0.3">
      <c r="A2354" s="12" t="s">
        <v>1207</v>
      </c>
      <c r="B2354" s="13" t="s">
        <v>18</v>
      </c>
      <c r="C2354" s="13" t="s">
        <v>35</v>
      </c>
      <c r="D2354" s="33" t="s">
        <v>1208</v>
      </c>
      <c r="E2354" s="14">
        <v>2</v>
      </c>
      <c r="F2354" s="14">
        <v>2625</v>
      </c>
      <c r="G2354" s="15">
        <f t="shared" si="474"/>
        <v>5250</v>
      </c>
      <c r="H2354" s="14">
        <v>2</v>
      </c>
      <c r="I2354" s="39"/>
      <c r="J2354" s="15">
        <f t="shared" si="475"/>
        <v>0</v>
      </c>
    </row>
    <row r="2355" spans="1:10" x14ac:dyDescent="0.3">
      <c r="A2355" s="12" t="s">
        <v>1205</v>
      </c>
      <c r="B2355" s="13" t="s">
        <v>18</v>
      </c>
      <c r="C2355" s="13" t="s">
        <v>35</v>
      </c>
      <c r="D2355" s="33" t="s">
        <v>1206</v>
      </c>
      <c r="E2355" s="14">
        <v>8</v>
      </c>
      <c r="F2355" s="14">
        <v>1365</v>
      </c>
      <c r="G2355" s="15">
        <f t="shared" si="474"/>
        <v>10920</v>
      </c>
      <c r="H2355" s="14">
        <v>8</v>
      </c>
      <c r="I2355" s="39"/>
      <c r="J2355" s="15">
        <f t="shared" si="475"/>
        <v>0</v>
      </c>
    </row>
    <row r="2356" spans="1:10" x14ac:dyDescent="0.3">
      <c r="A2356" s="12" t="s">
        <v>3216</v>
      </c>
      <c r="B2356" s="13" t="s">
        <v>18</v>
      </c>
      <c r="C2356" s="13" t="s">
        <v>35</v>
      </c>
      <c r="D2356" s="33" t="s">
        <v>3217</v>
      </c>
      <c r="E2356" s="14">
        <v>1</v>
      </c>
      <c r="F2356" s="14">
        <v>3333.75</v>
      </c>
      <c r="G2356" s="15">
        <f t="shared" si="474"/>
        <v>3333.75</v>
      </c>
      <c r="H2356" s="14">
        <v>1</v>
      </c>
      <c r="I2356" s="39"/>
      <c r="J2356" s="15">
        <f t="shared" si="475"/>
        <v>0</v>
      </c>
    </row>
    <row r="2357" spans="1:10" x14ac:dyDescent="0.3">
      <c r="A2357" s="16"/>
      <c r="B2357" s="16"/>
      <c r="C2357" s="16"/>
      <c r="D2357" s="34" t="s">
        <v>3218</v>
      </c>
      <c r="E2357" s="14">
        <v>1</v>
      </c>
      <c r="F2357" s="17">
        <f>SUM(G2350:G2356)</f>
        <v>52324.639999999999</v>
      </c>
      <c r="G2357" s="17">
        <f t="shared" si="474"/>
        <v>52324.639999999999</v>
      </c>
      <c r="H2357" s="14">
        <v>1</v>
      </c>
      <c r="I2357" s="17">
        <f>SUM(J2350:J2356)</f>
        <v>0</v>
      </c>
      <c r="J2357" s="17">
        <f t="shared" si="475"/>
        <v>0</v>
      </c>
    </row>
    <row r="2358" spans="1:10" ht="1" customHeight="1" x14ac:dyDescent="0.3">
      <c r="A2358" s="18"/>
      <c r="B2358" s="18"/>
      <c r="C2358" s="18"/>
      <c r="D2358" s="35"/>
      <c r="E2358" s="18"/>
      <c r="F2358" s="18"/>
      <c r="G2358" s="18"/>
      <c r="H2358" s="18"/>
      <c r="I2358" s="18"/>
      <c r="J2358" s="18"/>
    </row>
    <row r="2359" spans="1:10" x14ac:dyDescent="0.3">
      <c r="A2359" s="19" t="s">
        <v>3219</v>
      </c>
      <c r="B2359" s="19" t="s">
        <v>10</v>
      </c>
      <c r="C2359" s="19" t="s">
        <v>11</v>
      </c>
      <c r="D2359" s="36" t="s">
        <v>3220</v>
      </c>
      <c r="E2359" s="20">
        <f t="shared" ref="E2359:J2359" si="476">E2377</f>
        <v>1</v>
      </c>
      <c r="F2359" s="20">
        <f t="shared" si="476"/>
        <v>87763.98</v>
      </c>
      <c r="G2359" s="20">
        <f t="shared" si="476"/>
        <v>87763.98</v>
      </c>
      <c r="H2359" s="20">
        <f t="shared" si="476"/>
        <v>1</v>
      </c>
      <c r="I2359" s="20">
        <f t="shared" si="476"/>
        <v>0</v>
      </c>
      <c r="J2359" s="20">
        <f t="shared" si="476"/>
        <v>0</v>
      </c>
    </row>
    <row r="2360" spans="1:10" x14ac:dyDescent="0.3">
      <c r="A2360" s="12" t="s">
        <v>3221</v>
      </c>
      <c r="B2360" s="13" t="s">
        <v>18</v>
      </c>
      <c r="C2360" s="13" t="s">
        <v>35</v>
      </c>
      <c r="D2360" s="33" t="s">
        <v>3222</v>
      </c>
      <c r="E2360" s="14">
        <v>1</v>
      </c>
      <c r="F2360" s="14">
        <v>178.69</v>
      </c>
      <c r="G2360" s="15">
        <f t="shared" ref="G2360:G2377" si="477">ROUND(E2360*F2360,2)</f>
        <v>178.69</v>
      </c>
      <c r="H2360" s="14">
        <v>1</v>
      </c>
      <c r="I2360" s="39"/>
      <c r="J2360" s="15">
        <f t="shared" ref="J2360:J2377" si="478">ROUND(H2360*I2360,2)</f>
        <v>0</v>
      </c>
    </row>
    <row r="2361" spans="1:10" x14ac:dyDescent="0.3">
      <c r="A2361" s="12" t="s">
        <v>3223</v>
      </c>
      <c r="B2361" s="13" t="s">
        <v>18</v>
      </c>
      <c r="C2361" s="13" t="s">
        <v>35</v>
      </c>
      <c r="D2361" s="33" t="s">
        <v>3224</v>
      </c>
      <c r="E2361" s="14">
        <v>1</v>
      </c>
      <c r="F2361" s="14">
        <v>2269.42</v>
      </c>
      <c r="G2361" s="15">
        <f t="shared" si="477"/>
        <v>2269.42</v>
      </c>
      <c r="H2361" s="14">
        <v>1</v>
      </c>
      <c r="I2361" s="39"/>
      <c r="J2361" s="15">
        <f t="shared" si="478"/>
        <v>0</v>
      </c>
    </row>
    <row r="2362" spans="1:10" x14ac:dyDescent="0.3">
      <c r="A2362" s="12" t="s">
        <v>3225</v>
      </c>
      <c r="B2362" s="13" t="s">
        <v>18</v>
      </c>
      <c r="C2362" s="13" t="s">
        <v>35</v>
      </c>
      <c r="D2362" s="33" t="s">
        <v>3226</v>
      </c>
      <c r="E2362" s="14">
        <v>1</v>
      </c>
      <c r="F2362" s="14">
        <v>15198.49</v>
      </c>
      <c r="G2362" s="15">
        <f t="shared" si="477"/>
        <v>15198.49</v>
      </c>
      <c r="H2362" s="14">
        <v>1</v>
      </c>
      <c r="I2362" s="39"/>
      <c r="J2362" s="15">
        <f t="shared" si="478"/>
        <v>0</v>
      </c>
    </row>
    <row r="2363" spans="1:10" x14ac:dyDescent="0.3">
      <c r="A2363" s="12" t="s">
        <v>3227</v>
      </c>
      <c r="B2363" s="13" t="s">
        <v>18</v>
      </c>
      <c r="C2363" s="13" t="s">
        <v>35</v>
      </c>
      <c r="D2363" s="33" t="s">
        <v>3228</v>
      </c>
      <c r="E2363" s="14">
        <v>1</v>
      </c>
      <c r="F2363" s="14">
        <v>5369.63</v>
      </c>
      <c r="G2363" s="15">
        <f t="shared" si="477"/>
        <v>5369.63</v>
      </c>
      <c r="H2363" s="14">
        <v>1</v>
      </c>
      <c r="I2363" s="39"/>
      <c r="J2363" s="15">
        <f t="shared" si="478"/>
        <v>0</v>
      </c>
    </row>
    <row r="2364" spans="1:10" x14ac:dyDescent="0.3">
      <c r="A2364" s="12" t="s">
        <v>3229</v>
      </c>
      <c r="B2364" s="13" t="s">
        <v>18</v>
      </c>
      <c r="C2364" s="13" t="s">
        <v>35</v>
      </c>
      <c r="D2364" s="33" t="s">
        <v>3230</v>
      </c>
      <c r="E2364" s="14">
        <v>1</v>
      </c>
      <c r="F2364" s="14">
        <v>2531.04</v>
      </c>
      <c r="G2364" s="15">
        <f t="shared" si="477"/>
        <v>2531.04</v>
      </c>
      <c r="H2364" s="14">
        <v>1</v>
      </c>
      <c r="I2364" s="39"/>
      <c r="J2364" s="15">
        <f t="shared" si="478"/>
        <v>0</v>
      </c>
    </row>
    <row r="2365" spans="1:10" x14ac:dyDescent="0.3">
      <c r="A2365" s="12" t="s">
        <v>3231</v>
      </c>
      <c r="B2365" s="13" t="s">
        <v>18</v>
      </c>
      <c r="C2365" s="13" t="s">
        <v>35</v>
      </c>
      <c r="D2365" s="33" t="s">
        <v>3232</v>
      </c>
      <c r="E2365" s="14">
        <v>1</v>
      </c>
      <c r="F2365" s="14">
        <v>6115.54</v>
      </c>
      <c r="G2365" s="15">
        <f t="shared" si="477"/>
        <v>6115.54</v>
      </c>
      <c r="H2365" s="14">
        <v>1</v>
      </c>
      <c r="I2365" s="39"/>
      <c r="J2365" s="15">
        <f t="shared" si="478"/>
        <v>0</v>
      </c>
    </row>
    <row r="2366" spans="1:10" x14ac:dyDescent="0.3">
      <c r="A2366" s="12" t="s">
        <v>3233</v>
      </c>
      <c r="B2366" s="13" t="s">
        <v>18</v>
      </c>
      <c r="C2366" s="13" t="s">
        <v>35</v>
      </c>
      <c r="D2366" s="33" t="s">
        <v>3234</v>
      </c>
      <c r="E2366" s="14">
        <v>1</v>
      </c>
      <c r="F2366" s="14">
        <v>4242</v>
      </c>
      <c r="G2366" s="15">
        <f t="shared" si="477"/>
        <v>4242</v>
      </c>
      <c r="H2366" s="14">
        <v>1</v>
      </c>
      <c r="I2366" s="39"/>
      <c r="J2366" s="15">
        <f t="shared" si="478"/>
        <v>0</v>
      </c>
    </row>
    <row r="2367" spans="1:10" x14ac:dyDescent="0.3">
      <c r="A2367" s="12" t="s">
        <v>3235</v>
      </c>
      <c r="B2367" s="13" t="s">
        <v>18</v>
      </c>
      <c r="C2367" s="13" t="s">
        <v>35</v>
      </c>
      <c r="D2367" s="33" t="s">
        <v>3236</v>
      </c>
      <c r="E2367" s="14">
        <v>23</v>
      </c>
      <c r="F2367" s="14">
        <v>689.54</v>
      </c>
      <c r="G2367" s="15">
        <f t="shared" si="477"/>
        <v>15859.42</v>
      </c>
      <c r="H2367" s="14">
        <v>23</v>
      </c>
      <c r="I2367" s="39"/>
      <c r="J2367" s="15">
        <f t="shared" si="478"/>
        <v>0</v>
      </c>
    </row>
    <row r="2368" spans="1:10" ht="20.95" x14ac:dyDescent="0.3">
      <c r="A2368" s="12" t="s">
        <v>3237</v>
      </c>
      <c r="B2368" s="13" t="s">
        <v>18</v>
      </c>
      <c r="C2368" s="13" t="s">
        <v>35</v>
      </c>
      <c r="D2368" s="33" t="s">
        <v>3238</v>
      </c>
      <c r="E2368" s="14">
        <v>1</v>
      </c>
      <c r="F2368" s="14">
        <v>1686.98</v>
      </c>
      <c r="G2368" s="15">
        <f t="shared" si="477"/>
        <v>1686.98</v>
      </c>
      <c r="H2368" s="14">
        <v>1</v>
      </c>
      <c r="I2368" s="39"/>
      <c r="J2368" s="15">
        <f t="shared" si="478"/>
        <v>0</v>
      </c>
    </row>
    <row r="2369" spans="1:10" ht="20.95" x14ac:dyDescent="0.3">
      <c r="A2369" s="12" t="s">
        <v>3239</v>
      </c>
      <c r="B2369" s="13" t="s">
        <v>18</v>
      </c>
      <c r="C2369" s="13" t="s">
        <v>35</v>
      </c>
      <c r="D2369" s="33" t="s">
        <v>3240</v>
      </c>
      <c r="E2369" s="14">
        <v>1</v>
      </c>
      <c r="F2369" s="14">
        <v>3963.75</v>
      </c>
      <c r="G2369" s="15">
        <f t="shared" si="477"/>
        <v>3963.75</v>
      </c>
      <c r="H2369" s="14">
        <v>1</v>
      </c>
      <c r="I2369" s="39"/>
      <c r="J2369" s="15">
        <f t="shared" si="478"/>
        <v>0</v>
      </c>
    </row>
    <row r="2370" spans="1:10" x14ac:dyDescent="0.3">
      <c r="A2370" s="12" t="s">
        <v>3241</v>
      </c>
      <c r="B2370" s="13" t="s">
        <v>18</v>
      </c>
      <c r="C2370" s="13" t="s">
        <v>35</v>
      </c>
      <c r="D2370" s="33" t="s">
        <v>3242</v>
      </c>
      <c r="E2370" s="14">
        <v>1</v>
      </c>
      <c r="F2370" s="14">
        <v>1546.89</v>
      </c>
      <c r="G2370" s="15">
        <f t="shared" si="477"/>
        <v>1546.89</v>
      </c>
      <c r="H2370" s="14">
        <v>1</v>
      </c>
      <c r="I2370" s="39"/>
      <c r="J2370" s="15">
        <f t="shared" si="478"/>
        <v>0</v>
      </c>
    </row>
    <row r="2371" spans="1:10" x14ac:dyDescent="0.3">
      <c r="A2371" s="12" t="s">
        <v>3243</v>
      </c>
      <c r="B2371" s="13" t="s">
        <v>18</v>
      </c>
      <c r="C2371" s="13" t="s">
        <v>35</v>
      </c>
      <c r="D2371" s="33" t="s">
        <v>3244</v>
      </c>
      <c r="E2371" s="14">
        <v>1</v>
      </c>
      <c r="F2371" s="14">
        <v>2189.0100000000002</v>
      </c>
      <c r="G2371" s="15">
        <f t="shared" si="477"/>
        <v>2189.0100000000002</v>
      </c>
      <c r="H2371" s="14">
        <v>1</v>
      </c>
      <c r="I2371" s="39"/>
      <c r="J2371" s="15">
        <f t="shared" si="478"/>
        <v>0</v>
      </c>
    </row>
    <row r="2372" spans="1:10" x14ac:dyDescent="0.3">
      <c r="A2372" s="12" t="s">
        <v>3245</v>
      </c>
      <c r="B2372" s="13" t="s">
        <v>18</v>
      </c>
      <c r="C2372" s="13" t="s">
        <v>35</v>
      </c>
      <c r="D2372" s="33" t="s">
        <v>3246</v>
      </c>
      <c r="E2372" s="14">
        <v>1</v>
      </c>
      <c r="F2372" s="14">
        <v>1260.8699999999999</v>
      </c>
      <c r="G2372" s="15">
        <f t="shared" si="477"/>
        <v>1260.8699999999999</v>
      </c>
      <c r="H2372" s="14">
        <v>1</v>
      </c>
      <c r="I2372" s="39"/>
      <c r="J2372" s="15">
        <f t="shared" si="478"/>
        <v>0</v>
      </c>
    </row>
    <row r="2373" spans="1:10" ht="20.95" x14ac:dyDescent="0.3">
      <c r="A2373" s="12" t="s">
        <v>3247</v>
      </c>
      <c r="B2373" s="13" t="s">
        <v>18</v>
      </c>
      <c r="C2373" s="13" t="s">
        <v>35</v>
      </c>
      <c r="D2373" s="33" t="s">
        <v>3248</v>
      </c>
      <c r="E2373" s="14">
        <v>1</v>
      </c>
      <c r="F2373" s="14">
        <v>3984.75</v>
      </c>
      <c r="G2373" s="15">
        <f t="shared" si="477"/>
        <v>3984.75</v>
      </c>
      <c r="H2373" s="14">
        <v>1</v>
      </c>
      <c r="I2373" s="39"/>
      <c r="J2373" s="15">
        <f t="shared" si="478"/>
        <v>0</v>
      </c>
    </row>
    <row r="2374" spans="1:10" x14ac:dyDescent="0.3">
      <c r="A2374" s="12" t="s">
        <v>3249</v>
      </c>
      <c r="B2374" s="13" t="s">
        <v>18</v>
      </c>
      <c r="C2374" s="13" t="s">
        <v>35</v>
      </c>
      <c r="D2374" s="33" t="s">
        <v>3250</v>
      </c>
      <c r="E2374" s="14">
        <v>1</v>
      </c>
      <c r="F2374" s="14">
        <v>3937.5</v>
      </c>
      <c r="G2374" s="15">
        <f t="shared" si="477"/>
        <v>3937.5</v>
      </c>
      <c r="H2374" s="14">
        <v>1</v>
      </c>
      <c r="I2374" s="39"/>
      <c r="J2374" s="15">
        <f t="shared" si="478"/>
        <v>0</v>
      </c>
    </row>
    <row r="2375" spans="1:10" x14ac:dyDescent="0.3">
      <c r="A2375" s="12" t="s">
        <v>3251</v>
      </c>
      <c r="B2375" s="13" t="s">
        <v>18</v>
      </c>
      <c r="C2375" s="13" t="s">
        <v>35</v>
      </c>
      <c r="D2375" s="33" t="s">
        <v>3252</v>
      </c>
      <c r="E2375" s="14">
        <v>1</v>
      </c>
      <c r="F2375" s="14">
        <v>16537.5</v>
      </c>
      <c r="G2375" s="15">
        <f t="shared" si="477"/>
        <v>16537.5</v>
      </c>
      <c r="H2375" s="14">
        <v>1</v>
      </c>
      <c r="I2375" s="39"/>
      <c r="J2375" s="15">
        <f t="shared" si="478"/>
        <v>0</v>
      </c>
    </row>
    <row r="2376" spans="1:10" x14ac:dyDescent="0.3">
      <c r="A2376" s="12" t="s">
        <v>3253</v>
      </c>
      <c r="B2376" s="13" t="s">
        <v>18</v>
      </c>
      <c r="C2376" s="13" t="s">
        <v>35</v>
      </c>
      <c r="D2376" s="33" t="s">
        <v>3254</v>
      </c>
      <c r="E2376" s="14">
        <v>1</v>
      </c>
      <c r="F2376" s="14">
        <v>892.5</v>
      </c>
      <c r="G2376" s="15">
        <f t="shared" si="477"/>
        <v>892.5</v>
      </c>
      <c r="H2376" s="14">
        <v>1</v>
      </c>
      <c r="I2376" s="39"/>
      <c r="J2376" s="15">
        <f t="shared" si="478"/>
        <v>0</v>
      </c>
    </row>
    <row r="2377" spans="1:10" x14ac:dyDescent="0.3">
      <c r="A2377" s="16"/>
      <c r="B2377" s="16"/>
      <c r="C2377" s="16"/>
      <c r="D2377" s="34" t="s">
        <v>3255</v>
      </c>
      <c r="E2377" s="14">
        <v>1</v>
      </c>
      <c r="F2377" s="17">
        <f>SUM(G2360:G2376)</f>
        <v>87763.98</v>
      </c>
      <c r="G2377" s="17">
        <f t="shared" si="477"/>
        <v>87763.98</v>
      </c>
      <c r="H2377" s="14">
        <v>1</v>
      </c>
      <c r="I2377" s="17">
        <f>SUM(J2360:J2376)</f>
        <v>0</v>
      </c>
      <c r="J2377" s="17">
        <f t="shared" si="478"/>
        <v>0</v>
      </c>
    </row>
    <row r="2378" spans="1:10" ht="1" customHeight="1" x14ac:dyDescent="0.3">
      <c r="A2378" s="18"/>
      <c r="B2378" s="18"/>
      <c r="C2378" s="18"/>
      <c r="D2378" s="35"/>
      <c r="E2378" s="18"/>
      <c r="F2378" s="18"/>
      <c r="G2378" s="18"/>
      <c r="H2378" s="18"/>
      <c r="I2378" s="18"/>
      <c r="J2378" s="18"/>
    </row>
    <row r="2379" spans="1:10" x14ac:dyDescent="0.3">
      <c r="A2379" s="19" t="s">
        <v>3256</v>
      </c>
      <c r="B2379" s="19" t="s">
        <v>10</v>
      </c>
      <c r="C2379" s="19" t="s">
        <v>11</v>
      </c>
      <c r="D2379" s="36" t="s">
        <v>1211</v>
      </c>
      <c r="E2379" s="20">
        <f t="shared" ref="E2379:J2379" si="479">E2402</f>
        <v>1</v>
      </c>
      <c r="F2379" s="20">
        <f t="shared" si="479"/>
        <v>97318.720000000001</v>
      </c>
      <c r="G2379" s="20">
        <f t="shared" si="479"/>
        <v>97318.720000000001</v>
      </c>
      <c r="H2379" s="20">
        <f t="shared" si="479"/>
        <v>1</v>
      </c>
      <c r="I2379" s="20">
        <f t="shared" si="479"/>
        <v>0</v>
      </c>
      <c r="J2379" s="20">
        <f t="shared" si="479"/>
        <v>0</v>
      </c>
    </row>
    <row r="2380" spans="1:10" x14ac:dyDescent="0.3">
      <c r="A2380" s="21" t="s">
        <v>3257</v>
      </c>
      <c r="B2380" s="21" t="s">
        <v>10</v>
      </c>
      <c r="C2380" s="21" t="s">
        <v>11</v>
      </c>
      <c r="D2380" s="37" t="s">
        <v>1213</v>
      </c>
      <c r="E2380" s="22">
        <f t="shared" ref="E2380:J2380" si="480">E2392</f>
        <v>1</v>
      </c>
      <c r="F2380" s="22">
        <f t="shared" si="480"/>
        <v>75900.19</v>
      </c>
      <c r="G2380" s="22">
        <f t="shared" si="480"/>
        <v>75900.19</v>
      </c>
      <c r="H2380" s="22">
        <f t="shared" si="480"/>
        <v>1</v>
      </c>
      <c r="I2380" s="22">
        <f t="shared" si="480"/>
        <v>0</v>
      </c>
      <c r="J2380" s="22">
        <f t="shared" si="480"/>
        <v>0</v>
      </c>
    </row>
    <row r="2381" spans="1:10" ht="20.95" x14ac:dyDescent="0.3">
      <c r="A2381" s="12" t="s">
        <v>3258</v>
      </c>
      <c r="B2381" s="13" t="s">
        <v>18</v>
      </c>
      <c r="C2381" s="13" t="s">
        <v>35</v>
      </c>
      <c r="D2381" s="33" t="s">
        <v>3259</v>
      </c>
      <c r="E2381" s="14">
        <v>12</v>
      </c>
      <c r="F2381" s="14">
        <v>630.89</v>
      </c>
      <c r="G2381" s="15">
        <f t="shared" ref="G2381:G2392" si="481">ROUND(E2381*F2381,2)</f>
        <v>7570.68</v>
      </c>
      <c r="H2381" s="14">
        <v>12</v>
      </c>
      <c r="I2381" s="39"/>
      <c r="J2381" s="15">
        <f t="shared" ref="J2381:J2392" si="482">ROUND(H2381*I2381,2)</f>
        <v>0</v>
      </c>
    </row>
    <row r="2382" spans="1:10" x14ac:dyDescent="0.3">
      <c r="A2382" s="12" t="s">
        <v>3260</v>
      </c>
      <c r="B2382" s="13" t="s">
        <v>18</v>
      </c>
      <c r="C2382" s="13" t="s">
        <v>35</v>
      </c>
      <c r="D2382" s="33" t="s">
        <v>3261</v>
      </c>
      <c r="E2382" s="14">
        <v>7</v>
      </c>
      <c r="F2382" s="14">
        <v>203.97</v>
      </c>
      <c r="G2382" s="15">
        <f t="shared" si="481"/>
        <v>1427.79</v>
      </c>
      <c r="H2382" s="14">
        <v>7</v>
      </c>
      <c r="I2382" s="39"/>
      <c r="J2382" s="15">
        <f t="shared" si="482"/>
        <v>0</v>
      </c>
    </row>
    <row r="2383" spans="1:10" x14ac:dyDescent="0.3">
      <c r="A2383" s="12" t="s">
        <v>3262</v>
      </c>
      <c r="B2383" s="13" t="s">
        <v>18</v>
      </c>
      <c r="C2383" s="13" t="s">
        <v>35</v>
      </c>
      <c r="D2383" s="33" t="s">
        <v>3263</v>
      </c>
      <c r="E2383" s="14">
        <v>2</v>
      </c>
      <c r="F2383" s="14">
        <v>738.26</v>
      </c>
      <c r="G2383" s="15">
        <f t="shared" si="481"/>
        <v>1476.52</v>
      </c>
      <c r="H2383" s="14">
        <v>2</v>
      </c>
      <c r="I2383" s="39"/>
      <c r="J2383" s="15">
        <f t="shared" si="482"/>
        <v>0</v>
      </c>
    </row>
    <row r="2384" spans="1:10" x14ac:dyDescent="0.3">
      <c r="A2384" s="12" t="s">
        <v>1216</v>
      </c>
      <c r="B2384" s="13" t="s">
        <v>18</v>
      </c>
      <c r="C2384" s="13" t="s">
        <v>35</v>
      </c>
      <c r="D2384" s="33" t="s">
        <v>1217</v>
      </c>
      <c r="E2384" s="14">
        <v>10</v>
      </c>
      <c r="F2384" s="14">
        <v>2981.98</v>
      </c>
      <c r="G2384" s="15">
        <f t="shared" si="481"/>
        <v>29819.8</v>
      </c>
      <c r="H2384" s="14">
        <v>10</v>
      </c>
      <c r="I2384" s="39"/>
      <c r="J2384" s="15">
        <f t="shared" si="482"/>
        <v>0</v>
      </c>
    </row>
    <row r="2385" spans="1:10" x14ac:dyDescent="0.3">
      <c r="A2385" s="12" t="s">
        <v>1218</v>
      </c>
      <c r="B2385" s="13" t="s">
        <v>18</v>
      </c>
      <c r="C2385" s="13" t="s">
        <v>35</v>
      </c>
      <c r="D2385" s="33" t="s">
        <v>1219</v>
      </c>
      <c r="E2385" s="14">
        <v>10</v>
      </c>
      <c r="F2385" s="14">
        <v>515.77</v>
      </c>
      <c r="G2385" s="15">
        <f t="shared" si="481"/>
        <v>5157.7</v>
      </c>
      <c r="H2385" s="14">
        <v>10</v>
      </c>
      <c r="I2385" s="39"/>
      <c r="J2385" s="15">
        <f t="shared" si="482"/>
        <v>0</v>
      </c>
    </row>
    <row r="2386" spans="1:10" x14ac:dyDescent="0.3">
      <c r="A2386" s="12" t="s">
        <v>1220</v>
      </c>
      <c r="B2386" s="13" t="s">
        <v>18</v>
      </c>
      <c r="C2386" s="13" t="s">
        <v>35</v>
      </c>
      <c r="D2386" s="33" t="s">
        <v>1221</v>
      </c>
      <c r="E2386" s="14">
        <v>10</v>
      </c>
      <c r="F2386" s="14">
        <v>47.66</v>
      </c>
      <c r="G2386" s="15">
        <f t="shared" si="481"/>
        <v>476.6</v>
      </c>
      <c r="H2386" s="14">
        <v>10</v>
      </c>
      <c r="I2386" s="39"/>
      <c r="J2386" s="15">
        <f t="shared" si="482"/>
        <v>0</v>
      </c>
    </row>
    <row r="2387" spans="1:10" x14ac:dyDescent="0.3">
      <c r="A2387" s="12" t="s">
        <v>1222</v>
      </c>
      <c r="B2387" s="13" t="s">
        <v>18</v>
      </c>
      <c r="C2387" s="13" t="s">
        <v>35</v>
      </c>
      <c r="D2387" s="33" t="s">
        <v>1223</v>
      </c>
      <c r="E2387" s="14">
        <v>10</v>
      </c>
      <c r="F2387" s="14">
        <v>917.06</v>
      </c>
      <c r="G2387" s="15">
        <f t="shared" si="481"/>
        <v>9170.6</v>
      </c>
      <c r="H2387" s="14">
        <v>10</v>
      </c>
      <c r="I2387" s="39"/>
      <c r="J2387" s="15">
        <f t="shared" si="482"/>
        <v>0</v>
      </c>
    </row>
    <row r="2388" spans="1:10" x14ac:dyDescent="0.3">
      <c r="A2388" s="12" t="s">
        <v>1224</v>
      </c>
      <c r="B2388" s="13" t="s">
        <v>18</v>
      </c>
      <c r="C2388" s="13" t="s">
        <v>35</v>
      </c>
      <c r="D2388" s="33" t="s">
        <v>1225</v>
      </c>
      <c r="E2388" s="14">
        <v>10</v>
      </c>
      <c r="F2388" s="14">
        <v>498.75</v>
      </c>
      <c r="G2388" s="15">
        <f t="shared" si="481"/>
        <v>4987.5</v>
      </c>
      <c r="H2388" s="14">
        <v>10</v>
      </c>
      <c r="I2388" s="39"/>
      <c r="J2388" s="15">
        <f t="shared" si="482"/>
        <v>0</v>
      </c>
    </row>
    <row r="2389" spans="1:10" x14ac:dyDescent="0.3">
      <c r="A2389" s="12" t="s">
        <v>1226</v>
      </c>
      <c r="B2389" s="13" t="s">
        <v>18</v>
      </c>
      <c r="C2389" s="13" t="s">
        <v>35</v>
      </c>
      <c r="D2389" s="33" t="s">
        <v>1227</v>
      </c>
      <c r="E2389" s="14">
        <v>10</v>
      </c>
      <c r="F2389" s="14">
        <v>367.5</v>
      </c>
      <c r="G2389" s="15">
        <f t="shared" si="481"/>
        <v>3675</v>
      </c>
      <c r="H2389" s="14">
        <v>10</v>
      </c>
      <c r="I2389" s="39"/>
      <c r="J2389" s="15">
        <f t="shared" si="482"/>
        <v>0</v>
      </c>
    </row>
    <row r="2390" spans="1:10" x14ac:dyDescent="0.3">
      <c r="A2390" s="12" t="s">
        <v>1228</v>
      </c>
      <c r="B2390" s="13" t="s">
        <v>18</v>
      </c>
      <c r="C2390" s="13" t="s">
        <v>35</v>
      </c>
      <c r="D2390" s="33" t="s">
        <v>1229</v>
      </c>
      <c r="E2390" s="14">
        <v>10</v>
      </c>
      <c r="F2390" s="14">
        <v>1181.25</v>
      </c>
      <c r="G2390" s="15">
        <f t="shared" si="481"/>
        <v>11812.5</v>
      </c>
      <c r="H2390" s="14">
        <v>10</v>
      </c>
      <c r="I2390" s="39"/>
      <c r="J2390" s="15">
        <f t="shared" si="482"/>
        <v>0</v>
      </c>
    </row>
    <row r="2391" spans="1:10" x14ac:dyDescent="0.3">
      <c r="A2391" s="12" t="s">
        <v>1230</v>
      </c>
      <c r="B2391" s="13" t="s">
        <v>18</v>
      </c>
      <c r="C2391" s="13" t="s">
        <v>35</v>
      </c>
      <c r="D2391" s="33" t="s">
        <v>1231</v>
      </c>
      <c r="E2391" s="14">
        <v>1</v>
      </c>
      <c r="F2391" s="14">
        <v>325.5</v>
      </c>
      <c r="G2391" s="15">
        <f t="shared" si="481"/>
        <v>325.5</v>
      </c>
      <c r="H2391" s="14">
        <v>1</v>
      </c>
      <c r="I2391" s="39"/>
      <c r="J2391" s="15">
        <f t="shared" si="482"/>
        <v>0</v>
      </c>
    </row>
    <row r="2392" spans="1:10" x14ac:dyDescent="0.3">
      <c r="A2392" s="16"/>
      <c r="B2392" s="16"/>
      <c r="C2392" s="16"/>
      <c r="D2392" s="34" t="s">
        <v>3264</v>
      </c>
      <c r="E2392" s="14">
        <v>1</v>
      </c>
      <c r="F2392" s="17">
        <f>SUM(G2381:G2391)</f>
        <v>75900.19</v>
      </c>
      <c r="G2392" s="17">
        <f t="shared" si="481"/>
        <v>75900.19</v>
      </c>
      <c r="H2392" s="14">
        <v>1</v>
      </c>
      <c r="I2392" s="17">
        <f>SUM(J2381:J2391)</f>
        <v>0</v>
      </c>
      <c r="J2392" s="17">
        <f t="shared" si="482"/>
        <v>0</v>
      </c>
    </row>
    <row r="2393" spans="1:10" ht="1" customHeight="1" x14ac:dyDescent="0.3">
      <c r="A2393" s="18"/>
      <c r="B2393" s="18"/>
      <c r="C2393" s="18"/>
      <c r="D2393" s="35"/>
      <c r="E2393" s="18"/>
      <c r="F2393" s="18"/>
      <c r="G2393" s="18"/>
      <c r="H2393" s="18"/>
      <c r="I2393" s="18"/>
      <c r="J2393" s="18"/>
    </row>
    <row r="2394" spans="1:10" x14ac:dyDescent="0.3">
      <c r="A2394" s="21" t="s">
        <v>3265</v>
      </c>
      <c r="B2394" s="21" t="s">
        <v>10</v>
      </c>
      <c r="C2394" s="21" t="s">
        <v>11</v>
      </c>
      <c r="D2394" s="37" t="s">
        <v>1234</v>
      </c>
      <c r="E2394" s="22">
        <f t="shared" ref="E2394:J2394" si="483">E2400</f>
        <v>1</v>
      </c>
      <c r="F2394" s="22">
        <f t="shared" si="483"/>
        <v>21418.53</v>
      </c>
      <c r="G2394" s="22">
        <f t="shared" si="483"/>
        <v>21418.53</v>
      </c>
      <c r="H2394" s="22">
        <f t="shared" si="483"/>
        <v>1</v>
      </c>
      <c r="I2394" s="22">
        <f t="shared" si="483"/>
        <v>0</v>
      </c>
      <c r="J2394" s="22">
        <f t="shared" si="483"/>
        <v>0</v>
      </c>
    </row>
    <row r="2395" spans="1:10" x14ac:dyDescent="0.3">
      <c r="A2395" s="12" t="s">
        <v>1235</v>
      </c>
      <c r="B2395" s="13" t="s">
        <v>18</v>
      </c>
      <c r="C2395" s="13" t="s">
        <v>35</v>
      </c>
      <c r="D2395" s="33" t="s">
        <v>1236</v>
      </c>
      <c r="E2395" s="14">
        <v>2</v>
      </c>
      <c r="F2395" s="14">
        <v>3581.76</v>
      </c>
      <c r="G2395" s="15">
        <f t="shared" ref="G2395:G2400" si="484">ROUND(E2395*F2395,2)</f>
        <v>7163.52</v>
      </c>
      <c r="H2395" s="14">
        <v>2</v>
      </c>
      <c r="I2395" s="39"/>
      <c r="J2395" s="15">
        <f t="shared" ref="J2395:J2400" si="485">ROUND(H2395*I2395,2)</f>
        <v>0</v>
      </c>
    </row>
    <row r="2396" spans="1:10" x14ac:dyDescent="0.3">
      <c r="A2396" s="12" t="s">
        <v>1239</v>
      </c>
      <c r="B2396" s="13" t="s">
        <v>18</v>
      </c>
      <c r="C2396" s="13" t="s">
        <v>35</v>
      </c>
      <c r="D2396" s="33" t="s">
        <v>1240</v>
      </c>
      <c r="E2396" s="14">
        <v>2</v>
      </c>
      <c r="F2396" s="14">
        <v>2202.31</v>
      </c>
      <c r="G2396" s="15">
        <f t="shared" si="484"/>
        <v>4404.62</v>
      </c>
      <c r="H2396" s="14">
        <v>2</v>
      </c>
      <c r="I2396" s="39"/>
      <c r="J2396" s="15">
        <f t="shared" si="485"/>
        <v>0</v>
      </c>
    </row>
    <row r="2397" spans="1:10" x14ac:dyDescent="0.3">
      <c r="A2397" s="12" t="s">
        <v>3266</v>
      </c>
      <c r="B2397" s="13" t="s">
        <v>18</v>
      </c>
      <c r="C2397" s="13" t="s">
        <v>35</v>
      </c>
      <c r="D2397" s="33" t="s">
        <v>3267</v>
      </c>
      <c r="E2397" s="14">
        <v>1</v>
      </c>
      <c r="F2397" s="14">
        <v>8800.0499999999993</v>
      </c>
      <c r="G2397" s="15">
        <f t="shared" si="484"/>
        <v>8800.0499999999993</v>
      </c>
      <c r="H2397" s="14">
        <v>1</v>
      </c>
      <c r="I2397" s="39"/>
      <c r="J2397" s="15">
        <f t="shared" si="485"/>
        <v>0</v>
      </c>
    </row>
    <row r="2398" spans="1:10" x14ac:dyDescent="0.3">
      <c r="A2398" s="12" t="s">
        <v>1247</v>
      </c>
      <c r="B2398" s="13" t="s">
        <v>18</v>
      </c>
      <c r="C2398" s="13" t="s">
        <v>35</v>
      </c>
      <c r="D2398" s="33" t="s">
        <v>1227</v>
      </c>
      <c r="E2398" s="14">
        <v>1</v>
      </c>
      <c r="F2398" s="14">
        <v>797.5</v>
      </c>
      <c r="G2398" s="15">
        <f t="shared" si="484"/>
        <v>797.5</v>
      </c>
      <c r="H2398" s="14">
        <v>1</v>
      </c>
      <c r="I2398" s="39"/>
      <c r="J2398" s="15">
        <f t="shared" si="485"/>
        <v>0</v>
      </c>
    </row>
    <row r="2399" spans="1:10" x14ac:dyDescent="0.3">
      <c r="A2399" s="12" t="s">
        <v>1248</v>
      </c>
      <c r="B2399" s="13" t="s">
        <v>18</v>
      </c>
      <c r="C2399" s="13" t="s">
        <v>35</v>
      </c>
      <c r="D2399" s="33" t="s">
        <v>1231</v>
      </c>
      <c r="E2399" s="14">
        <v>1</v>
      </c>
      <c r="F2399" s="14">
        <v>252.84</v>
      </c>
      <c r="G2399" s="15">
        <f t="shared" si="484"/>
        <v>252.84</v>
      </c>
      <c r="H2399" s="14">
        <v>1</v>
      </c>
      <c r="I2399" s="39"/>
      <c r="J2399" s="15">
        <f t="shared" si="485"/>
        <v>0</v>
      </c>
    </row>
    <row r="2400" spans="1:10" x14ac:dyDescent="0.3">
      <c r="A2400" s="16"/>
      <c r="B2400" s="16"/>
      <c r="C2400" s="16"/>
      <c r="D2400" s="34" t="s">
        <v>3268</v>
      </c>
      <c r="E2400" s="14">
        <v>1</v>
      </c>
      <c r="F2400" s="17">
        <f>SUM(G2395:G2399)</f>
        <v>21418.53</v>
      </c>
      <c r="G2400" s="17">
        <f t="shared" si="484"/>
        <v>21418.53</v>
      </c>
      <c r="H2400" s="14">
        <v>1</v>
      </c>
      <c r="I2400" s="17">
        <f>SUM(J2395:J2399)</f>
        <v>0</v>
      </c>
      <c r="J2400" s="17">
        <f t="shared" si="485"/>
        <v>0</v>
      </c>
    </row>
    <row r="2401" spans="1:10" ht="1" customHeight="1" x14ac:dyDescent="0.3">
      <c r="A2401" s="18"/>
      <c r="B2401" s="18"/>
      <c r="C2401" s="18"/>
      <c r="D2401" s="35"/>
      <c r="E2401" s="18"/>
      <c r="F2401" s="18"/>
      <c r="G2401" s="18"/>
      <c r="H2401" s="18"/>
      <c r="I2401" s="18"/>
      <c r="J2401" s="18"/>
    </row>
    <row r="2402" spans="1:10" x14ac:dyDescent="0.3">
      <c r="A2402" s="16"/>
      <c r="B2402" s="16"/>
      <c r="C2402" s="16"/>
      <c r="D2402" s="34" t="s">
        <v>3269</v>
      </c>
      <c r="E2402" s="14">
        <v>1</v>
      </c>
      <c r="F2402" s="17">
        <f>G2380+G2394</f>
        <v>97318.720000000001</v>
      </c>
      <c r="G2402" s="17">
        <f>ROUND(E2402*F2402,2)</f>
        <v>97318.720000000001</v>
      </c>
      <c r="H2402" s="14">
        <v>1</v>
      </c>
      <c r="I2402" s="17">
        <f>J2380+J2394</f>
        <v>0</v>
      </c>
      <c r="J2402" s="17">
        <f>ROUND(H2402*I2402,2)</f>
        <v>0</v>
      </c>
    </row>
    <row r="2403" spans="1:10" ht="1" customHeight="1" x14ac:dyDescent="0.3">
      <c r="A2403" s="18"/>
      <c r="B2403" s="18"/>
      <c r="C2403" s="18"/>
      <c r="D2403" s="35"/>
      <c r="E2403" s="18"/>
      <c r="F2403" s="18"/>
      <c r="G2403" s="18"/>
      <c r="H2403" s="18"/>
      <c r="I2403" s="18"/>
      <c r="J2403" s="18"/>
    </row>
    <row r="2404" spans="1:10" x14ac:dyDescent="0.3">
      <c r="A2404" s="19" t="s">
        <v>3270</v>
      </c>
      <c r="B2404" s="19" t="s">
        <v>10</v>
      </c>
      <c r="C2404" s="19" t="s">
        <v>11</v>
      </c>
      <c r="D2404" s="36" t="s">
        <v>1252</v>
      </c>
      <c r="E2404" s="20">
        <f t="shared" ref="E2404:J2404" si="486">E2414</f>
        <v>1</v>
      </c>
      <c r="F2404" s="20">
        <f t="shared" si="486"/>
        <v>276124.78000000003</v>
      </c>
      <c r="G2404" s="20">
        <f t="shared" si="486"/>
        <v>276124.78000000003</v>
      </c>
      <c r="H2404" s="20">
        <f t="shared" si="486"/>
        <v>1</v>
      </c>
      <c r="I2404" s="20">
        <f t="shared" si="486"/>
        <v>0</v>
      </c>
      <c r="J2404" s="20">
        <f t="shared" si="486"/>
        <v>0</v>
      </c>
    </row>
    <row r="2405" spans="1:10" x14ac:dyDescent="0.3">
      <c r="A2405" s="12" t="s">
        <v>3271</v>
      </c>
      <c r="B2405" s="13" t="s">
        <v>18</v>
      </c>
      <c r="C2405" s="13" t="s">
        <v>35</v>
      </c>
      <c r="D2405" s="33" t="s">
        <v>3272</v>
      </c>
      <c r="E2405" s="14">
        <v>24</v>
      </c>
      <c r="F2405" s="14">
        <v>251.16</v>
      </c>
      <c r="G2405" s="15">
        <f t="shared" ref="G2405:G2414" si="487">ROUND(E2405*F2405,2)</f>
        <v>6027.84</v>
      </c>
      <c r="H2405" s="14">
        <v>24</v>
      </c>
      <c r="I2405" s="39"/>
      <c r="J2405" s="15">
        <f t="shared" ref="J2405:J2414" si="488">ROUND(H2405*I2405,2)</f>
        <v>0</v>
      </c>
    </row>
    <row r="2406" spans="1:10" x14ac:dyDescent="0.3">
      <c r="A2406" s="12" t="s">
        <v>1257</v>
      </c>
      <c r="B2406" s="13" t="s">
        <v>18</v>
      </c>
      <c r="C2406" s="13" t="s">
        <v>35</v>
      </c>
      <c r="D2406" s="33" t="s">
        <v>1258</v>
      </c>
      <c r="E2406" s="14">
        <v>1</v>
      </c>
      <c r="F2406" s="14">
        <v>5066.6499999999996</v>
      </c>
      <c r="G2406" s="15">
        <f t="shared" si="487"/>
        <v>5066.6499999999996</v>
      </c>
      <c r="H2406" s="14">
        <v>1</v>
      </c>
      <c r="I2406" s="39"/>
      <c r="J2406" s="15">
        <f t="shared" si="488"/>
        <v>0</v>
      </c>
    </row>
    <row r="2407" spans="1:10" x14ac:dyDescent="0.3">
      <c r="A2407" s="12" t="s">
        <v>3273</v>
      </c>
      <c r="B2407" s="13" t="s">
        <v>18</v>
      </c>
      <c r="C2407" s="13" t="s">
        <v>35</v>
      </c>
      <c r="D2407" s="33" t="s">
        <v>3274</v>
      </c>
      <c r="E2407" s="14">
        <v>18</v>
      </c>
      <c r="F2407" s="14">
        <v>3739.95</v>
      </c>
      <c r="G2407" s="15">
        <f t="shared" si="487"/>
        <v>67319.100000000006</v>
      </c>
      <c r="H2407" s="14">
        <v>18</v>
      </c>
      <c r="I2407" s="39"/>
      <c r="J2407" s="15">
        <f t="shared" si="488"/>
        <v>0</v>
      </c>
    </row>
    <row r="2408" spans="1:10" x14ac:dyDescent="0.3">
      <c r="A2408" s="12" t="s">
        <v>1255</v>
      </c>
      <c r="B2408" s="13" t="s">
        <v>18</v>
      </c>
      <c r="C2408" s="13" t="s">
        <v>35</v>
      </c>
      <c r="D2408" s="33" t="s">
        <v>1256</v>
      </c>
      <c r="E2408" s="14">
        <v>23</v>
      </c>
      <c r="F2408" s="14">
        <v>7210.06</v>
      </c>
      <c r="G2408" s="15">
        <f t="shared" si="487"/>
        <v>165831.38</v>
      </c>
      <c r="H2408" s="14">
        <v>23</v>
      </c>
      <c r="I2408" s="39"/>
      <c r="J2408" s="15">
        <f t="shared" si="488"/>
        <v>0</v>
      </c>
    </row>
    <row r="2409" spans="1:10" x14ac:dyDescent="0.3">
      <c r="A2409" s="12" t="s">
        <v>3275</v>
      </c>
      <c r="B2409" s="13" t="s">
        <v>18</v>
      </c>
      <c r="C2409" s="13" t="s">
        <v>35</v>
      </c>
      <c r="D2409" s="33" t="s">
        <v>3276</v>
      </c>
      <c r="E2409" s="14">
        <v>1</v>
      </c>
      <c r="F2409" s="14">
        <v>5913.31</v>
      </c>
      <c r="G2409" s="15">
        <f t="shared" si="487"/>
        <v>5913.31</v>
      </c>
      <c r="H2409" s="14">
        <v>1</v>
      </c>
      <c r="I2409" s="39"/>
      <c r="J2409" s="15">
        <f t="shared" si="488"/>
        <v>0</v>
      </c>
    </row>
    <row r="2410" spans="1:10" x14ac:dyDescent="0.3">
      <c r="A2410" s="12" t="s">
        <v>1259</v>
      </c>
      <c r="B2410" s="13" t="s">
        <v>18</v>
      </c>
      <c r="C2410" s="13" t="s">
        <v>22</v>
      </c>
      <c r="D2410" s="33" t="s">
        <v>1260</v>
      </c>
      <c r="E2410" s="14">
        <v>2450</v>
      </c>
      <c r="F2410" s="14">
        <v>5.48</v>
      </c>
      <c r="G2410" s="15">
        <f t="shared" si="487"/>
        <v>13426</v>
      </c>
      <c r="H2410" s="14">
        <v>2450</v>
      </c>
      <c r="I2410" s="39"/>
      <c r="J2410" s="15">
        <f t="shared" si="488"/>
        <v>0</v>
      </c>
    </row>
    <row r="2411" spans="1:10" x14ac:dyDescent="0.3">
      <c r="A2411" s="12" t="s">
        <v>1261</v>
      </c>
      <c r="B2411" s="13" t="s">
        <v>18</v>
      </c>
      <c r="C2411" s="13" t="s">
        <v>22</v>
      </c>
      <c r="D2411" s="33" t="s">
        <v>1262</v>
      </c>
      <c r="E2411" s="14">
        <v>2450</v>
      </c>
      <c r="F2411" s="14">
        <v>4.6900000000000004</v>
      </c>
      <c r="G2411" s="15">
        <f t="shared" si="487"/>
        <v>11490.5</v>
      </c>
      <c r="H2411" s="14">
        <v>2450</v>
      </c>
      <c r="I2411" s="39"/>
      <c r="J2411" s="15">
        <f t="shared" si="488"/>
        <v>0</v>
      </c>
    </row>
    <row r="2412" spans="1:10" x14ac:dyDescent="0.3">
      <c r="A2412" s="12" t="s">
        <v>3277</v>
      </c>
      <c r="B2412" s="13" t="s">
        <v>18</v>
      </c>
      <c r="C2412" s="13" t="s">
        <v>35</v>
      </c>
      <c r="D2412" s="33" t="s">
        <v>3278</v>
      </c>
      <c r="E2412" s="14">
        <v>1</v>
      </c>
      <c r="F2412" s="14">
        <v>787.5</v>
      </c>
      <c r="G2412" s="15">
        <f t="shared" si="487"/>
        <v>787.5</v>
      </c>
      <c r="H2412" s="14">
        <v>1</v>
      </c>
      <c r="I2412" s="39"/>
      <c r="J2412" s="15">
        <f t="shared" si="488"/>
        <v>0</v>
      </c>
    </row>
    <row r="2413" spans="1:10" x14ac:dyDescent="0.3">
      <c r="A2413" s="12" t="s">
        <v>3279</v>
      </c>
      <c r="B2413" s="13" t="s">
        <v>18</v>
      </c>
      <c r="C2413" s="13" t="s">
        <v>35</v>
      </c>
      <c r="D2413" s="33" t="s">
        <v>3280</v>
      </c>
      <c r="E2413" s="14">
        <v>1</v>
      </c>
      <c r="F2413" s="14">
        <v>262.5</v>
      </c>
      <c r="G2413" s="15">
        <f t="shared" si="487"/>
        <v>262.5</v>
      </c>
      <c r="H2413" s="14">
        <v>1</v>
      </c>
      <c r="I2413" s="39"/>
      <c r="J2413" s="15">
        <f t="shared" si="488"/>
        <v>0</v>
      </c>
    </row>
    <row r="2414" spans="1:10" x14ac:dyDescent="0.3">
      <c r="A2414" s="16"/>
      <c r="B2414" s="16"/>
      <c r="C2414" s="16"/>
      <c r="D2414" s="34" t="s">
        <v>3281</v>
      </c>
      <c r="E2414" s="14">
        <v>1</v>
      </c>
      <c r="F2414" s="17">
        <f>SUM(G2405:G2413)</f>
        <v>276124.78000000003</v>
      </c>
      <c r="G2414" s="17">
        <f t="shared" si="487"/>
        <v>276124.78000000003</v>
      </c>
      <c r="H2414" s="14">
        <v>1</v>
      </c>
      <c r="I2414" s="17">
        <f>SUM(J2405:J2413)</f>
        <v>0</v>
      </c>
      <c r="J2414" s="17">
        <f t="shared" si="488"/>
        <v>0</v>
      </c>
    </row>
    <row r="2415" spans="1:10" ht="1" customHeight="1" x14ac:dyDescent="0.3">
      <c r="A2415" s="18"/>
      <c r="B2415" s="18"/>
      <c r="C2415" s="18"/>
      <c r="D2415" s="35"/>
      <c r="E2415" s="18"/>
      <c r="F2415" s="18"/>
      <c r="G2415" s="18"/>
      <c r="H2415" s="18"/>
      <c r="I2415" s="18"/>
      <c r="J2415" s="18"/>
    </row>
    <row r="2416" spans="1:10" x14ac:dyDescent="0.3">
      <c r="A2416" s="19" t="s">
        <v>3282</v>
      </c>
      <c r="B2416" s="19" t="s">
        <v>10</v>
      </c>
      <c r="C2416" s="19" t="s">
        <v>11</v>
      </c>
      <c r="D2416" s="36" t="s">
        <v>1267</v>
      </c>
      <c r="E2416" s="20">
        <f t="shared" ref="E2416:J2416" si="489">E2428</f>
        <v>1</v>
      </c>
      <c r="F2416" s="20">
        <f t="shared" si="489"/>
        <v>72842.19</v>
      </c>
      <c r="G2416" s="20">
        <f t="shared" si="489"/>
        <v>72842.19</v>
      </c>
      <c r="H2416" s="20">
        <f t="shared" si="489"/>
        <v>1</v>
      </c>
      <c r="I2416" s="20">
        <f t="shared" si="489"/>
        <v>0</v>
      </c>
      <c r="J2416" s="20">
        <f t="shared" si="489"/>
        <v>0</v>
      </c>
    </row>
    <row r="2417" spans="1:10" x14ac:dyDescent="0.3">
      <c r="A2417" s="12" t="s">
        <v>1270</v>
      </c>
      <c r="B2417" s="13" t="s">
        <v>18</v>
      </c>
      <c r="C2417" s="13" t="s">
        <v>35</v>
      </c>
      <c r="D2417" s="33" t="s">
        <v>1271</v>
      </c>
      <c r="E2417" s="14">
        <v>7</v>
      </c>
      <c r="F2417" s="14">
        <v>2408.3000000000002</v>
      </c>
      <c r="G2417" s="15">
        <f t="shared" ref="G2417:G2428" si="490">ROUND(E2417*F2417,2)</f>
        <v>16858.099999999999</v>
      </c>
      <c r="H2417" s="14">
        <v>7</v>
      </c>
      <c r="I2417" s="39"/>
      <c r="J2417" s="15">
        <f t="shared" ref="J2417:J2428" si="491">ROUND(H2417*I2417,2)</f>
        <v>0</v>
      </c>
    </row>
    <row r="2418" spans="1:10" x14ac:dyDescent="0.3">
      <c r="A2418" s="12" t="s">
        <v>1274</v>
      </c>
      <c r="B2418" s="13" t="s">
        <v>18</v>
      </c>
      <c r="C2418" s="13" t="s">
        <v>35</v>
      </c>
      <c r="D2418" s="33" t="s">
        <v>1275</v>
      </c>
      <c r="E2418" s="14">
        <v>14</v>
      </c>
      <c r="F2418" s="14">
        <v>107.45</v>
      </c>
      <c r="G2418" s="15">
        <f t="shared" si="490"/>
        <v>1504.3</v>
      </c>
      <c r="H2418" s="14">
        <v>14</v>
      </c>
      <c r="I2418" s="39"/>
      <c r="J2418" s="15">
        <f t="shared" si="491"/>
        <v>0</v>
      </c>
    </row>
    <row r="2419" spans="1:10" x14ac:dyDescent="0.3">
      <c r="A2419" s="12" t="s">
        <v>1276</v>
      </c>
      <c r="B2419" s="13" t="s">
        <v>18</v>
      </c>
      <c r="C2419" s="13" t="s">
        <v>35</v>
      </c>
      <c r="D2419" s="33" t="s">
        <v>1277</v>
      </c>
      <c r="E2419" s="14">
        <v>7</v>
      </c>
      <c r="F2419" s="14">
        <v>365.4</v>
      </c>
      <c r="G2419" s="15">
        <f t="shared" si="490"/>
        <v>2557.8000000000002</v>
      </c>
      <c r="H2419" s="14">
        <v>7</v>
      </c>
      <c r="I2419" s="39"/>
      <c r="J2419" s="15">
        <f t="shared" si="491"/>
        <v>0</v>
      </c>
    </row>
    <row r="2420" spans="1:10" x14ac:dyDescent="0.3">
      <c r="A2420" s="12" t="s">
        <v>1168</v>
      </c>
      <c r="B2420" s="13" t="s">
        <v>18</v>
      </c>
      <c r="C2420" s="13" t="s">
        <v>22</v>
      </c>
      <c r="D2420" s="33" t="s">
        <v>1169</v>
      </c>
      <c r="E2420" s="14">
        <v>3150</v>
      </c>
      <c r="F2420" s="14">
        <v>2.63</v>
      </c>
      <c r="G2420" s="15">
        <f t="shared" si="490"/>
        <v>8284.5</v>
      </c>
      <c r="H2420" s="14">
        <v>3150</v>
      </c>
      <c r="I2420" s="39"/>
      <c r="J2420" s="15">
        <f t="shared" si="491"/>
        <v>0</v>
      </c>
    </row>
    <row r="2421" spans="1:10" x14ac:dyDescent="0.3">
      <c r="A2421" s="12" t="s">
        <v>1278</v>
      </c>
      <c r="B2421" s="13" t="s">
        <v>18</v>
      </c>
      <c r="C2421" s="13" t="s">
        <v>22</v>
      </c>
      <c r="D2421" s="33" t="s">
        <v>1279</v>
      </c>
      <c r="E2421" s="14">
        <v>4250</v>
      </c>
      <c r="F2421" s="14">
        <v>6.98</v>
      </c>
      <c r="G2421" s="15">
        <f t="shared" si="490"/>
        <v>29665</v>
      </c>
      <c r="H2421" s="14">
        <v>4250</v>
      </c>
      <c r="I2421" s="39"/>
      <c r="J2421" s="15">
        <f t="shared" si="491"/>
        <v>0</v>
      </c>
    </row>
    <row r="2422" spans="1:10" x14ac:dyDescent="0.3">
      <c r="A2422" s="12" t="s">
        <v>1280</v>
      </c>
      <c r="B2422" s="13" t="s">
        <v>18</v>
      </c>
      <c r="C2422" s="13" t="s">
        <v>35</v>
      </c>
      <c r="D2422" s="33" t="s">
        <v>1281</v>
      </c>
      <c r="E2422" s="14">
        <v>14</v>
      </c>
      <c r="F2422" s="14">
        <v>88.54</v>
      </c>
      <c r="G2422" s="15">
        <f t="shared" si="490"/>
        <v>1239.56</v>
      </c>
      <c r="H2422" s="14">
        <v>14</v>
      </c>
      <c r="I2422" s="39"/>
      <c r="J2422" s="15">
        <f t="shared" si="491"/>
        <v>0</v>
      </c>
    </row>
    <row r="2423" spans="1:10" x14ac:dyDescent="0.3">
      <c r="A2423" s="12" t="s">
        <v>1282</v>
      </c>
      <c r="B2423" s="13" t="s">
        <v>18</v>
      </c>
      <c r="C2423" s="13" t="s">
        <v>35</v>
      </c>
      <c r="D2423" s="33" t="s">
        <v>1283</v>
      </c>
      <c r="E2423" s="14">
        <v>112</v>
      </c>
      <c r="F2423" s="14">
        <v>9.65</v>
      </c>
      <c r="G2423" s="15">
        <f t="shared" si="490"/>
        <v>1080.8</v>
      </c>
      <c r="H2423" s="14">
        <v>112</v>
      </c>
      <c r="I2423" s="39"/>
      <c r="J2423" s="15">
        <f t="shared" si="491"/>
        <v>0</v>
      </c>
    </row>
    <row r="2424" spans="1:10" x14ac:dyDescent="0.3">
      <c r="A2424" s="12" t="s">
        <v>1284</v>
      </c>
      <c r="B2424" s="13" t="s">
        <v>18</v>
      </c>
      <c r="C2424" s="13" t="s">
        <v>35</v>
      </c>
      <c r="D2424" s="33" t="s">
        <v>1285</v>
      </c>
      <c r="E2424" s="14">
        <v>112</v>
      </c>
      <c r="F2424" s="14">
        <v>53.52</v>
      </c>
      <c r="G2424" s="15">
        <f t="shared" si="490"/>
        <v>5994.24</v>
      </c>
      <c r="H2424" s="14">
        <v>112</v>
      </c>
      <c r="I2424" s="39"/>
      <c r="J2424" s="15">
        <f t="shared" si="491"/>
        <v>0</v>
      </c>
    </row>
    <row r="2425" spans="1:10" x14ac:dyDescent="0.3">
      <c r="A2425" s="12" t="s">
        <v>1286</v>
      </c>
      <c r="B2425" s="13" t="s">
        <v>18</v>
      </c>
      <c r="C2425" s="13" t="s">
        <v>35</v>
      </c>
      <c r="D2425" s="33" t="s">
        <v>1287</v>
      </c>
      <c r="E2425" s="14">
        <v>28</v>
      </c>
      <c r="F2425" s="14">
        <v>57.67</v>
      </c>
      <c r="G2425" s="15">
        <f t="shared" si="490"/>
        <v>1614.76</v>
      </c>
      <c r="H2425" s="14">
        <v>28</v>
      </c>
      <c r="I2425" s="39"/>
      <c r="J2425" s="15">
        <f t="shared" si="491"/>
        <v>0</v>
      </c>
    </row>
    <row r="2426" spans="1:10" x14ac:dyDescent="0.3">
      <c r="A2426" s="12" t="s">
        <v>1288</v>
      </c>
      <c r="B2426" s="13" t="s">
        <v>18</v>
      </c>
      <c r="C2426" s="13" t="s">
        <v>35</v>
      </c>
      <c r="D2426" s="33" t="s">
        <v>1289</v>
      </c>
      <c r="E2426" s="14">
        <v>14</v>
      </c>
      <c r="F2426" s="14">
        <v>279.42</v>
      </c>
      <c r="G2426" s="15">
        <f t="shared" si="490"/>
        <v>3911.88</v>
      </c>
      <c r="H2426" s="14">
        <v>14</v>
      </c>
      <c r="I2426" s="39"/>
      <c r="J2426" s="15">
        <f t="shared" si="491"/>
        <v>0</v>
      </c>
    </row>
    <row r="2427" spans="1:10" x14ac:dyDescent="0.3">
      <c r="A2427" s="12" t="s">
        <v>1290</v>
      </c>
      <c r="B2427" s="13" t="s">
        <v>18</v>
      </c>
      <c r="C2427" s="13" t="s">
        <v>35</v>
      </c>
      <c r="D2427" s="33" t="s">
        <v>1291</v>
      </c>
      <c r="E2427" s="14">
        <v>1</v>
      </c>
      <c r="F2427" s="14">
        <v>131.25</v>
      </c>
      <c r="G2427" s="15">
        <f t="shared" si="490"/>
        <v>131.25</v>
      </c>
      <c r="H2427" s="14">
        <v>1</v>
      </c>
      <c r="I2427" s="39"/>
      <c r="J2427" s="15">
        <f t="shared" si="491"/>
        <v>0</v>
      </c>
    </row>
    <row r="2428" spans="1:10" x14ac:dyDescent="0.3">
      <c r="A2428" s="16"/>
      <c r="B2428" s="16"/>
      <c r="C2428" s="16"/>
      <c r="D2428" s="34" t="s">
        <v>3283</v>
      </c>
      <c r="E2428" s="14">
        <v>1</v>
      </c>
      <c r="F2428" s="17">
        <f>SUM(G2417:G2427)</f>
        <v>72842.19</v>
      </c>
      <c r="G2428" s="17">
        <f t="shared" si="490"/>
        <v>72842.19</v>
      </c>
      <c r="H2428" s="14">
        <v>1</v>
      </c>
      <c r="I2428" s="17">
        <f>SUM(J2417:J2427)</f>
        <v>0</v>
      </c>
      <c r="J2428" s="17">
        <f t="shared" si="491"/>
        <v>0</v>
      </c>
    </row>
    <row r="2429" spans="1:10" ht="1" customHeight="1" x14ac:dyDescent="0.3">
      <c r="A2429" s="18"/>
      <c r="B2429" s="18"/>
      <c r="C2429" s="18"/>
      <c r="D2429" s="35"/>
      <c r="E2429" s="18"/>
      <c r="F2429" s="18"/>
      <c r="G2429" s="18"/>
      <c r="H2429" s="18"/>
      <c r="I2429" s="18"/>
      <c r="J2429" s="18"/>
    </row>
    <row r="2430" spans="1:10" x14ac:dyDescent="0.3">
      <c r="A2430" s="19" t="s">
        <v>3284</v>
      </c>
      <c r="B2430" s="19" t="s">
        <v>10</v>
      </c>
      <c r="C2430" s="19" t="s">
        <v>11</v>
      </c>
      <c r="D2430" s="36" t="s">
        <v>1294</v>
      </c>
      <c r="E2430" s="20">
        <f t="shared" ref="E2430:J2430" si="492">E2434</f>
        <v>1</v>
      </c>
      <c r="F2430" s="20">
        <f t="shared" si="492"/>
        <v>85688.5</v>
      </c>
      <c r="G2430" s="20">
        <f t="shared" si="492"/>
        <v>85688.5</v>
      </c>
      <c r="H2430" s="20">
        <f t="shared" si="492"/>
        <v>1</v>
      </c>
      <c r="I2430" s="20">
        <f t="shared" si="492"/>
        <v>0</v>
      </c>
      <c r="J2430" s="20">
        <f t="shared" si="492"/>
        <v>0</v>
      </c>
    </row>
    <row r="2431" spans="1:10" x14ac:dyDescent="0.3">
      <c r="A2431" s="12" t="s">
        <v>3285</v>
      </c>
      <c r="B2431" s="13" t="s">
        <v>18</v>
      </c>
      <c r="C2431" s="13" t="s">
        <v>35</v>
      </c>
      <c r="D2431" s="33" t="s">
        <v>3286</v>
      </c>
      <c r="E2431" s="14">
        <v>1</v>
      </c>
      <c r="F2431" s="14">
        <v>2362.5</v>
      </c>
      <c r="G2431" s="15">
        <f>ROUND(E2431*F2431,2)</f>
        <v>2362.5</v>
      </c>
      <c r="H2431" s="14">
        <v>1</v>
      </c>
      <c r="I2431" s="39"/>
      <c r="J2431" s="15">
        <f>ROUND(H2431*I2431,2)</f>
        <v>0</v>
      </c>
    </row>
    <row r="2432" spans="1:10" x14ac:dyDescent="0.3">
      <c r="A2432" s="12" t="s">
        <v>1295</v>
      </c>
      <c r="B2432" s="13" t="s">
        <v>18</v>
      </c>
      <c r="C2432" s="13" t="s">
        <v>22</v>
      </c>
      <c r="D2432" s="33" t="s">
        <v>1296</v>
      </c>
      <c r="E2432" s="14">
        <v>1850</v>
      </c>
      <c r="F2432" s="14">
        <v>42.26</v>
      </c>
      <c r="G2432" s="15">
        <f>ROUND(E2432*F2432,2)</f>
        <v>78181</v>
      </c>
      <c r="H2432" s="14">
        <v>1850</v>
      </c>
      <c r="I2432" s="39"/>
      <c r="J2432" s="15">
        <f>ROUND(H2432*I2432,2)</f>
        <v>0</v>
      </c>
    </row>
    <row r="2433" spans="1:10" x14ac:dyDescent="0.3">
      <c r="A2433" s="12" t="s">
        <v>3287</v>
      </c>
      <c r="B2433" s="13" t="s">
        <v>18</v>
      </c>
      <c r="C2433" s="13" t="s">
        <v>35</v>
      </c>
      <c r="D2433" s="33" t="s">
        <v>3288</v>
      </c>
      <c r="E2433" s="14">
        <v>2</v>
      </c>
      <c r="F2433" s="14">
        <v>2572.5</v>
      </c>
      <c r="G2433" s="15">
        <f>ROUND(E2433*F2433,2)</f>
        <v>5145</v>
      </c>
      <c r="H2433" s="14">
        <v>2</v>
      </c>
      <c r="I2433" s="39"/>
      <c r="J2433" s="15">
        <f>ROUND(H2433*I2433,2)</f>
        <v>0</v>
      </c>
    </row>
    <row r="2434" spans="1:10" x14ac:dyDescent="0.3">
      <c r="A2434" s="16"/>
      <c r="B2434" s="16"/>
      <c r="C2434" s="16"/>
      <c r="D2434" s="34" t="s">
        <v>3289</v>
      </c>
      <c r="E2434" s="14">
        <v>1</v>
      </c>
      <c r="F2434" s="17">
        <f>SUM(G2431:G2433)</f>
        <v>85688.5</v>
      </c>
      <c r="G2434" s="17">
        <f>ROUND(E2434*F2434,2)</f>
        <v>85688.5</v>
      </c>
      <c r="H2434" s="14">
        <v>1</v>
      </c>
      <c r="I2434" s="17">
        <f>SUM(J2431:J2433)</f>
        <v>0</v>
      </c>
      <c r="J2434" s="17">
        <f>ROUND(H2434*I2434,2)</f>
        <v>0</v>
      </c>
    </row>
    <row r="2435" spans="1:10" ht="1" customHeight="1" x14ac:dyDescent="0.3">
      <c r="A2435" s="18"/>
      <c r="B2435" s="18"/>
      <c r="C2435" s="18"/>
      <c r="D2435" s="35"/>
      <c r="E2435" s="18"/>
      <c r="F2435" s="18"/>
      <c r="G2435" s="18"/>
      <c r="H2435" s="18"/>
      <c r="I2435" s="18"/>
      <c r="J2435" s="18"/>
    </row>
    <row r="2436" spans="1:10" x14ac:dyDescent="0.3">
      <c r="A2436" s="19" t="s">
        <v>3290</v>
      </c>
      <c r="B2436" s="19" t="s">
        <v>10</v>
      </c>
      <c r="C2436" s="19" t="s">
        <v>11</v>
      </c>
      <c r="D2436" s="36" t="s">
        <v>1303</v>
      </c>
      <c r="E2436" s="20">
        <f t="shared" ref="E2436:J2436" si="493">E2441</f>
        <v>1</v>
      </c>
      <c r="F2436" s="20">
        <f t="shared" si="493"/>
        <v>34470.85</v>
      </c>
      <c r="G2436" s="20">
        <f t="shared" si="493"/>
        <v>34470.85</v>
      </c>
      <c r="H2436" s="20">
        <f t="shared" si="493"/>
        <v>1</v>
      </c>
      <c r="I2436" s="20">
        <f t="shared" si="493"/>
        <v>0</v>
      </c>
      <c r="J2436" s="20">
        <f t="shared" si="493"/>
        <v>0</v>
      </c>
    </row>
    <row r="2437" spans="1:10" ht="20.95" x14ac:dyDescent="0.3">
      <c r="A2437" s="12" t="s">
        <v>3291</v>
      </c>
      <c r="B2437" s="13" t="s">
        <v>18</v>
      </c>
      <c r="C2437" s="13" t="s">
        <v>35</v>
      </c>
      <c r="D2437" s="33" t="s">
        <v>3292</v>
      </c>
      <c r="E2437" s="14">
        <v>43</v>
      </c>
      <c r="F2437" s="14">
        <v>157.5</v>
      </c>
      <c r="G2437" s="15">
        <f>ROUND(E2437*F2437,2)</f>
        <v>6772.5</v>
      </c>
      <c r="H2437" s="14">
        <v>43</v>
      </c>
      <c r="I2437" s="39"/>
      <c r="J2437" s="15">
        <f>ROUND(H2437*I2437,2)</f>
        <v>0</v>
      </c>
    </row>
    <row r="2438" spans="1:10" x14ac:dyDescent="0.3">
      <c r="A2438" s="12" t="s">
        <v>3293</v>
      </c>
      <c r="B2438" s="13" t="s">
        <v>18</v>
      </c>
      <c r="C2438" s="13" t="s">
        <v>22</v>
      </c>
      <c r="D2438" s="33" t="s">
        <v>3294</v>
      </c>
      <c r="E2438" s="14">
        <v>3225</v>
      </c>
      <c r="F2438" s="14">
        <v>5.46</v>
      </c>
      <c r="G2438" s="15">
        <f>ROUND(E2438*F2438,2)</f>
        <v>17608.5</v>
      </c>
      <c r="H2438" s="14">
        <v>3225</v>
      </c>
      <c r="I2438" s="39"/>
      <c r="J2438" s="15">
        <f>ROUND(H2438*I2438,2)</f>
        <v>0</v>
      </c>
    </row>
    <row r="2439" spans="1:10" x14ac:dyDescent="0.3">
      <c r="A2439" s="12" t="s">
        <v>1304</v>
      </c>
      <c r="B2439" s="13" t="s">
        <v>18</v>
      </c>
      <c r="C2439" s="13" t="s">
        <v>35</v>
      </c>
      <c r="D2439" s="33" t="s">
        <v>1305</v>
      </c>
      <c r="E2439" s="14">
        <v>5</v>
      </c>
      <c r="F2439" s="14">
        <v>1332.45</v>
      </c>
      <c r="G2439" s="15">
        <f>ROUND(E2439*F2439,2)</f>
        <v>6662.25</v>
      </c>
      <c r="H2439" s="14">
        <v>5</v>
      </c>
      <c r="I2439" s="39"/>
      <c r="J2439" s="15">
        <f>ROUND(H2439*I2439,2)</f>
        <v>0</v>
      </c>
    </row>
    <row r="2440" spans="1:10" x14ac:dyDescent="0.3">
      <c r="A2440" s="12" t="s">
        <v>1306</v>
      </c>
      <c r="B2440" s="13" t="s">
        <v>18</v>
      </c>
      <c r="C2440" s="13" t="s">
        <v>35</v>
      </c>
      <c r="D2440" s="33" t="s">
        <v>1307</v>
      </c>
      <c r="E2440" s="14">
        <v>5</v>
      </c>
      <c r="F2440" s="14">
        <v>685.52</v>
      </c>
      <c r="G2440" s="15">
        <f>ROUND(E2440*F2440,2)</f>
        <v>3427.6</v>
      </c>
      <c r="H2440" s="14">
        <v>5</v>
      </c>
      <c r="I2440" s="39"/>
      <c r="J2440" s="15">
        <f>ROUND(H2440*I2440,2)</f>
        <v>0</v>
      </c>
    </row>
    <row r="2441" spans="1:10" x14ac:dyDescent="0.3">
      <c r="A2441" s="16"/>
      <c r="B2441" s="16"/>
      <c r="C2441" s="16"/>
      <c r="D2441" s="34" t="s">
        <v>3295</v>
      </c>
      <c r="E2441" s="14">
        <v>1</v>
      </c>
      <c r="F2441" s="17">
        <f>SUM(G2437:G2440)</f>
        <v>34470.85</v>
      </c>
      <c r="G2441" s="17">
        <f>ROUND(E2441*F2441,2)</f>
        <v>34470.85</v>
      </c>
      <c r="H2441" s="14">
        <v>1</v>
      </c>
      <c r="I2441" s="17">
        <f>SUM(J2437:J2440)</f>
        <v>0</v>
      </c>
      <c r="J2441" s="17">
        <f>ROUND(H2441*I2441,2)</f>
        <v>0</v>
      </c>
    </row>
    <row r="2442" spans="1:10" ht="1" customHeight="1" x14ac:dyDescent="0.3">
      <c r="A2442" s="18"/>
      <c r="B2442" s="18"/>
      <c r="C2442" s="18"/>
      <c r="D2442" s="35"/>
      <c r="E2442" s="18"/>
      <c r="F2442" s="18"/>
      <c r="G2442" s="18"/>
      <c r="H2442" s="18"/>
      <c r="I2442" s="18"/>
      <c r="J2442" s="18"/>
    </row>
    <row r="2443" spans="1:10" x14ac:dyDescent="0.3">
      <c r="A2443" s="19" t="s">
        <v>3296</v>
      </c>
      <c r="B2443" s="19" t="s">
        <v>10</v>
      </c>
      <c r="C2443" s="19" t="s">
        <v>11</v>
      </c>
      <c r="D2443" s="36" t="s">
        <v>1314</v>
      </c>
      <c r="E2443" s="20">
        <f t="shared" ref="E2443:J2443" si="494">E2446</f>
        <v>1</v>
      </c>
      <c r="F2443" s="20">
        <f t="shared" si="494"/>
        <v>29030.25</v>
      </c>
      <c r="G2443" s="20">
        <f t="shared" si="494"/>
        <v>29030.25</v>
      </c>
      <c r="H2443" s="20">
        <f t="shared" si="494"/>
        <v>1</v>
      </c>
      <c r="I2443" s="20">
        <f t="shared" si="494"/>
        <v>0</v>
      </c>
      <c r="J2443" s="20">
        <f t="shared" si="494"/>
        <v>0</v>
      </c>
    </row>
    <row r="2444" spans="1:10" ht="20.95" x14ac:dyDescent="0.3">
      <c r="A2444" s="12" t="s">
        <v>3297</v>
      </c>
      <c r="B2444" s="13" t="s">
        <v>18</v>
      </c>
      <c r="C2444" s="13" t="s">
        <v>35</v>
      </c>
      <c r="D2444" s="33" t="s">
        <v>3298</v>
      </c>
      <c r="E2444" s="14">
        <v>1</v>
      </c>
      <c r="F2444" s="14">
        <v>11975.25</v>
      </c>
      <c r="G2444" s="15">
        <f>ROUND(E2444*F2444,2)</f>
        <v>11975.25</v>
      </c>
      <c r="H2444" s="14">
        <v>1</v>
      </c>
      <c r="I2444" s="39"/>
      <c r="J2444" s="15">
        <f>ROUND(H2444*I2444,2)</f>
        <v>0</v>
      </c>
    </row>
    <row r="2445" spans="1:10" x14ac:dyDescent="0.3">
      <c r="A2445" s="12" t="s">
        <v>3299</v>
      </c>
      <c r="B2445" s="13" t="s">
        <v>18</v>
      </c>
      <c r="C2445" s="13" t="s">
        <v>22</v>
      </c>
      <c r="D2445" s="33" t="s">
        <v>3300</v>
      </c>
      <c r="E2445" s="14">
        <v>2250</v>
      </c>
      <c r="F2445" s="14">
        <v>7.58</v>
      </c>
      <c r="G2445" s="15">
        <f>ROUND(E2445*F2445,2)</f>
        <v>17055</v>
      </c>
      <c r="H2445" s="14">
        <v>2250</v>
      </c>
      <c r="I2445" s="39"/>
      <c r="J2445" s="15">
        <f>ROUND(H2445*I2445,2)</f>
        <v>0</v>
      </c>
    </row>
    <row r="2446" spans="1:10" x14ac:dyDescent="0.3">
      <c r="A2446" s="16"/>
      <c r="B2446" s="16"/>
      <c r="C2446" s="16"/>
      <c r="D2446" s="34" t="s">
        <v>3301</v>
      </c>
      <c r="E2446" s="14">
        <v>1</v>
      </c>
      <c r="F2446" s="17">
        <f>SUM(G2444:G2445)</f>
        <v>29030.25</v>
      </c>
      <c r="G2446" s="17">
        <f>ROUND(E2446*F2446,2)</f>
        <v>29030.25</v>
      </c>
      <c r="H2446" s="14">
        <v>1</v>
      </c>
      <c r="I2446" s="17">
        <f>SUM(J2444:J2445)</f>
        <v>0</v>
      </c>
      <c r="J2446" s="17">
        <f>ROUND(H2446*I2446,2)</f>
        <v>0</v>
      </c>
    </row>
    <row r="2447" spans="1:10" ht="1" customHeight="1" x14ac:dyDescent="0.3">
      <c r="A2447" s="18"/>
      <c r="B2447" s="18"/>
      <c r="C2447" s="18"/>
      <c r="D2447" s="35"/>
      <c r="E2447" s="18"/>
      <c r="F2447" s="18"/>
      <c r="G2447" s="18"/>
      <c r="H2447" s="18"/>
      <c r="I2447" s="18"/>
      <c r="J2447" s="18"/>
    </row>
    <row r="2448" spans="1:10" x14ac:dyDescent="0.3">
      <c r="A2448" s="19" t="s">
        <v>3302</v>
      </c>
      <c r="B2448" s="19" t="s">
        <v>10</v>
      </c>
      <c r="C2448" s="19" t="s">
        <v>11</v>
      </c>
      <c r="D2448" s="36" t="s">
        <v>3303</v>
      </c>
      <c r="E2448" s="20">
        <f t="shared" ref="E2448:J2448" si="495">E2453</f>
        <v>1</v>
      </c>
      <c r="F2448" s="20">
        <f t="shared" si="495"/>
        <v>30891.24</v>
      </c>
      <c r="G2448" s="20">
        <f t="shared" si="495"/>
        <v>30891.24</v>
      </c>
      <c r="H2448" s="20">
        <f t="shared" si="495"/>
        <v>1</v>
      </c>
      <c r="I2448" s="20">
        <f t="shared" si="495"/>
        <v>0</v>
      </c>
      <c r="J2448" s="20">
        <f t="shared" si="495"/>
        <v>0</v>
      </c>
    </row>
    <row r="2449" spans="1:10" x14ac:dyDescent="0.3">
      <c r="A2449" s="12" t="s">
        <v>3304</v>
      </c>
      <c r="B2449" s="13" t="s">
        <v>18</v>
      </c>
      <c r="C2449" s="13" t="s">
        <v>35</v>
      </c>
      <c r="D2449" s="33" t="s">
        <v>3305</v>
      </c>
      <c r="E2449" s="14">
        <v>16</v>
      </c>
      <c r="F2449" s="14">
        <v>418.59</v>
      </c>
      <c r="G2449" s="15">
        <f>ROUND(E2449*F2449,2)</f>
        <v>6697.44</v>
      </c>
      <c r="H2449" s="14">
        <v>16</v>
      </c>
      <c r="I2449" s="39"/>
      <c r="J2449" s="15">
        <f>ROUND(H2449*I2449,2)</f>
        <v>0</v>
      </c>
    </row>
    <row r="2450" spans="1:10" x14ac:dyDescent="0.3">
      <c r="A2450" s="12" t="s">
        <v>3306</v>
      </c>
      <c r="B2450" s="13" t="s">
        <v>18</v>
      </c>
      <c r="C2450" s="13" t="s">
        <v>22</v>
      </c>
      <c r="D2450" s="33" t="s">
        <v>3300</v>
      </c>
      <c r="E2450" s="14">
        <v>3870</v>
      </c>
      <c r="F2450" s="14">
        <v>6.04</v>
      </c>
      <c r="G2450" s="15">
        <f>ROUND(E2450*F2450,2)</f>
        <v>23374.799999999999</v>
      </c>
      <c r="H2450" s="14">
        <v>3870</v>
      </c>
      <c r="I2450" s="39"/>
      <c r="J2450" s="15">
        <f>ROUND(H2450*I2450,2)</f>
        <v>0</v>
      </c>
    </row>
    <row r="2451" spans="1:10" x14ac:dyDescent="0.3">
      <c r="A2451" s="12" t="s">
        <v>3307</v>
      </c>
      <c r="B2451" s="13" t="s">
        <v>18</v>
      </c>
      <c r="C2451" s="13" t="s">
        <v>35</v>
      </c>
      <c r="D2451" s="33" t="s">
        <v>3308</v>
      </c>
      <c r="E2451" s="14">
        <v>4</v>
      </c>
      <c r="F2451" s="14">
        <v>126</v>
      </c>
      <c r="G2451" s="15">
        <f>ROUND(E2451*F2451,2)</f>
        <v>504</v>
      </c>
      <c r="H2451" s="14">
        <v>4</v>
      </c>
      <c r="I2451" s="39"/>
      <c r="J2451" s="15">
        <f>ROUND(H2451*I2451,2)</f>
        <v>0</v>
      </c>
    </row>
    <row r="2452" spans="1:10" x14ac:dyDescent="0.3">
      <c r="A2452" s="12" t="s">
        <v>3309</v>
      </c>
      <c r="B2452" s="13" t="s">
        <v>18</v>
      </c>
      <c r="C2452" s="13" t="s">
        <v>35</v>
      </c>
      <c r="D2452" s="33" t="s">
        <v>3310</v>
      </c>
      <c r="E2452" s="14">
        <v>4</v>
      </c>
      <c r="F2452" s="14">
        <v>78.75</v>
      </c>
      <c r="G2452" s="15">
        <f>ROUND(E2452*F2452,2)</f>
        <v>315</v>
      </c>
      <c r="H2452" s="14">
        <v>4</v>
      </c>
      <c r="I2452" s="39"/>
      <c r="J2452" s="15">
        <f>ROUND(H2452*I2452,2)</f>
        <v>0</v>
      </c>
    </row>
    <row r="2453" spans="1:10" x14ac:dyDescent="0.3">
      <c r="A2453" s="16"/>
      <c r="B2453" s="16"/>
      <c r="C2453" s="16"/>
      <c r="D2453" s="34" t="s">
        <v>3311</v>
      </c>
      <c r="E2453" s="14">
        <v>1</v>
      </c>
      <c r="F2453" s="17">
        <f>SUM(G2449:G2452)</f>
        <v>30891.24</v>
      </c>
      <c r="G2453" s="17">
        <f>ROUND(E2453*F2453,2)</f>
        <v>30891.24</v>
      </c>
      <c r="H2453" s="14">
        <v>1</v>
      </c>
      <c r="I2453" s="17">
        <f>SUM(J2449:J2452)</f>
        <v>0</v>
      </c>
      <c r="J2453" s="17">
        <f>ROUND(H2453*I2453,2)</f>
        <v>0</v>
      </c>
    </row>
    <row r="2454" spans="1:10" ht="1" customHeight="1" x14ac:dyDescent="0.3">
      <c r="A2454" s="18"/>
      <c r="B2454" s="18"/>
      <c r="C2454" s="18"/>
      <c r="D2454" s="35"/>
      <c r="E2454" s="18"/>
      <c r="F2454" s="18"/>
      <c r="G2454" s="18"/>
      <c r="H2454" s="18"/>
      <c r="I2454" s="18"/>
      <c r="J2454" s="18"/>
    </row>
    <row r="2455" spans="1:10" ht="20.95" x14ac:dyDescent="0.3">
      <c r="A2455" s="19" t="s">
        <v>3312</v>
      </c>
      <c r="B2455" s="19" t="s">
        <v>10</v>
      </c>
      <c r="C2455" s="19" t="s">
        <v>11</v>
      </c>
      <c r="D2455" s="36" t="s">
        <v>3313</v>
      </c>
      <c r="E2455" s="20">
        <f t="shared" ref="E2455:J2455" si="496">E2469</f>
        <v>1</v>
      </c>
      <c r="F2455" s="20">
        <f t="shared" si="496"/>
        <v>68317.5</v>
      </c>
      <c r="G2455" s="20">
        <f t="shared" si="496"/>
        <v>68317.5</v>
      </c>
      <c r="H2455" s="20">
        <f t="shared" si="496"/>
        <v>1</v>
      </c>
      <c r="I2455" s="20">
        <f t="shared" si="496"/>
        <v>0</v>
      </c>
      <c r="J2455" s="20">
        <f t="shared" si="496"/>
        <v>0</v>
      </c>
    </row>
    <row r="2456" spans="1:10" ht="20.95" x14ac:dyDescent="0.3">
      <c r="A2456" s="12" t="s">
        <v>3314</v>
      </c>
      <c r="B2456" s="13" t="s">
        <v>18</v>
      </c>
      <c r="C2456" s="13" t="s">
        <v>35</v>
      </c>
      <c r="D2456" s="33" t="s">
        <v>3315</v>
      </c>
      <c r="E2456" s="14">
        <v>1</v>
      </c>
      <c r="F2456" s="14">
        <v>2887.5</v>
      </c>
      <c r="G2456" s="15">
        <f t="shared" ref="G2456:G2469" si="497">ROUND(E2456*F2456,2)</f>
        <v>2887.5</v>
      </c>
      <c r="H2456" s="14">
        <v>1</v>
      </c>
      <c r="I2456" s="39"/>
      <c r="J2456" s="15">
        <f t="shared" ref="J2456:J2469" si="498">ROUND(H2456*I2456,2)</f>
        <v>0</v>
      </c>
    </row>
    <row r="2457" spans="1:10" ht="20.95" x14ac:dyDescent="0.3">
      <c r="A2457" s="12" t="s">
        <v>3316</v>
      </c>
      <c r="B2457" s="13" t="s">
        <v>18</v>
      </c>
      <c r="C2457" s="13" t="s">
        <v>35</v>
      </c>
      <c r="D2457" s="33" t="s">
        <v>3317</v>
      </c>
      <c r="E2457" s="14">
        <v>1</v>
      </c>
      <c r="F2457" s="14">
        <v>3276</v>
      </c>
      <c r="G2457" s="15">
        <f t="shared" si="497"/>
        <v>3276</v>
      </c>
      <c r="H2457" s="14">
        <v>1</v>
      </c>
      <c r="I2457" s="39"/>
      <c r="J2457" s="15">
        <f t="shared" si="498"/>
        <v>0</v>
      </c>
    </row>
    <row r="2458" spans="1:10" x14ac:dyDescent="0.3">
      <c r="A2458" s="12" t="s">
        <v>1352</v>
      </c>
      <c r="B2458" s="13" t="s">
        <v>18</v>
      </c>
      <c r="C2458" s="13" t="s">
        <v>22</v>
      </c>
      <c r="D2458" s="33" t="s">
        <v>1353</v>
      </c>
      <c r="E2458" s="14">
        <v>150</v>
      </c>
      <c r="F2458" s="14">
        <v>53.07</v>
      </c>
      <c r="G2458" s="15">
        <f t="shared" si="497"/>
        <v>7960.5</v>
      </c>
      <c r="H2458" s="14">
        <v>150</v>
      </c>
      <c r="I2458" s="39"/>
      <c r="J2458" s="15">
        <f t="shared" si="498"/>
        <v>0</v>
      </c>
    </row>
    <row r="2459" spans="1:10" x14ac:dyDescent="0.3">
      <c r="A2459" s="12" t="s">
        <v>3318</v>
      </c>
      <c r="B2459" s="13" t="s">
        <v>18</v>
      </c>
      <c r="C2459" s="13" t="s">
        <v>22</v>
      </c>
      <c r="D2459" s="33" t="s">
        <v>3319</v>
      </c>
      <c r="E2459" s="14">
        <v>150</v>
      </c>
      <c r="F2459" s="14">
        <v>16.98</v>
      </c>
      <c r="G2459" s="15">
        <f t="shared" si="497"/>
        <v>2547</v>
      </c>
      <c r="H2459" s="14">
        <v>150</v>
      </c>
      <c r="I2459" s="39"/>
      <c r="J2459" s="15">
        <f t="shared" si="498"/>
        <v>0</v>
      </c>
    </row>
    <row r="2460" spans="1:10" x14ac:dyDescent="0.3">
      <c r="A2460" s="12" t="s">
        <v>3320</v>
      </c>
      <c r="B2460" s="13" t="s">
        <v>18</v>
      </c>
      <c r="C2460" s="13" t="s">
        <v>22</v>
      </c>
      <c r="D2460" s="33" t="s">
        <v>3321</v>
      </c>
      <c r="E2460" s="14">
        <v>1150</v>
      </c>
      <c r="F2460" s="14">
        <v>5.09</v>
      </c>
      <c r="G2460" s="15">
        <f t="shared" si="497"/>
        <v>5853.5</v>
      </c>
      <c r="H2460" s="14">
        <v>1150</v>
      </c>
      <c r="I2460" s="39"/>
      <c r="J2460" s="15">
        <f t="shared" si="498"/>
        <v>0</v>
      </c>
    </row>
    <row r="2461" spans="1:10" x14ac:dyDescent="0.3">
      <c r="A2461" s="12" t="s">
        <v>3322</v>
      </c>
      <c r="B2461" s="13" t="s">
        <v>18</v>
      </c>
      <c r="C2461" s="13" t="s">
        <v>22</v>
      </c>
      <c r="D2461" s="33" t="s">
        <v>3323</v>
      </c>
      <c r="E2461" s="14">
        <v>750</v>
      </c>
      <c r="F2461" s="14">
        <v>6.8</v>
      </c>
      <c r="G2461" s="15">
        <f t="shared" si="497"/>
        <v>5100</v>
      </c>
      <c r="H2461" s="14">
        <v>750</v>
      </c>
      <c r="I2461" s="39"/>
      <c r="J2461" s="15">
        <f t="shared" si="498"/>
        <v>0</v>
      </c>
    </row>
    <row r="2462" spans="1:10" x14ac:dyDescent="0.3">
      <c r="A2462" s="12" t="s">
        <v>3324</v>
      </c>
      <c r="B2462" s="13" t="s">
        <v>18</v>
      </c>
      <c r="C2462" s="13" t="s">
        <v>22</v>
      </c>
      <c r="D2462" s="33" t="s">
        <v>3325</v>
      </c>
      <c r="E2462" s="14">
        <v>450</v>
      </c>
      <c r="F2462" s="14">
        <v>6.72</v>
      </c>
      <c r="G2462" s="15">
        <f t="shared" si="497"/>
        <v>3024</v>
      </c>
      <c r="H2462" s="14">
        <v>450</v>
      </c>
      <c r="I2462" s="39"/>
      <c r="J2462" s="15">
        <f t="shared" si="498"/>
        <v>0</v>
      </c>
    </row>
    <row r="2463" spans="1:10" x14ac:dyDescent="0.3">
      <c r="A2463" s="12" t="s">
        <v>3326</v>
      </c>
      <c r="B2463" s="13" t="s">
        <v>18</v>
      </c>
      <c r="C2463" s="13" t="s">
        <v>22</v>
      </c>
      <c r="D2463" s="33" t="s">
        <v>3327</v>
      </c>
      <c r="E2463" s="14">
        <v>750</v>
      </c>
      <c r="F2463" s="14">
        <v>8.7200000000000006</v>
      </c>
      <c r="G2463" s="15">
        <f t="shared" si="497"/>
        <v>6540</v>
      </c>
      <c r="H2463" s="14">
        <v>750</v>
      </c>
      <c r="I2463" s="39"/>
      <c r="J2463" s="15">
        <f t="shared" si="498"/>
        <v>0</v>
      </c>
    </row>
    <row r="2464" spans="1:10" x14ac:dyDescent="0.3">
      <c r="A2464" s="12" t="s">
        <v>3328</v>
      </c>
      <c r="B2464" s="13" t="s">
        <v>18</v>
      </c>
      <c r="C2464" s="13" t="s">
        <v>22</v>
      </c>
      <c r="D2464" s="33" t="s">
        <v>3329</v>
      </c>
      <c r="E2464" s="14">
        <v>450</v>
      </c>
      <c r="F2464" s="14">
        <v>9.6999999999999993</v>
      </c>
      <c r="G2464" s="15">
        <f t="shared" si="497"/>
        <v>4365</v>
      </c>
      <c r="H2464" s="14">
        <v>450</v>
      </c>
      <c r="I2464" s="39"/>
      <c r="J2464" s="15">
        <f t="shared" si="498"/>
        <v>0</v>
      </c>
    </row>
    <row r="2465" spans="1:10" x14ac:dyDescent="0.3">
      <c r="A2465" s="12" t="s">
        <v>1278</v>
      </c>
      <c r="B2465" s="13" t="s">
        <v>18</v>
      </c>
      <c r="C2465" s="13" t="s">
        <v>22</v>
      </c>
      <c r="D2465" s="33" t="s">
        <v>1279</v>
      </c>
      <c r="E2465" s="14">
        <v>2450</v>
      </c>
      <c r="F2465" s="14">
        <v>6.98</v>
      </c>
      <c r="G2465" s="15">
        <f t="shared" si="497"/>
        <v>17101</v>
      </c>
      <c r="H2465" s="14">
        <v>2450</v>
      </c>
      <c r="I2465" s="39"/>
      <c r="J2465" s="15">
        <f t="shared" si="498"/>
        <v>0</v>
      </c>
    </row>
    <row r="2466" spans="1:10" x14ac:dyDescent="0.3">
      <c r="A2466" s="12" t="s">
        <v>3330</v>
      </c>
      <c r="B2466" s="13" t="s">
        <v>18</v>
      </c>
      <c r="C2466" s="13" t="s">
        <v>22</v>
      </c>
      <c r="D2466" s="33" t="s">
        <v>3331</v>
      </c>
      <c r="E2466" s="14">
        <v>350</v>
      </c>
      <c r="F2466" s="14">
        <v>7.14</v>
      </c>
      <c r="G2466" s="15">
        <f t="shared" si="497"/>
        <v>2499</v>
      </c>
      <c r="H2466" s="14">
        <v>350</v>
      </c>
      <c r="I2466" s="39"/>
      <c r="J2466" s="15">
        <f t="shared" si="498"/>
        <v>0</v>
      </c>
    </row>
    <row r="2467" spans="1:10" x14ac:dyDescent="0.3">
      <c r="A2467" s="12" t="s">
        <v>3332</v>
      </c>
      <c r="B2467" s="13" t="s">
        <v>18</v>
      </c>
      <c r="C2467" s="13" t="s">
        <v>22</v>
      </c>
      <c r="D2467" s="33" t="s">
        <v>3333</v>
      </c>
      <c r="E2467" s="14">
        <v>150</v>
      </c>
      <c r="F2467" s="14">
        <v>7.77</v>
      </c>
      <c r="G2467" s="15">
        <f t="shared" si="497"/>
        <v>1165.5</v>
      </c>
      <c r="H2467" s="14">
        <v>150</v>
      </c>
      <c r="I2467" s="39"/>
      <c r="J2467" s="15">
        <f t="shared" si="498"/>
        <v>0</v>
      </c>
    </row>
    <row r="2468" spans="1:10" x14ac:dyDescent="0.3">
      <c r="A2468" s="12" t="s">
        <v>3077</v>
      </c>
      <c r="B2468" s="13" t="s">
        <v>18</v>
      </c>
      <c r="C2468" s="13" t="s">
        <v>22</v>
      </c>
      <c r="D2468" s="33" t="s">
        <v>1169</v>
      </c>
      <c r="E2468" s="14">
        <v>1550</v>
      </c>
      <c r="F2468" s="14">
        <v>3.87</v>
      </c>
      <c r="G2468" s="15">
        <f t="shared" si="497"/>
        <v>5998.5</v>
      </c>
      <c r="H2468" s="14">
        <v>1550</v>
      </c>
      <c r="I2468" s="39"/>
      <c r="J2468" s="15">
        <f t="shared" si="498"/>
        <v>0</v>
      </c>
    </row>
    <row r="2469" spans="1:10" x14ac:dyDescent="0.3">
      <c r="A2469" s="16"/>
      <c r="B2469" s="16"/>
      <c r="C2469" s="16"/>
      <c r="D2469" s="34" t="s">
        <v>3334</v>
      </c>
      <c r="E2469" s="14">
        <v>1</v>
      </c>
      <c r="F2469" s="17">
        <f>SUM(G2456:G2468)</f>
        <v>68317.5</v>
      </c>
      <c r="G2469" s="17">
        <f t="shared" si="497"/>
        <v>68317.5</v>
      </c>
      <c r="H2469" s="14">
        <v>1</v>
      </c>
      <c r="I2469" s="17">
        <f>SUM(J2456:J2468)</f>
        <v>0</v>
      </c>
      <c r="J2469" s="17">
        <f t="shared" si="498"/>
        <v>0</v>
      </c>
    </row>
    <row r="2470" spans="1:10" ht="1" customHeight="1" x14ac:dyDescent="0.3">
      <c r="A2470" s="18"/>
      <c r="B2470" s="18"/>
      <c r="C2470" s="18"/>
      <c r="D2470" s="35"/>
      <c r="E2470" s="18"/>
      <c r="F2470" s="18"/>
      <c r="G2470" s="18"/>
      <c r="H2470" s="18"/>
      <c r="I2470" s="18"/>
      <c r="J2470" s="18"/>
    </row>
    <row r="2471" spans="1:10" x14ac:dyDescent="0.3">
      <c r="A2471" s="19" t="s">
        <v>3335</v>
      </c>
      <c r="B2471" s="19" t="s">
        <v>10</v>
      </c>
      <c r="C2471" s="19" t="s">
        <v>11</v>
      </c>
      <c r="D2471" s="36" t="s">
        <v>3336</v>
      </c>
      <c r="E2471" s="20">
        <f t="shared" ref="E2471:J2471" si="499">E2474</f>
        <v>1</v>
      </c>
      <c r="F2471" s="20">
        <f t="shared" si="499"/>
        <v>9369.08</v>
      </c>
      <c r="G2471" s="20">
        <f t="shared" si="499"/>
        <v>9369.08</v>
      </c>
      <c r="H2471" s="20">
        <f t="shared" si="499"/>
        <v>1</v>
      </c>
      <c r="I2471" s="20">
        <f t="shared" si="499"/>
        <v>0</v>
      </c>
      <c r="J2471" s="20">
        <f t="shared" si="499"/>
        <v>0</v>
      </c>
    </row>
    <row r="2472" spans="1:10" x14ac:dyDescent="0.3">
      <c r="A2472" s="12" t="s">
        <v>3337</v>
      </c>
      <c r="B2472" s="13" t="s">
        <v>18</v>
      </c>
      <c r="C2472" s="13" t="s">
        <v>35</v>
      </c>
      <c r="D2472" s="33" t="s">
        <v>3338</v>
      </c>
      <c r="E2472" s="14">
        <v>4</v>
      </c>
      <c r="F2472" s="14">
        <v>1280.8699999999999</v>
      </c>
      <c r="G2472" s="15">
        <f>ROUND(E2472*F2472,2)</f>
        <v>5123.4799999999996</v>
      </c>
      <c r="H2472" s="14">
        <v>4</v>
      </c>
      <c r="I2472" s="39"/>
      <c r="J2472" s="15">
        <f>ROUND(H2472*I2472,2)</f>
        <v>0</v>
      </c>
    </row>
    <row r="2473" spans="1:10" x14ac:dyDescent="0.3">
      <c r="A2473" s="12" t="s">
        <v>1352</v>
      </c>
      <c r="B2473" s="13" t="s">
        <v>18</v>
      </c>
      <c r="C2473" s="13" t="s">
        <v>22</v>
      </c>
      <c r="D2473" s="33" t="s">
        <v>1353</v>
      </c>
      <c r="E2473" s="14">
        <v>80</v>
      </c>
      <c r="F2473" s="14">
        <v>53.07</v>
      </c>
      <c r="G2473" s="15">
        <f>ROUND(E2473*F2473,2)</f>
        <v>4245.6000000000004</v>
      </c>
      <c r="H2473" s="14">
        <v>80</v>
      </c>
      <c r="I2473" s="39"/>
      <c r="J2473" s="15">
        <f>ROUND(H2473*I2473,2)</f>
        <v>0</v>
      </c>
    </row>
    <row r="2474" spans="1:10" x14ac:dyDescent="0.3">
      <c r="A2474" s="16"/>
      <c r="B2474" s="16"/>
      <c r="C2474" s="16"/>
      <c r="D2474" s="34" t="s">
        <v>3339</v>
      </c>
      <c r="E2474" s="14">
        <v>1</v>
      </c>
      <c r="F2474" s="17">
        <f>SUM(G2472:G2473)</f>
        <v>9369.08</v>
      </c>
      <c r="G2474" s="17">
        <f>ROUND(E2474*F2474,2)</f>
        <v>9369.08</v>
      </c>
      <c r="H2474" s="14">
        <v>1</v>
      </c>
      <c r="I2474" s="17">
        <f>SUM(J2472:J2473)</f>
        <v>0</v>
      </c>
      <c r="J2474" s="17">
        <f>ROUND(H2474*I2474,2)</f>
        <v>0</v>
      </c>
    </row>
    <row r="2475" spans="1:10" ht="1" customHeight="1" x14ac:dyDescent="0.3">
      <c r="A2475" s="18"/>
      <c r="B2475" s="18"/>
      <c r="C2475" s="18"/>
      <c r="D2475" s="35"/>
      <c r="E2475" s="18"/>
      <c r="F2475" s="18"/>
      <c r="G2475" s="18"/>
      <c r="H2475" s="18"/>
      <c r="I2475" s="18"/>
      <c r="J2475" s="18"/>
    </row>
    <row r="2476" spans="1:10" x14ac:dyDescent="0.3">
      <c r="A2476" s="19" t="s">
        <v>3340</v>
      </c>
      <c r="B2476" s="19" t="s">
        <v>10</v>
      </c>
      <c r="C2476" s="19" t="s">
        <v>11</v>
      </c>
      <c r="D2476" s="36" t="s">
        <v>3341</v>
      </c>
      <c r="E2476" s="20">
        <f t="shared" ref="E2476:J2476" si="500">E2494</f>
        <v>1</v>
      </c>
      <c r="F2476" s="20">
        <f t="shared" si="500"/>
        <v>22813.759999999998</v>
      </c>
      <c r="G2476" s="20">
        <f t="shared" si="500"/>
        <v>22813.759999999998</v>
      </c>
      <c r="H2476" s="20">
        <f t="shared" si="500"/>
        <v>1</v>
      </c>
      <c r="I2476" s="20">
        <f t="shared" si="500"/>
        <v>0</v>
      </c>
      <c r="J2476" s="20">
        <f t="shared" si="500"/>
        <v>0</v>
      </c>
    </row>
    <row r="2477" spans="1:10" x14ac:dyDescent="0.3">
      <c r="A2477" s="12" t="s">
        <v>1268</v>
      </c>
      <c r="B2477" s="13" t="s">
        <v>18</v>
      </c>
      <c r="C2477" s="13" t="s">
        <v>35</v>
      </c>
      <c r="D2477" s="33" t="s">
        <v>1269</v>
      </c>
      <c r="E2477" s="14">
        <v>1</v>
      </c>
      <c r="F2477" s="14">
        <v>379.42</v>
      </c>
      <c r="G2477" s="15">
        <f t="shared" ref="G2477:G2494" si="501">ROUND(E2477*F2477,2)</f>
        <v>379.42</v>
      </c>
      <c r="H2477" s="14">
        <v>1</v>
      </c>
      <c r="I2477" s="39"/>
      <c r="J2477" s="15">
        <f t="shared" ref="J2477:J2494" si="502">ROUND(H2477*I2477,2)</f>
        <v>0</v>
      </c>
    </row>
    <row r="2478" spans="1:10" x14ac:dyDescent="0.3">
      <c r="A2478" s="12" t="s">
        <v>1270</v>
      </c>
      <c r="B2478" s="13" t="s">
        <v>18</v>
      </c>
      <c r="C2478" s="13" t="s">
        <v>35</v>
      </c>
      <c r="D2478" s="33" t="s">
        <v>1271</v>
      </c>
      <c r="E2478" s="14">
        <v>1</v>
      </c>
      <c r="F2478" s="14">
        <v>2408.3000000000002</v>
      </c>
      <c r="G2478" s="15">
        <f t="shared" si="501"/>
        <v>2408.3000000000002</v>
      </c>
      <c r="H2478" s="14">
        <v>1</v>
      </c>
      <c r="I2478" s="39"/>
      <c r="J2478" s="15">
        <f t="shared" si="502"/>
        <v>0</v>
      </c>
    </row>
    <row r="2479" spans="1:10" x14ac:dyDescent="0.3">
      <c r="A2479" s="12" t="s">
        <v>1276</v>
      </c>
      <c r="B2479" s="13" t="s">
        <v>18</v>
      </c>
      <c r="C2479" s="13" t="s">
        <v>35</v>
      </c>
      <c r="D2479" s="33" t="s">
        <v>1277</v>
      </c>
      <c r="E2479" s="14">
        <v>2</v>
      </c>
      <c r="F2479" s="14">
        <v>365.4</v>
      </c>
      <c r="G2479" s="15">
        <f t="shared" si="501"/>
        <v>730.8</v>
      </c>
      <c r="H2479" s="14">
        <v>2</v>
      </c>
      <c r="I2479" s="39"/>
      <c r="J2479" s="15">
        <f t="shared" si="502"/>
        <v>0</v>
      </c>
    </row>
    <row r="2480" spans="1:10" x14ac:dyDescent="0.3">
      <c r="A2480" s="12" t="s">
        <v>1280</v>
      </c>
      <c r="B2480" s="13" t="s">
        <v>18</v>
      </c>
      <c r="C2480" s="13" t="s">
        <v>35</v>
      </c>
      <c r="D2480" s="33" t="s">
        <v>1281</v>
      </c>
      <c r="E2480" s="14">
        <v>2</v>
      </c>
      <c r="F2480" s="14">
        <v>88.54</v>
      </c>
      <c r="G2480" s="15">
        <f t="shared" si="501"/>
        <v>177.08</v>
      </c>
      <c r="H2480" s="14">
        <v>2</v>
      </c>
      <c r="I2480" s="39"/>
      <c r="J2480" s="15">
        <f t="shared" si="502"/>
        <v>0</v>
      </c>
    </row>
    <row r="2481" spans="1:10" x14ac:dyDescent="0.3">
      <c r="A2481" s="12" t="s">
        <v>1278</v>
      </c>
      <c r="B2481" s="13" t="s">
        <v>18</v>
      </c>
      <c r="C2481" s="13" t="s">
        <v>22</v>
      </c>
      <c r="D2481" s="33" t="s">
        <v>1279</v>
      </c>
      <c r="E2481" s="14">
        <v>250</v>
      </c>
      <c r="F2481" s="14">
        <v>6.98</v>
      </c>
      <c r="G2481" s="15">
        <f t="shared" si="501"/>
        <v>1745</v>
      </c>
      <c r="H2481" s="14">
        <v>250</v>
      </c>
      <c r="I2481" s="39"/>
      <c r="J2481" s="15">
        <f t="shared" si="502"/>
        <v>0</v>
      </c>
    </row>
    <row r="2482" spans="1:10" x14ac:dyDescent="0.3">
      <c r="A2482" s="12" t="s">
        <v>1282</v>
      </c>
      <c r="B2482" s="13" t="s">
        <v>18</v>
      </c>
      <c r="C2482" s="13" t="s">
        <v>35</v>
      </c>
      <c r="D2482" s="33" t="s">
        <v>1283</v>
      </c>
      <c r="E2482" s="14">
        <v>16</v>
      </c>
      <c r="F2482" s="14">
        <v>9.65</v>
      </c>
      <c r="G2482" s="15">
        <f t="shared" si="501"/>
        <v>154.4</v>
      </c>
      <c r="H2482" s="14">
        <v>16</v>
      </c>
      <c r="I2482" s="39"/>
      <c r="J2482" s="15">
        <f t="shared" si="502"/>
        <v>0</v>
      </c>
    </row>
    <row r="2483" spans="1:10" x14ac:dyDescent="0.3">
      <c r="A2483" s="12" t="s">
        <v>1284</v>
      </c>
      <c r="B2483" s="13" t="s">
        <v>18</v>
      </c>
      <c r="C2483" s="13" t="s">
        <v>35</v>
      </c>
      <c r="D2483" s="33" t="s">
        <v>1285</v>
      </c>
      <c r="E2483" s="14">
        <v>16</v>
      </c>
      <c r="F2483" s="14">
        <v>53.52</v>
      </c>
      <c r="G2483" s="15">
        <f t="shared" si="501"/>
        <v>856.32</v>
      </c>
      <c r="H2483" s="14">
        <v>16</v>
      </c>
      <c r="I2483" s="39"/>
      <c r="J2483" s="15">
        <f t="shared" si="502"/>
        <v>0</v>
      </c>
    </row>
    <row r="2484" spans="1:10" x14ac:dyDescent="0.3">
      <c r="A2484" s="12" t="s">
        <v>3342</v>
      </c>
      <c r="B2484" s="13" t="s">
        <v>18</v>
      </c>
      <c r="C2484" s="13" t="s">
        <v>35</v>
      </c>
      <c r="D2484" s="33" t="s">
        <v>3343</v>
      </c>
      <c r="E2484" s="14">
        <v>1</v>
      </c>
      <c r="F2484" s="14">
        <v>57.67</v>
      </c>
      <c r="G2484" s="15">
        <f t="shared" si="501"/>
        <v>57.67</v>
      </c>
      <c r="H2484" s="14">
        <v>1</v>
      </c>
      <c r="I2484" s="39"/>
      <c r="J2484" s="15">
        <f t="shared" si="502"/>
        <v>0</v>
      </c>
    </row>
    <row r="2485" spans="1:10" x14ac:dyDescent="0.3">
      <c r="A2485" s="12" t="s">
        <v>1288</v>
      </c>
      <c r="B2485" s="13" t="s">
        <v>18</v>
      </c>
      <c r="C2485" s="13" t="s">
        <v>35</v>
      </c>
      <c r="D2485" s="33" t="s">
        <v>1289</v>
      </c>
      <c r="E2485" s="14">
        <v>1</v>
      </c>
      <c r="F2485" s="14">
        <v>279.42</v>
      </c>
      <c r="G2485" s="15">
        <f t="shared" si="501"/>
        <v>279.42</v>
      </c>
      <c r="H2485" s="14">
        <v>1</v>
      </c>
      <c r="I2485" s="39"/>
      <c r="J2485" s="15">
        <f t="shared" si="502"/>
        <v>0</v>
      </c>
    </row>
    <row r="2486" spans="1:10" x14ac:dyDescent="0.3">
      <c r="A2486" s="12" t="s">
        <v>3344</v>
      </c>
      <c r="B2486" s="13" t="s">
        <v>18</v>
      </c>
      <c r="C2486" s="13" t="s">
        <v>35</v>
      </c>
      <c r="D2486" s="33" t="s">
        <v>3345</v>
      </c>
      <c r="E2486" s="14">
        <v>1</v>
      </c>
      <c r="F2486" s="14">
        <v>437.8</v>
      </c>
      <c r="G2486" s="15">
        <f t="shared" si="501"/>
        <v>437.8</v>
      </c>
      <c r="H2486" s="14">
        <v>1</v>
      </c>
      <c r="I2486" s="39"/>
      <c r="J2486" s="15">
        <f t="shared" si="502"/>
        <v>0</v>
      </c>
    </row>
    <row r="2487" spans="1:10" x14ac:dyDescent="0.3">
      <c r="A2487" s="12" t="s">
        <v>1332</v>
      </c>
      <c r="B2487" s="13" t="s">
        <v>18</v>
      </c>
      <c r="C2487" s="13" t="s">
        <v>22</v>
      </c>
      <c r="D2487" s="33" t="s">
        <v>1157</v>
      </c>
      <c r="E2487" s="14">
        <v>1250</v>
      </c>
      <c r="F2487" s="14">
        <v>5.23</v>
      </c>
      <c r="G2487" s="15">
        <f t="shared" si="501"/>
        <v>6537.5</v>
      </c>
      <c r="H2487" s="14">
        <v>1250</v>
      </c>
      <c r="I2487" s="39"/>
      <c r="J2487" s="15">
        <f t="shared" si="502"/>
        <v>0</v>
      </c>
    </row>
    <row r="2488" spans="1:10" x14ac:dyDescent="0.3">
      <c r="A2488" s="12" t="s">
        <v>3346</v>
      </c>
      <c r="B2488" s="13" t="s">
        <v>18</v>
      </c>
      <c r="C2488" s="13" t="s">
        <v>35</v>
      </c>
      <c r="D2488" s="33" t="s">
        <v>3347</v>
      </c>
      <c r="E2488" s="14">
        <v>15</v>
      </c>
      <c r="F2488" s="14">
        <v>32.270000000000003</v>
      </c>
      <c r="G2488" s="15">
        <f t="shared" si="501"/>
        <v>484.05</v>
      </c>
      <c r="H2488" s="14">
        <v>15</v>
      </c>
      <c r="I2488" s="39"/>
      <c r="J2488" s="15">
        <f t="shared" si="502"/>
        <v>0</v>
      </c>
    </row>
    <row r="2489" spans="1:10" x14ac:dyDescent="0.3">
      <c r="A2489" s="12" t="s">
        <v>3348</v>
      </c>
      <c r="B2489" s="13" t="s">
        <v>18</v>
      </c>
      <c r="C2489" s="13" t="s">
        <v>35</v>
      </c>
      <c r="D2489" s="33" t="s">
        <v>3349</v>
      </c>
      <c r="E2489" s="14">
        <v>1</v>
      </c>
      <c r="F2489" s="14">
        <v>131.25</v>
      </c>
      <c r="G2489" s="15">
        <f t="shared" si="501"/>
        <v>131.25</v>
      </c>
      <c r="H2489" s="14">
        <v>1</v>
      </c>
      <c r="I2489" s="39"/>
      <c r="J2489" s="15">
        <f t="shared" si="502"/>
        <v>0</v>
      </c>
    </row>
    <row r="2490" spans="1:10" x14ac:dyDescent="0.3">
      <c r="A2490" s="12" t="s">
        <v>3350</v>
      </c>
      <c r="B2490" s="13" t="s">
        <v>18</v>
      </c>
      <c r="C2490" s="13" t="s">
        <v>35</v>
      </c>
      <c r="D2490" s="33" t="s">
        <v>3351</v>
      </c>
      <c r="E2490" s="14">
        <v>6</v>
      </c>
      <c r="F2490" s="14">
        <v>220.5</v>
      </c>
      <c r="G2490" s="15">
        <f t="shared" si="501"/>
        <v>1323</v>
      </c>
      <c r="H2490" s="14">
        <v>6</v>
      </c>
      <c r="I2490" s="39"/>
      <c r="J2490" s="15">
        <f t="shared" si="502"/>
        <v>0</v>
      </c>
    </row>
    <row r="2491" spans="1:10" x14ac:dyDescent="0.3">
      <c r="A2491" s="12" t="s">
        <v>3352</v>
      </c>
      <c r="B2491" s="13" t="s">
        <v>18</v>
      </c>
      <c r="C2491" s="13" t="s">
        <v>22</v>
      </c>
      <c r="D2491" s="33" t="s">
        <v>3353</v>
      </c>
      <c r="E2491" s="14">
        <v>20</v>
      </c>
      <c r="F2491" s="14">
        <v>46.56</v>
      </c>
      <c r="G2491" s="15">
        <f t="shared" si="501"/>
        <v>931.2</v>
      </c>
      <c r="H2491" s="14">
        <v>20</v>
      </c>
      <c r="I2491" s="39"/>
      <c r="J2491" s="15">
        <f t="shared" si="502"/>
        <v>0</v>
      </c>
    </row>
    <row r="2492" spans="1:10" x14ac:dyDescent="0.3">
      <c r="A2492" s="12" t="s">
        <v>1352</v>
      </c>
      <c r="B2492" s="13" t="s">
        <v>18</v>
      </c>
      <c r="C2492" s="13" t="s">
        <v>22</v>
      </c>
      <c r="D2492" s="33" t="s">
        <v>1353</v>
      </c>
      <c r="E2492" s="14">
        <v>15</v>
      </c>
      <c r="F2492" s="14">
        <v>53.07</v>
      </c>
      <c r="G2492" s="15">
        <f t="shared" si="501"/>
        <v>796.05</v>
      </c>
      <c r="H2492" s="14">
        <v>15</v>
      </c>
      <c r="I2492" s="39"/>
      <c r="J2492" s="15">
        <f t="shared" si="502"/>
        <v>0</v>
      </c>
    </row>
    <row r="2493" spans="1:10" x14ac:dyDescent="0.3">
      <c r="A2493" s="12" t="s">
        <v>1350</v>
      </c>
      <c r="B2493" s="13" t="s">
        <v>18</v>
      </c>
      <c r="C2493" s="13" t="s">
        <v>19</v>
      </c>
      <c r="D2493" s="33" t="s">
        <v>1351</v>
      </c>
      <c r="E2493" s="14">
        <v>50</v>
      </c>
      <c r="F2493" s="14">
        <v>107.69</v>
      </c>
      <c r="G2493" s="15">
        <f t="shared" si="501"/>
        <v>5384.5</v>
      </c>
      <c r="H2493" s="14">
        <v>50</v>
      </c>
      <c r="I2493" s="39"/>
      <c r="J2493" s="15">
        <f t="shared" si="502"/>
        <v>0</v>
      </c>
    </row>
    <row r="2494" spans="1:10" x14ac:dyDescent="0.3">
      <c r="A2494" s="16"/>
      <c r="B2494" s="16"/>
      <c r="C2494" s="16"/>
      <c r="D2494" s="34" t="s">
        <v>3354</v>
      </c>
      <c r="E2494" s="14">
        <v>1</v>
      </c>
      <c r="F2494" s="17">
        <f>SUM(G2477:G2493)</f>
        <v>22813.759999999998</v>
      </c>
      <c r="G2494" s="17">
        <f t="shared" si="501"/>
        <v>22813.759999999998</v>
      </c>
      <c r="H2494" s="14">
        <v>1</v>
      </c>
      <c r="I2494" s="17">
        <f>SUM(J2477:J2493)</f>
        <v>0</v>
      </c>
      <c r="J2494" s="17">
        <f t="shared" si="502"/>
        <v>0</v>
      </c>
    </row>
    <row r="2495" spans="1:10" ht="1" customHeight="1" x14ac:dyDescent="0.3">
      <c r="A2495" s="18"/>
      <c r="B2495" s="18"/>
      <c r="C2495" s="18"/>
      <c r="D2495" s="35"/>
      <c r="E2495" s="18"/>
      <c r="F2495" s="18"/>
      <c r="G2495" s="18"/>
      <c r="H2495" s="18"/>
      <c r="I2495" s="18"/>
      <c r="J2495" s="18"/>
    </row>
    <row r="2496" spans="1:10" x14ac:dyDescent="0.3">
      <c r="A2496" s="19" t="s">
        <v>3355</v>
      </c>
      <c r="B2496" s="19" t="s">
        <v>10</v>
      </c>
      <c r="C2496" s="19" t="s">
        <v>11</v>
      </c>
      <c r="D2496" s="36" t="s">
        <v>3356</v>
      </c>
      <c r="E2496" s="20">
        <f t="shared" ref="E2496:J2496" si="503">E2502</f>
        <v>1</v>
      </c>
      <c r="F2496" s="20">
        <f t="shared" si="503"/>
        <v>18193.240000000002</v>
      </c>
      <c r="G2496" s="20">
        <f t="shared" si="503"/>
        <v>18193.240000000002</v>
      </c>
      <c r="H2496" s="20">
        <f t="shared" si="503"/>
        <v>1</v>
      </c>
      <c r="I2496" s="20">
        <f t="shared" si="503"/>
        <v>0</v>
      </c>
      <c r="J2496" s="20">
        <f t="shared" si="503"/>
        <v>0</v>
      </c>
    </row>
    <row r="2497" spans="1:10" x14ac:dyDescent="0.3">
      <c r="A2497" s="12" t="s">
        <v>3357</v>
      </c>
      <c r="B2497" s="13" t="s">
        <v>18</v>
      </c>
      <c r="C2497" s="13" t="s">
        <v>35</v>
      </c>
      <c r="D2497" s="33" t="s">
        <v>3358</v>
      </c>
      <c r="E2497" s="14">
        <v>4</v>
      </c>
      <c r="F2497" s="14">
        <v>379.01</v>
      </c>
      <c r="G2497" s="15">
        <f t="shared" ref="G2497:G2502" si="504">ROUND(E2497*F2497,2)</f>
        <v>1516.04</v>
      </c>
      <c r="H2497" s="14">
        <v>4</v>
      </c>
      <c r="I2497" s="39"/>
      <c r="J2497" s="15">
        <f t="shared" ref="J2497:J2502" si="505">ROUND(H2497*I2497,2)</f>
        <v>0</v>
      </c>
    </row>
    <row r="2498" spans="1:10" x14ac:dyDescent="0.3">
      <c r="A2498" s="12" t="s">
        <v>3359</v>
      </c>
      <c r="B2498" s="13" t="s">
        <v>18</v>
      </c>
      <c r="C2498" s="13" t="s">
        <v>35</v>
      </c>
      <c r="D2498" s="33" t="s">
        <v>3360</v>
      </c>
      <c r="E2498" s="14">
        <v>4</v>
      </c>
      <c r="F2498" s="14">
        <v>899.22</v>
      </c>
      <c r="G2498" s="15">
        <f t="shared" si="504"/>
        <v>3596.88</v>
      </c>
      <c r="H2498" s="14">
        <v>4</v>
      </c>
      <c r="I2498" s="39"/>
      <c r="J2498" s="15">
        <f t="shared" si="505"/>
        <v>0</v>
      </c>
    </row>
    <row r="2499" spans="1:10" x14ac:dyDescent="0.3">
      <c r="A2499" s="12" t="s">
        <v>3361</v>
      </c>
      <c r="B2499" s="13" t="s">
        <v>18</v>
      </c>
      <c r="C2499" s="13" t="s">
        <v>35</v>
      </c>
      <c r="D2499" s="33" t="s">
        <v>3362</v>
      </c>
      <c r="E2499" s="14">
        <v>4</v>
      </c>
      <c r="F2499" s="14">
        <v>1124.03</v>
      </c>
      <c r="G2499" s="15">
        <f t="shared" si="504"/>
        <v>4496.12</v>
      </c>
      <c r="H2499" s="14">
        <v>4</v>
      </c>
      <c r="I2499" s="39"/>
      <c r="J2499" s="15">
        <f t="shared" si="505"/>
        <v>0</v>
      </c>
    </row>
    <row r="2500" spans="1:10" x14ac:dyDescent="0.3">
      <c r="A2500" s="12" t="s">
        <v>1352</v>
      </c>
      <c r="B2500" s="13" t="s">
        <v>18</v>
      </c>
      <c r="C2500" s="13" t="s">
        <v>22</v>
      </c>
      <c r="D2500" s="33" t="s">
        <v>1353</v>
      </c>
      <c r="E2500" s="14">
        <v>40</v>
      </c>
      <c r="F2500" s="14">
        <v>53.07</v>
      </c>
      <c r="G2500" s="15">
        <f t="shared" si="504"/>
        <v>2122.8000000000002</v>
      </c>
      <c r="H2500" s="14">
        <v>40</v>
      </c>
      <c r="I2500" s="39"/>
      <c r="J2500" s="15">
        <f t="shared" si="505"/>
        <v>0</v>
      </c>
    </row>
    <row r="2501" spans="1:10" x14ac:dyDescent="0.3">
      <c r="A2501" s="12" t="s">
        <v>1350</v>
      </c>
      <c r="B2501" s="13" t="s">
        <v>18</v>
      </c>
      <c r="C2501" s="13" t="s">
        <v>19</v>
      </c>
      <c r="D2501" s="33" t="s">
        <v>1351</v>
      </c>
      <c r="E2501" s="14">
        <v>60</v>
      </c>
      <c r="F2501" s="14">
        <v>107.69</v>
      </c>
      <c r="G2501" s="15">
        <f t="shared" si="504"/>
        <v>6461.4</v>
      </c>
      <c r="H2501" s="14">
        <v>60</v>
      </c>
      <c r="I2501" s="39"/>
      <c r="J2501" s="15">
        <f t="shared" si="505"/>
        <v>0</v>
      </c>
    </row>
    <row r="2502" spans="1:10" x14ac:dyDescent="0.3">
      <c r="A2502" s="16"/>
      <c r="B2502" s="16"/>
      <c r="C2502" s="16"/>
      <c r="D2502" s="34" t="s">
        <v>3363</v>
      </c>
      <c r="E2502" s="14">
        <v>1</v>
      </c>
      <c r="F2502" s="17">
        <f>SUM(G2497:G2501)</f>
        <v>18193.240000000002</v>
      </c>
      <c r="G2502" s="17">
        <f t="shared" si="504"/>
        <v>18193.240000000002</v>
      </c>
      <c r="H2502" s="14">
        <v>1</v>
      </c>
      <c r="I2502" s="17">
        <f>SUM(J2497:J2501)</f>
        <v>0</v>
      </c>
      <c r="J2502" s="17">
        <f t="shared" si="505"/>
        <v>0</v>
      </c>
    </row>
    <row r="2503" spans="1:10" ht="1" customHeight="1" x14ac:dyDescent="0.3">
      <c r="A2503" s="18"/>
      <c r="B2503" s="18"/>
      <c r="C2503" s="18"/>
      <c r="D2503" s="35"/>
      <c r="E2503" s="18"/>
      <c r="F2503" s="18"/>
      <c r="G2503" s="18"/>
      <c r="H2503" s="18"/>
      <c r="I2503" s="18"/>
      <c r="J2503" s="18"/>
    </row>
    <row r="2504" spans="1:10" x14ac:dyDescent="0.3">
      <c r="A2504" s="19" t="s">
        <v>3364</v>
      </c>
      <c r="B2504" s="19" t="s">
        <v>10</v>
      </c>
      <c r="C2504" s="19" t="s">
        <v>11</v>
      </c>
      <c r="D2504" s="36" t="s">
        <v>2683</v>
      </c>
      <c r="E2504" s="20">
        <f t="shared" ref="E2504:J2504" si="506">E2506</f>
        <v>1</v>
      </c>
      <c r="F2504" s="20">
        <f t="shared" si="506"/>
        <v>4881.87</v>
      </c>
      <c r="G2504" s="20">
        <f t="shared" si="506"/>
        <v>4881.87</v>
      </c>
      <c r="H2504" s="20">
        <f t="shared" si="506"/>
        <v>1</v>
      </c>
      <c r="I2504" s="20">
        <f t="shared" si="506"/>
        <v>0</v>
      </c>
      <c r="J2504" s="20">
        <f t="shared" si="506"/>
        <v>0</v>
      </c>
    </row>
    <row r="2505" spans="1:10" x14ac:dyDescent="0.3">
      <c r="A2505" s="12" t="s">
        <v>3365</v>
      </c>
      <c r="B2505" s="13" t="s">
        <v>18</v>
      </c>
      <c r="C2505" s="13" t="s">
        <v>35</v>
      </c>
      <c r="D2505" s="33" t="s">
        <v>3366</v>
      </c>
      <c r="E2505" s="14">
        <v>7</v>
      </c>
      <c r="F2505" s="14">
        <v>697.41</v>
      </c>
      <c r="G2505" s="15">
        <f>ROUND(E2505*F2505,2)</f>
        <v>4881.87</v>
      </c>
      <c r="H2505" s="14">
        <v>7</v>
      </c>
      <c r="I2505" s="39"/>
      <c r="J2505" s="15">
        <f>ROUND(H2505*I2505,2)</f>
        <v>0</v>
      </c>
    </row>
    <row r="2506" spans="1:10" x14ac:dyDescent="0.3">
      <c r="A2506" s="16"/>
      <c r="B2506" s="16"/>
      <c r="C2506" s="16"/>
      <c r="D2506" s="34" t="s">
        <v>3367</v>
      </c>
      <c r="E2506" s="14">
        <v>1</v>
      </c>
      <c r="F2506" s="17">
        <f>G2505</f>
        <v>4881.87</v>
      </c>
      <c r="G2506" s="17">
        <f>ROUND(E2506*F2506,2)</f>
        <v>4881.87</v>
      </c>
      <c r="H2506" s="14">
        <v>1</v>
      </c>
      <c r="I2506" s="17">
        <f>J2505</f>
        <v>0</v>
      </c>
      <c r="J2506" s="17">
        <f>ROUND(H2506*I2506,2)</f>
        <v>0</v>
      </c>
    </row>
    <row r="2507" spans="1:10" ht="1" customHeight="1" x14ac:dyDescent="0.3">
      <c r="A2507" s="18"/>
      <c r="B2507" s="18"/>
      <c r="C2507" s="18"/>
      <c r="D2507" s="35"/>
      <c r="E2507" s="18"/>
      <c r="F2507" s="18"/>
      <c r="G2507" s="18"/>
      <c r="H2507" s="18"/>
      <c r="I2507" s="18"/>
      <c r="J2507" s="18"/>
    </row>
    <row r="2508" spans="1:10" x14ac:dyDescent="0.3">
      <c r="A2508" s="16"/>
      <c r="B2508" s="16"/>
      <c r="C2508" s="16"/>
      <c r="D2508" s="34" t="s">
        <v>3368</v>
      </c>
      <c r="E2508" s="14">
        <v>1</v>
      </c>
      <c r="F2508" s="17">
        <f>G2258+G2293+G2318+G2330+G2349+G2359+G2379+G2404+G2416+G2430+G2436+G2443+G2448+G2455+G2471+G2476+G2496+G2504</f>
        <v>1406793.91</v>
      </c>
      <c r="G2508" s="17">
        <f>ROUND(E2508*F2508,2)</f>
        <v>1406793.91</v>
      </c>
      <c r="H2508" s="14">
        <v>1</v>
      </c>
      <c r="I2508" s="17">
        <f>J2258+J2293+J2318+J2330+J2349+J2359+J2379+J2404+J2416+J2430+J2436+J2443+J2448+J2455+J2471+J2476+J2496+J2504</f>
        <v>0</v>
      </c>
      <c r="J2508" s="17">
        <f>ROUND(H2508*I2508,2)</f>
        <v>0</v>
      </c>
    </row>
    <row r="2509" spans="1:10" ht="1" customHeight="1" x14ac:dyDescent="0.3">
      <c r="A2509" s="18"/>
      <c r="B2509" s="18"/>
      <c r="C2509" s="18"/>
      <c r="D2509" s="35"/>
      <c r="E2509" s="18"/>
      <c r="F2509" s="18"/>
      <c r="G2509" s="18"/>
      <c r="H2509" s="18"/>
      <c r="I2509" s="18"/>
      <c r="J2509" s="18"/>
    </row>
    <row r="2510" spans="1:10" x14ac:dyDescent="0.3">
      <c r="A2510" s="10" t="s">
        <v>3369</v>
      </c>
      <c r="B2510" s="10" t="s">
        <v>10</v>
      </c>
      <c r="C2510" s="10" t="s">
        <v>11</v>
      </c>
      <c r="D2510" s="32" t="s">
        <v>1371</v>
      </c>
      <c r="E2510" s="11">
        <f t="shared" ref="E2510:J2510" si="507">E2526</f>
        <v>1</v>
      </c>
      <c r="F2510" s="11">
        <f t="shared" si="507"/>
        <v>39428.18</v>
      </c>
      <c r="G2510" s="11">
        <f t="shared" si="507"/>
        <v>39428.18</v>
      </c>
      <c r="H2510" s="11">
        <f t="shared" si="507"/>
        <v>1</v>
      </c>
      <c r="I2510" s="11">
        <f t="shared" si="507"/>
        <v>0</v>
      </c>
      <c r="J2510" s="11">
        <f t="shared" si="507"/>
        <v>0</v>
      </c>
    </row>
    <row r="2511" spans="1:10" x14ac:dyDescent="0.3">
      <c r="A2511" s="19" t="s">
        <v>3370</v>
      </c>
      <c r="B2511" s="19" t="s">
        <v>10</v>
      </c>
      <c r="C2511" s="19" t="s">
        <v>11</v>
      </c>
      <c r="D2511" s="36" t="s">
        <v>1373</v>
      </c>
      <c r="E2511" s="20">
        <f t="shared" ref="E2511:J2511" si="508">E2514</f>
        <v>1</v>
      </c>
      <c r="F2511" s="20">
        <f t="shared" si="508"/>
        <v>23303.52</v>
      </c>
      <c r="G2511" s="20">
        <f t="shared" si="508"/>
        <v>23303.52</v>
      </c>
      <c r="H2511" s="20">
        <f t="shared" si="508"/>
        <v>1</v>
      </c>
      <c r="I2511" s="20">
        <f t="shared" si="508"/>
        <v>0</v>
      </c>
      <c r="J2511" s="20">
        <f t="shared" si="508"/>
        <v>0</v>
      </c>
    </row>
    <row r="2512" spans="1:10" x14ac:dyDescent="0.3">
      <c r="A2512" s="12" t="s">
        <v>3371</v>
      </c>
      <c r="B2512" s="13" t="s">
        <v>18</v>
      </c>
      <c r="C2512" s="13" t="s">
        <v>112</v>
      </c>
      <c r="D2512" s="33" t="s">
        <v>3372</v>
      </c>
      <c r="E2512" s="14">
        <v>24</v>
      </c>
      <c r="F2512" s="14">
        <v>746.99</v>
      </c>
      <c r="G2512" s="15">
        <f>ROUND(E2512*F2512,2)</f>
        <v>17927.759999999998</v>
      </c>
      <c r="H2512" s="14">
        <v>24</v>
      </c>
      <c r="I2512" s="39"/>
      <c r="J2512" s="15">
        <f>ROUND(H2512*I2512,2)</f>
        <v>0</v>
      </c>
    </row>
    <row r="2513" spans="1:10" x14ac:dyDescent="0.3">
      <c r="A2513" s="12" t="s">
        <v>1388</v>
      </c>
      <c r="B2513" s="13" t="s">
        <v>18</v>
      </c>
      <c r="C2513" s="13" t="s">
        <v>112</v>
      </c>
      <c r="D2513" s="33" t="s">
        <v>1389</v>
      </c>
      <c r="E2513" s="14">
        <v>24</v>
      </c>
      <c r="F2513" s="14">
        <v>223.99</v>
      </c>
      <c r="G2513" s="15">
        <f>ROUND(E2513*F2513,2)</f>
        <v>5375.76</v>
      </c>
      <c r="H2513" s="14">
        <v>24</v>
      </c>
      <c r="I2513" s="39"/>
      <c r="J2513" s="15">
        <f>ROUND(H2513*I2513,2)</f>
        <v>0</v>
      </c>
    </row>
    <row r="2514" spans="1:10" x14ac:dyDescent="0.3">
      <c r="A2514" s="16"/>
      <c r="B2514" s="16"/>
      <c r="C2514" s="16"/>
      <c r="D2514" s="34" t="s">
        <v>3373</v>
      </c>
      <c r="E2514" s="14">
        <v>1</v>
      </c>
      <c r="F2514" s="17">
        <f>SUM(G2512:G2513)</f>
        <v>23303.52</v>
      </c>
      <c r="G2514" s="17">
        <f>ROUND(E2514*F2514,2)</f>
        <v>23303.52</v>
      </c>
      <c r="H2514" s="14">
        <v>1</v>
      </c>
      <c r="I2514" s="17">
        <f>SUM(J2512:J2513)</f>
        <v>0</v>
      </c>
      <c r="J2514" s="17">
        <f>ROUND(H2514*I2514,2)</f>
        <v>0</v>
      </c>
    </row>
    <row r="2515" spans="1:10" ht="1" customHeight="1" x14ac:dyDescent="0.3">
      <c r="A2515" s="18"/>
      <c r="B2515" s="18"/>
      <c r="C2515" s="18"/>
      <c r="D2515" s="35"/>
      <c r="E2515" s="18"/>
      <c r="F2515" s="18"/>
      <c r="G2515" s="18"/>
      <c r="H2515" s="18"/>
      <c r="I2515" s="18"/>
      <c r="J2515" s="18"/>
    </row>
    <row r="2516" spans="1:10" x14ac:dyDescent="0.3">
      <c r="A2516" s="19" t="s">
        <v>3374</v>
      </c>
      <c r="B2516" s="19" t="s">
        <v>10</v>
      </c>
      <c r="C2516" s="19" t="s">
        <v>11</v>
      </c>
      <c r="D2516" s="36" t="s">
        <v>1392</v>
      </c>
      <c r="E2516" s="20">
        <f t="shared" ref="E2516:J2516" si="509">E2524</f>
        <v>1</v>
      </c>
      <c r="F2516" s="20">
        <f t="shared" si="509"/>
        <v>16124.66</v>
      </c>
      <c r="G2516" s="20">
        <f t="shared" si="509"/>
        <v>16124.66</v>
      </c>
      <c r="H2516" s="20">
        <f t="shared" si="509"/>
        <v>1</v>
      </c>
      <c r="I2516" s="20">
        <f t="shared" si="509"/>
        <v>0</v>
      </c>
      <c r="J2516" s="20">
        <f t="shared" si="509"/>
        <v>0</v>
      </c>
    </row>
    <row r="2517" spans="1:10" ht="20.95" x14ac:dyDescent="0.3">
      <c r="A2517" s="12" t="s">
        <v>3375</v>
      </c>
      <c r="B2517" s="13" t="s">
        <v>18</v>
      </c>
      <c r="C2517" s="13" t="s">
        <v>112</v>
      </c>
      <c r="D2517" s="33" t="s">
        <v>3376</v>
      </c>
      <c r="E2517" s="14">
        <v>23</v>
      </c>
      <c r="F2517" s="14">
        <v>79.33</v>
      </c>
      <c r="G2517" s="15">
        <f t="shared" ref="G2517:G2524" si="510">ROUND(E2517*F2517,2)</f>
        <v>1824.59</v>
      </c>
      <c r="H2517" s="14">
        <v>23</v>
      </c>
      <c r="I2517" s="39"/>
      <c r="J2517" s="15">
        <f t="shared" ref="J2517:J2524" si="511">ROUND(H2517*I2517,2)</f>
        <v>0</v>
      </c>
    </row>
    <row r="2518" spans="1:10" ht="20.95" x14ac:dyDescent="0.3">
      <c r="A2518" s="12" t="s">
        <v>3377</v>
      </c>
      <c r="B2518" s="13" t="s">
        <v>18</v>
      </c>
      <c r="C2518" s="13" t="s">
        <v>112</v>
      </c>
      <c r="D2518" s="33" t="s">
        <v>3378</v>
      </c>
      <c r="E2518" s="14">
        <v>14</v>
      </c>
      <c r="F2518" s="14">
        <v>274.05</v>
      </c>
      <c r="G2518" s="15">
        <f t="shared" si="510"/>
        <v>3836.7</v>
      </c>
      <c r="H2518" s="14">
        <v>14</v>
      </c>
      <c r="I2518" s="39"/>
      <c r="J2518" s="15">
        <f t="shared" si="511"/>
        <v>0</v>
      </c>
    </row>
    <row r="2519" spans="1:10" ht="20.95" x14ac:dyDescent="0.3">
      <c r="A2519" s="12" t="s">
        <v>3379</v>
      </c>
      <c r="B2519" s="13" t="s">
        <v>18</v>
      </c>
      <c r="C2519" s="13" t="s">
        <v>112</v>
      </c>
      <c r="D2519" s="33" t="s">
        <v>3380</v>
      </c>
      <c r="E2519" s="14">
        <v>4</v>
      </c>
      <c r="F2519" s="14">
        <v>274.05</v>
      </c>
      <c r="G2519" s="15">
        <f t="shared" si="510"/>
        <v>1096.2</v>
      </c>
      <c r="H2519" s="14">
        <v>4</v>
      </c>
      <c r="I2519" s="39"/>
      <c r="J2519" s="15">
        <f t="shared" si="511"/>
        <v>0</v>
      </c>
    </row>
    <row r="2520" spans="1:10" ht="20.95" x14ac:dyDescent="0.3">
      <c r="A2520" s="12" t="s">
        <v>3381</v>
      </c>
      <c r="B2520" s="13" t="s">
        <v>18</v>
      </c>
      <c r="C2520" s="13" t="s">
        <v>112</v>
      </c>
      <c r="D2520" s="33" t="s">
        <v>3382</v>
      </c>
      <c r="E2520" s="14">
        <v>1</v>
      </c>
      <c r="F2520" s="14">
        <v>274.05</v>
      </c>
      <c r="G2520" s="15">
        <f t="shared" si="510"/>
        <v>274.05</v>
      </c>
      <c r="H2520" s="14">
        <v>1</v>
      </c>
      <c r="I2520" s="39"/>
      <c r="J2520" s="15">
        <f t="shared" si="511"/>
        <v>0</v>
      </c>
    </row>
    <row r="2521" spans="1:10" ht="20.95" x14ac:dyDescent="0.3">
      <c r="A2521" s="12" t="s">
        <v>3383</v>
      </c>
      <c r="B2521" s="13" t="s">
        <v>18</v>
      </c>
      <c r="C2521" s="13" t="s">
        <v>112</v>
      </c>
      <c r="D2521" s="33" t="s">
        <v>3384</v>
      </c>
      <c r="E2521" s="14">
        <v>4</v>
      </c>
      <c r="F2521" s="14">
        <v>118.28</v>
      </c>
      <c r="G2521" s="15">
        <f t="shared" si="510"/>
        <v>473.12</v>
      </c>
      <c r="H2521" s="14">
        <v>4</v>
      </c>
      <c r="I2521" s="39"/>
      <c r="J2521" s="15">
        <f t="shared" si="511"/>
        <v>0</v>
      </c>
    </row>
    <row r="2522" spans="1:10" ht="20.95" x14ac:dyDescent="0.3">
      <c r="A2522" s="12" t="s">
        <v>1403</v>
      </c>
      <c r="B2522" s="13" t="s">
        <v>18</v>
      </c>
      <c r="C2522" s="13" t="s">
        <v>112</v>
      </c>
      <c r="D2522" s="33" t="s">
        <v>1404</v>
      </c>
      <c r="E2522" s="14">
        <v>3</v>
      </c>
      <c r="F2522" s="14">
        <v>800</v>
      </c>
      <c r="G2522" s="15">
        <f t="shared" si="510"/>
        <v>2400</v>
      </c>
      <c r="H2522" s="14">
        <v>3</v>
      </c>
      <c r="I2522" s="39"/>
      <c r="J2522" s="15">
        <f t="shared" si="511"/>
        <v>0</v>
      </c>
    </row>
    <row r="2523" spans="1:10" x14ac:dyDescent="0.3">
      <c r="A2523" s="12" t="s">
        <v>3385</v>
      </c>
      <c r="B2523" s="13" t="s">
        <v>18</v>
      </c>
      <c r="C2523" s="13" t="s">
        <v>112</v>
      </c>
      <c r="D2523" s="33" t="s">
        <v>3386</v>
      </c>
      <c r="E2523" s="14">
        <v>2</v>
      </c>
      <c r="F2523" s="14">
        <v>3110</v>
      </c>
      <c r="G2523" s="15">
        <f t="shared" si="510"/>
        <v>6220</v>
      </c>
      <c r="H2523" s="14">
        <v>2</v>
      </c>
      <c r="I2523" s="39"/>
      <c r="J2523" s="15">
        <f t="shared" si="511"/>
        <v>0</v>
      </c>
    </row>
    <row r="2524" spans="1:10" x14ac:dyDescent="0.3">
      <c r="A2524" s="16"/>
      <c r="B2524" s="16"/>
      <c r="C2524" s="16"/>
      <c r="D2524" s="34" t="s">
        <v>3387</v>
      </c>
      <c r="E2524" s="14">
        <v>1</v>
      </c>
      <c r="F2524" s="17">
        <f>SUM(G2517:G2523)</f>
        <v>16124.66</v>
      </c>
      <c r="G2524" s="17">
        <f t="shared" si="510"/>
        <v>16124.66</v>
      </c>
      <c r="H2524" s="14">
        <v>1</v>
      </c>
      <c r="I2524" s="17">
        <f>SUM(J2517:J2523)</f>
        <v>0</v>
      </c>
      <c r="J2524" s="17">
        <f t="shared" si="511"/>
        <v>0</v>
      </c>
    </row>
    <row r="2525" spans="1:10" ht="1" customHeight="1" x14ac:dyDescent="0.3">
      <c r="A2525" s="18"/>
      <c r="B2525" s="18"/>
      <c r="C2525" s="18"/>
      <c r="D2525" s="35"/>
      <c r="E2525" s="18"/>
      <c r="F2525" s="18"/>
      <c r="G2525" s="18"/>
      <c r="H2525" s="18"/>
      <c r="I2525" s="18"/>
      <c r="J2525" s="18"/>
    </row>
    <row r="2526" spans="1:10" x14ac:dyDescent="0.3">
      <c r="A2526" s="16"/>
      <c r="B2526" s="16"/>
      <c r="C2526" s="16"/>
      <c r="D2526" s="34" t="s">
        <v>3388</v>
      </c>
      <c r="E2526" s="14">
        <v>1</v>
      </c>
      <c r="F2526" s="17">
        <f>G2511+G2516</f>
        <v>39428.18</v>
      </c>
      <c r="G2526" s="17">
        <f>ROUND(E2526*F2526,2)</f>
        <v>39428.18</v>
      </c>
      <c r="H2526" s="14">
        <v>1</v>
      </c>
      <c r="I2526" s="17">
        <f>J2511+J2516</f>
        <v>0</v>
      </c>
      <c r="J2526" s="17">
        <f>ROUND(H2526*I2526,2)</f>
        <v>0</v>
      </c>
    </row>
    <row r="2527" spans="1:10" ht="1" customHeight="1" x14ac:dyDescent="0.3">
      <c r="A2527" s="18"/>
      <c r="B2527" s="18"/>
      <c r="C2527" s="18"/>
      <c r="D2527" s="35"/>
      <c r="E2527" s="18"/>
      <c r="F2527" s="18"/>
      <c r="G2527" s="18"/>
      <c r="H2527" s="18"/>
      <c r="I2527" s="18"/>
      <c r="J2527" s="18"/>
    </row>
    <row r="2528" spans="1:10" x14ac:dyDescent="0.3">
      <c r="A2528" s="10" t="s">
        <v>3389</v>
      </c>
      <c r="B2528" s="10" t="s">
        <v>10</v>
      </c>
      <c r="C2528" s="10" t="s">
        <v>11</v>
      </c>
      <c r="D2528" s="32" t="s">
        <v>1413</v>
      </c>
      <c r="E2528" s="11">
        <f t="shared" ref="E2528:J2528" si="512">E2600</f>
        <v>1</v>
      </c>
      <c r="F2528" s="11">
        <f t="shared" si="512"/>
        <v>1979287.72</v>
      </c>
      <c r="G2528" s="11">
        <f t="shared" si="512"/>
        <v>1979287.72</v>
      </c>
      <c r="H2528" s="11">
        <f t="shared" si="512"/>
        <v>1</v>
      </c>
      <c r="I2528" s="11">
        <f t="shared" si="512"/>
        <v>0</v>
      </c>
      <c r="J2528" s="11">
        <f t="shared" si="512"/>
        <v>0</v>
      </c>
    </row>
    <row r="2529" spans="1:10" x14ac:dyDescent="0.3">
      <c r="A2529" s="19" t="s">
        <v>3390</v>
      </c>
      <c r="B2529" s="19" t="s">
        <v>10</v>
      </c>
      <c r="C2529" s="19" t="s">
        <v>11</v>
      </c>
      <c r="D2529" s="36" t="s">
        <v>1962</v>
      </c>
      <c r="E2529" s="20">
        <f t="shared" ref="E2529:J2529" si="513">E2533</f>
        <v>1</v>
      </c>
      <c r="F2529" s="20">
        <f t="shared" si="513"/>
        <v>44047.48</v>
      </c>
      <c r="G2529" s="20">
        <f t="shared" si="513"/>
        <v>44047.48</v>
      </c>
      <c r="H2529" s="20">
        <f t="shared" si="513"/>
        <v>1</v>
      </c>
      <c r="I2529" s="20">
        <f t="shared" si="513"/>
        <v>0</v>
      </c>
      <c r="J2529" s="20">
        <f t="shared" si="513"/>
        <v>0</v>
      </c>
    </row>
    <row r="2530" spans="1:10" ht="20.95" x14ac:dyDescent="0.3">
      <c r="A2530" s="12" t="s">
        <v>3391</v>
      </c>
      <c r="B2530" s="13" t="s">
        <v>18</v>
      </c>
      <c r="C2530" s="13" t="s">
        <v>112</v>
      </c>
      <c r="D2530" s="33" t="s">
        <v>3392</v>
      </c>
      <c r="E2530" s="14">
        <v>4</v>
      </c>
      <c r="F2530" s="14">
        <v>4906.6499999999996</v>
      </c>
      <c r="G2530" s="15">
        <f>ROUND(E2530*F2530,2)</f>
        <v>19626.599999999999</v>
      </c>
      <c r="H2530" s="14">
        <v>4</v>
      </c>
      <c r="I2530" s="39"/>
      <c r="J2530" s="15">
        <f>ROUND(H2530*I2530,2)</f>
        <v>0</v>
      </c>
    </row>
    <row r="2531" spans="1:10" ht="20.95" x14ac:dyDescent="0.3">
      <c r="A2531" s="12" t="s">
        <v>3393</v>
      </c>
      <c r="B2531" s="13" t="s">
        <v>18</v>
      </c>
      <c r="C2531" s="13" t="s">
        <v>22</v>
      </c>
      <c r="D2531" s="33" t="s">
        <v>3394</v>
      </c>
      <c r="E2531" s="14">
        <v>5072</v>
      </c>
      <c r="F2531" s="14">
        <v>3.32</v>
      </c>
      <c r="G2531" s="15">
        <f>ROUND(E2531*F2531,2)</f>
        <v>16839.04</v>
      </c>
      <c r="H2531" s="14">
        <v>5072</v>
      </c>
      <c r="I2531" s="39"/>
      <c r="J2531" s="15">
        <f>ROUND(H2531*I2531,2)</f>
        <v>0</v>
      </c>
    </row>
    <row r="2532" spans="1:10" ht="20.95" x14ac:dyDescent="0.3">
      <c r="A2532" s="12" t="s">
        <v>3395</v>
      </c>
      <c r="B2532" s="13" t="s">
        <v>18</v>
      </c>
      <c r="C2532" s="13" t="s">
        <v>112</v>
      </c>
      <c r="D2532" s="33" t="s">
        <v>3396</v>
      </c>
      <c r="E2532" s="14">
        <v>4</v>
      </c>
      <c r="F2532" s="14">
        <v>1895.46</v>
      </c>
      <c r="G2532" s="15">
        <f>ROUND(E2532*F2532,2)</f>
        <v>7581.84</v>
      </c>
      <c r="H2532" s="14">
        <v>4</v>
      </c>
      <c r="I2532" s="39"/>
      <c r="J2532" s="15">
        <f>ROUND(H2532*I2532,2)</f>
        <v>0</v>
      </c>
    </row>
    <row r="2533" spans="1:10" x14ac:dyDescent="0.3">
      <c r="A2533" s="16"/>
      <c r="B2533" s="16"/>
      <c r="C2533" s="16"/>
      <c r="D2533" s="34" t="s">
        <v>3397</v>
      </c>
      <c r="E2533" s="14">
        <v>1</v>
      </c>
      <c r="F2533" s="17">
        <f>SUM(G2530:G2532)</f>
        <v>44047.48</v>
      </c>
      <c r="G2533" s="17">
        <f>ROUND(E2533*F2533,2)</f>
        <v>44047.48</v>
      </c>
      <c r="H2533" s="14">
        <v>1</v>
      </c>
      <c r="I2533" s="17">
        <f>SUM(J2530:J2532)</f>
        <v>0</v>
      </c>
      <c r="J2533" s="17">
        <f>ROUND(H2533*I2533,2)</f>
        <v>0</v>
      </c>
    </row>
    <row r="2534" spans="1:10" ht="1" customHeight="1" x14ac:dyDescent="0.3">
      <c r="A2534" s="18"/>
      <c r="B2534" s="18"/>
      <c r="C2534" s="18"/>
      <c r="D2534" s="35"/>
      <c r="E2534" s="18"/>
      <c r="F2534" s="18"/>
      <c r="G2534" s="18"/>
      <c r="H2534" s="18"/>
      <c r="I2534" s="18"/>
      <c r="J2534" s="18"/>
    </row>
    <row r="2535" spans="1:10" x14ac:dyDescent="0.3">
      <c r="A2535" s="19" t="s">
        <v>3398</v>
      </c>
      <c r="B2535" s="19" t="s">
        <v>10</v>
      </c>
      <c r="C2535" s="19" t="s">
        <v>11</v>
      </c>
      <c r="D2535" s="36" t="s">
        <v>3399</v>
      </c>
      <c r="E2535" s="20">
        <f t="shared" ref="E2535:J2535" si="514">E2543</f>
        <v>1</v>
      </c>
      <c r="F2535" s="20">
        <f t="shared" si="514"/>
        <v>21517.25</v>
      </c>
      <c r="G2535" s="20">
        <f t="shared" si="514"/>
        <v>21517.25</v>
      </c>
      <c r="H2535" s="20">
        <f t="shared" si="514"/>
        <v>1</v>
      </c>
      <c r="I2535" s="20">
        <f t="shared" si="514"/>
        <v>0</v>
      </c>
      <c r="J2535" s="20">
        <f t="shared" si="514"/>
        <v>0</v>
      </c>
    </row>
    <row r="2536" spans="1:10" ht="20.95" x14ac:dyDescent="0.3">
      <c r="A2536" s="12" t="s">
        <v>3400</v>
      </c>
      <c r="B2536" s="13" t="s">
        <v>18</v>
      </c>
      <c r="C2536" s="13" t="s">
        <v>112</v>
      </c>
      <c r="D2536" s="33" t="s">
        <v>3401</v>
      </c>
      <c r="E2536" s="14">
        <v>17</v>
      </c>
      <c r="F2536" s="14">
        <v>366.07</v>
      </c>
      <c r="G2536" s="15">
        <f t="shared" ref="G2536:G2543" si="515">ROUND(E2536*F2536,2)</f>
        <v>6223.19</v>
      </c>
      <c r="H2536" s="14">
        <v>17</v>
      </c>
      <c r="I2536" s="39"/>
      <c r="J2536" s="15">
        <f t="shared" ref="J2536:J2543" si="516">ROUND(H2536*I2536,2)</f>
        <v>0</v>
      </c>
    </row>
    <row r="2537" spans="1:10" x14ac:dyDescent="0.3">
      <c r="A2537" s="12" t="s">
        <v>3402</v>
      </c>
      <c r="B2537" s="13" t="s">
        <v>18</v>
      </c>
      <c r="C2537" s="13" t="s">
        <v>112</v>
      </c>
      <c r="D2537" s="33" t="s">
        <v>3403</v>
      </c>
      <c r="E2537" s="14">
        <v>2</v>
      </c>
      <c r="F2537" s="14">
        <v>1066.26</v>
      </c>
      <c r="G2537" s="15">
        <f t="shared" si="515"/>
        <v>2132.52</v>
      </c>
      <c r="H2537" s="14">
        <v>2</v>
      </c>
      <c r="I2537" s="39"/>
      <c r="J2537" s="15">
        <f t="shared" si="516"/>
        <v>0</v>
      </c>
    </row>
    <row r="2538" spans="1:10" ht="20.95" x14ac:dyDescent="0.3">
      <c r="A2538" s="12" t="s">
        <v>3404</v>
      </c>
      <c r="B2538" s="13" t="s">
        <v>18</v>
      </c>
      <c r="C2538" s="13" t="s">
        <v>112</v>
      </c>
      <c r="D2538" s="33" t="s">
        <v>3405</v>
      </c>
      <c r="E2538" s="14">
        <v>2</v>
      </c>
      <c r="F2538" s="14">
        <v>398.59</v>
      </c>
      <c r="G2538" s="15">
        <f t="shared" si="515"/>
        <v>797.18</v>
      </c>
      <c r="H2538" s="14">
        <v>2</v>
      </c>
      <c r="I2538" s="39"/>
      <c r="J2538" s="15">
        <f t="shared" si="516"/>
        <v>0</v>
      </c>
    </row>
    <row r="2539" spans="1:10" x14ac:dyDescent="0.3">
      <c r="A2539" s="12" t="s">
        <v>3406</v>
      </c>
      <c r="B2539" s="13" t="s">
        <v>18</v>
      </c>
      <c r="C2539" s="13" t="s">
        <v>112</v>
      </c>
      <c r="D2539" s="33" t="s">
        <v>3407</v>
      </c>
      <c r="E2539" s="14">
        <v>1</v>
      </c>
      <c r="F2539" s="14">
        <v>10174.64</v>
      </c>
      <c r="G2539" s="15">
        <f t="shared" si="515"/>
        <v>10174.64</v>
      </c>
      <c r="H2539" s="14">
        <v>1</v>
      </c>
      <c r="I2539" s="39"/>
      <c r="J2539" s="15">
        <f t="shared" si="516"/>
        <v>0</v>
      </c>
    </row>
    <row r="2540" spans="1:10" x14ac:dyDescent="0.3">
      <c r="A2540" s="12" t="s">
        <v>3408</v>
      </c>
      <c r="B2540" s="13" t="s">
        <v>18</v>
      </c>
      <c r="C2540" s="13" t="s">
        <v>112</v>
      </c>
      <c r="D2540" s="33" t="s">
        <v>3409</v>
      </c>
      <c r="E2540" s="14">
        <v>1</v>
      </c>
      <c r="F2540" s="14">
        <v>415.45</v>
      </c>
      <c r="G2540" s="15">
        <f t="shared" si="515"/>
        <v>415.45</v>
      </c>
      <c r="H2540" s="14">
        <v>1</v>
      </c>
      <c r="I2540" s="39"/>
      <c r="J2540" s="15">
        <f t="shared" si="516"/>
        <v>0</v>
      </c>
    </row>
    <row r="2541" spans="1:10" x14ac:dyDescent="0.3">
      <c r="A2541" s="12" t="s">
        <v>3410</v>
      </c>
      <c r="B2541" s="13" t="s">
        <v>18</v>
      </c>
      <c r="C2541" s="13" t="s">
        <v>112</v>
      </c>
      <c r="D2541" s="33" t="s">
        <v>3411</v>
      </c>
      <c r="E2541" s="14">
        <v>1</v>
      </c>
      <c r="F2541" s="14">
        <v>1167.52</v>
      </c>
      <c r="G2541" s="15">
        <f t="shared" si="515"/>
        <v>1167.52</v>
      </c>
      <c r="H2541" s="14">
        <v>1</v>
      </c>
      <c r="I2541" s="39"/>
      <c r="J2541" s="15">
        <f t="shared" si="516"/>
        <v>0</v>
      </c>
    </row>
    <row r="2542" spans="1:10" x14ac:dyDescent="0.3">
      <c r="A2542" s="12" t="s">
        <v>3412</v>
      </c>
      <c r="B2542" s="13" t="s">
        <v>18</v>
      </c>
      <c r="C2542" s="13" t="s">
        <v>112</v>
      </c>
      <c r="D2542" s="33" t="s">
        <v>3413</v>
      </c>
      <c r="E2542" s="14">
        <v>1</v>
      </c>
      <c r="F2542" s="14">
        <v>606.75</v>
      </c>
      <c r="G2542" s="15">
        <f t="shared" si="515"/>
        <v>606.75</v>
      </c>
      <c r="H2542" s="14">
        <v>1</v>
      </c>
      <c r="I2542" s="39"/>
      <c r="J2542" s="15">
        <f t="shared" si="516"/>
        <v>0</v>
      </c>
    </row>
    <row r="2543" spans="1:10" x14ac:dyDescent="0.3">
      <c r="A2543" s="16"/>
      <c r="B2543" s="16"/>
      <c r="C2543" s="16"/>
      <c r="D2543" s="34" t="s">
        <v>3414</v>
      </c>
      <c r="E2543" s="14">
        <v>1</v>
      </c>
      <c r="F2543" s="17">
        <f>SUM(G2536:G2542)</f>
        <v>21517.25</v>
      </c>
      <c r="G2543" s="17">
        <f t="shared" si="515"/>
        <v>21517.25</v>
      </c>
      <c r="H2543" s="14">
        <v>1</v>
      </c>
      <c r="I2543" s="17">
        <f>SUM(J2536:J2542)</f>
        <v>0</v>
      </c>
      <c r="J2543" s="17">
        <f t="shared" si="516"/>
        <v>0</v>
      </c>
    </row>
    <row r="2544" spans="1:10" ht="1" customHeight="1" x14ac:dyDescent="0.3">
      <c r="A2544" s="18"/>
      <c r="B2544" s="18"/>
      <c r="C2544" s="18"/>
      <c r="D2544" s="35"/>
      <c r="E2544" s="18"/>
      <c r="F2544" s="18"/>
      <c r="G2544" s="18"/>
      <c r="H2544" s="18"/>
      <c r="I2544" s="18"/>
      <c r="J2544" s="18"/>
    </row>
    <row r="2545" spans="1:10" x14ac:dyDescent="0.3">
      <c r="A2545" s="19" t="s">
        <v>3415</v>
      </c>
      <c r="B2545" s="19" t="s">
        <v>10</v>
      </c>
      <c r="C2545" s="19" t="s">
        <v>11</v>
      </c>
      <c r="D2545" s="36" t="s">
        <v>3416</v>
      </c>
      <c r="E2545" s="20">
        <f t="shared" ref="E2545:J2545" si="517">E2556</f>
        <v>1</v>
      </c>
      <c r="F2545" s="20">
        <f t="shared" si="517"/>
        <v>53118.2</v>
      </c>
      <c r="G2545" s="20">
        <f t="shared" si="517"/>
        <v>53118.2</v>
      </c>
      <c r="H2545" s="20">
        <f t="shared" si="517"/>
        <v>1</v>
      </c>
      <c r="I2545" s="20">
        <f t="shared" si="517"/>
        <v>0</v>
      </c>
      <c r="J2545" s="20">
        <f t="shared" si="517"/>
        <v>0</v>
      </c>
    </row>
    <row r="2546" spans="1:10" x14ac:dyDescent="0.3">
      <c r="A2546" s="12" t="s">
        <v>3417</v>
      </c>
      <c r="B2546" s="13" t="s">
        <v>18</v>
      </c>
      <c r="C2546" s="13" t="s">
        <v>22</v>
      </c>
      <c r="D2546" s="33" t="s">
        <v>3418</v>
      </c>
      <c r="E2546" s="14">
        <v>240</v>
      </c>
      <c r="F2546" s="14">
        <v>28.68</v>
      </c>
      <c r="G2546" s="15">
        <f t="shared" ref="G2546:G2556" si="518">ROUND(E2546*F2546,2)</f>
        <v>6883.2</v>
      </c>
      <c r="H2546" s="14">
        <v>240</v>
      </c>
      <c r="I2546" s="39"/>
      <c r="J2546" s="15">
        <f t="shared" ref="J2546:J2556" si="519">ROUND(H2546*I2546,2)</f>
        <v>0</v>
      </c>
    </row>
    <row r="2547" spans="1:10" ht="20.95" x14ac:dyDescent="0.3">
      <c r="A2547" s="12" t="s">
        <v>3419</v>
      </c>
      <c r="B2547" s="13" t="s">
        <v>18</v>
      </c>
      <c r="C2547" s="13" t="s">
        <v>22</v>
      </c>
      <c r="D2547" s="33" t="s">
        <v>3420</v>
      </c>
      <c r="E2547" s="14">
        <v>120</v>
      </c>
      <c r="F2547" s="14">
        <v>50.49</v>
      </c>
      <c r="G2547" s="15">
        <f t="shared" si="518"/>
        <v>6058.8</v>
      </c>
      <c r="H2547" s="14">
        <v>120</v>
      </c>
      <c r="I2547" s="39"/>
      <c r="J2547" s="15">
        <f t="shared" si="519"/>
        <v>0</v>
      </c>
    </row>
    <row r="2548" spans="1:10" x14ac:dyDescent="0.3">
      <c r="A2548" s="12" t="s">
        <v>1440</v>
      </c>
      <c r="B2548" s="13" t="s">
        <v>18</v>
      </c>
      <c r="C2548" s="13" t="s">
        <v>22</v>
      </c>
      <c r="D2548" s="33" t="s">
        <v>1441</v>
      </c>
      <c r="E2548" s="14">
        <v>250</v>
      </c>
      <c r="F2548" s="14">
        <v>53.79</v>
      </c>
      <c r="G2548" s="15">
        <f t="shared" si="518"/>
        <v>13447.5</v>
      </c>
      <c r="H2548" s="14">
        <v>250</v>
      </c>
      <c r="I2548" s="39"/>
      <c r="J2548" s="15">
        <f t="shared" si="519"/>
        <v>0</v>
      </c>
    </row>
    <row r="2549" spans="1:10" x14ac:dyDescent="0.3">
      <c r="A2549" s="12" t="s">
        <v>3421</v>
      </c>
      <c r="B2549" s="13" t="s">
        <v>18</v>
      </c>
      <c r="C2549" s="13" t="s">
        <v>22</v>
      </c>
      <c r="D2549" s="33" t="s">
        <v>3422</v>
      </c>
      <c r="E2549" s="14">
        <v>480</v>
      </c>
      <c r="F2549" s="14">
        <v>7.02</v>
      </c>
      <c r="G2549" s="15">
        <f t="shared" si="518"/>
        <v>3369.6</v>
      </c>
      <c r="H2549" s="14">
        <v>480</v>
      </c>
      <c r="I2549" s="39"/>
      <c r="J2549" s="15">
        <f t="shared" si="519"/>
        <v>0</v>
      </c>
    </row>
    <row r="2550" spans="1:10" x14ac:dyDescent="0.3">
      <c r="A2550" s="12" t="s">
        <v>3423</v>
      </c>
      <c r="B2550" s="13" t="s">
        <v>18</v>
      </c>
      <c r="C2550" s="13" t="s">
        <v>22</v>
      </c>
      <c r="D2550" s="33" t="s">
        <v>3424</v>
      </c>
      <c r="E2550" s="14">
        <v>970</v>
      </c>
      <c r="F2550" s="14">
        <v>7.63</v>
      </c>
      <c r="G2550" s="15">
        <f t="shared" si="518"/>
        <v>7401.1</v>
      </c>
      <c r="H2550" s="14">
        <v>970</v>
      </c>
      <c r="I2550" s="39"/>
      <c r="J2550" s="15">
        <f t="shared" si="519"/>
        <v>0</v>
      </c>
    </row>
    <row r="2551" spans="1:10" x14ac:dyDescent="0.3">
      <c r="A2551" s="12" t="s">
        <v>3425</v>
      </c>
      <c r="B2551" s="13" t="s">
        <v>18</v>
      </c>
      <c r="C2551" s="13" t="s">
        <v>22</v>
      </c>
      <c r="D2551" s="33" t="s">
        <v>3426</v>
      </c>
      <c r="E2551" s="14">
        <v>500</v>
      </c>
      <c r="F2551" s="14">
        <v>8.4700000000000006</v>
      </c>
      <c r="G2551" s="15">
        <f t="shared" si="518"/>
        <v>4235</v>
      </c>
      <c r="H2551" s="14">
        <v>500</v>
      </c>
      <c r="I2551" s="39"/>
      <c r="J2551" s="15">
        <f t="shared" si="519"/>
        <v>0</v>
      </c>
    </row>
    <row r="2552" spans="1:10" x14ac:dyDescent="0.3">
      <c r="A2552" s="12" t="s">
        <v>3427</v>
      </c>
      <c r="B2552" s="13" t="s">
        <v>18</v>
      </c>
      <c r="C2552" s="13" t="s">
        <v>22</v>
      </c>
      <c r="D2552" s="33" t="s">
        <v>3428</v>
      </c>
      <c r="E2552" s="14">
        <v>140</v>
      </c>
      <c r="F2552" s="14">
        <v>4.33</v>
      </c>
      <c r="G2552" s="15">
        <f t="shared" si="518"/>
        <v>606.20000000000005</v>
      </c>
      <c r="H2552" s="14">
        <v>140</v>
      </c>
      <c r="I2552" s="39"/>
      <c r="J2552" s="15">
        <f t="shared" si="519"/>
        <v>0</v>
      </c>
    </row>
    <row r="2553" spans="1:10" x14ac:dyDescent="0.3">
      <c r="A2553" s="12" t="s">
        <v>3429</v>
      </c>
      <c r="B2553" s="13" t="s">
        <v>18</v>
      </c>
      <c r="C2553" s="13" t="s">
        <v>22</v>
      </c>
      <c r="D2553" s="33" t="s">
        <v>3430</v>
      </c>
      <c r="E2553" s="14">
        <v>1830</v>
      </c>
      <c r="F2553" s="14">
        <v>5.43</v>
      </c>
      <c r="G2553" s="15">
        <f t="shared" si="518"/>
        <v>9936.9</v>
      </c>
      <c r="H2553" s="14">
        <v>1830</v>
      </c>
      <c r="I2553" s="39"/>
      <c r="J2553" s="15">
        <f t="shared" si="519"/>
        <v>0</v>
      </c>
    </row>
    <row r="2554" spans="1:10" x14ac:dyDescent="0.3">
      <c r="A2554" s="12" t="s">
        <v>3431</v>
      </c>
      <c r="B2554" s="13" t="s">
        <v>18</v>
      </c>
      <c r="C2554" s="13" t="s">
        <v>22</v>
      </c>
      <c r="D2554" s="33" t="s">
        <v>3432</v>
      </c>
      <c r="E2554" s="14">
        <v>120</v>
      </c>
      <c r="F2554" s="14">
        <v>6.37</v>
      </c>
      <c r="G2554" s="15">
        <f t="shared" si="518"/>
        <v>764.4</v>
      </c>
      <c r="H2554" s="14">
        <v>120</v>
      </c>
      <c r="I2554" s="39"/>
      <c r="J2554" s="15">
        <f t="shared" si="519"/>
        <v>0</v>
      </c>
    </row>
    <row r="2555" spans="1:10" x14ac:dyDescent="0.3">
      <c r="A2555" s="12" t="s">
        <v>3433</v>
      </c>
      <c r="B2555" s="13" t="s">
        <v>18</v>
      </c>
      <c r="C2555" s="13" t="s">
        <v>22</v>
      </c>
      <c r="D2555" s="33" t="s">
        <v>3434</v>
      </c>
      <c r="E2555" s="14">
        <v>30</v>
      </c>
      <c r="F2555" s="14">
        <v>13.85</v>
      </c>
      <c r="G2555" s="15">
        <f t="shared" si="518"/>
        <v>415.5</v>
      </c>
      <c r="H2555" s="14">
        <v>30</v>
      </c>
      <c r="I2555" s="39"/>
      <c r="J2555" s="15">
        <f t="shared" si="519"/>
        <v>0</v>
      </c>
    </row>
    <row r="2556" spans="1:10" x14ac:dyDescent="0.3">
      <c r="A2556" s="16"/>
      <c r="B2556" s="16"/>
      <c r="C2556" s="16"/>
      <c r="D2556" s="34" t="s">
        <v>3435</v>
      </c>
      <c r="E2556" s="14">
        <v>1</v>
      </c>
      <c r="F2556" s="17">
        <f>SUM(G2546:G2555)</f>
        <v>53118.2</v>
      </c>
      <c r="G2556" s="17">
        <f t="shared" si="518"/>
        <v>53118.2</v>
      </c>
      <c r="H2556" s="14">
        <v>1</v>
      </c>
      <c r="I2556" s="17">
        <f>SUM(J2546:J2555)</f>
        <v>0</v>
      </c>
      <c r="J2556" s="17">
        <f t="shared" si="519"/>
        <v>0</v>
      </c>
    </row>
    <row r="2557" spans="1:10" ht="1" customHeight="1" x14ac:dyDescent="0.3">
      <c r="A2557" s="18"/>
      <c r="B2557" s="18"/>
      <c r="C2557" s="18"/>
      <c r="D2557" s="35"/>
      <c r="E2557" s="18"/>
      <c r="F2557" s="18"/>
      <c r="G2557" s="18"/>
      <c r="H2557" s="18"/>
      <c r="I2557" s="18"/>
      <c r="J2557" s="18"/>
    </row>
    <row r="2558" spans="1:10" x14ac:dyDescent="0.3">
      <c r="A2558" s="19" t="s">
        <v>3436</v>
      </c>
      <c r="B2558" s="19" t="s">
        <v>10</v>
      </c>
      <c r="C2558" s="19" t="s">
        <v>11</v>
      </c>
      <c r="D2558" s="36" t="s">
        <v>3437</v>
      </c>
      <c r="E2558" s="20">
        <f t="shared" ref="E2558:J2558" si="520">E2577</f>
        <v>1</v>
      </c>
      <c r="F2558" s="20">
        <f t="shared" si="520"/>
        <v>135144.92000000001</v>
      </c>
      <c r="G2558" s="20">
        <f t="shared" si="520"/>
        <v>135144.92000000001</v>
      </c>
      <c r="H2558" s="20">
        <f t="shared" si="520"/>
        <v>1</v>
      </c>
      <c r="I2558" s="20">
        <f t="shared" si="520"/>
        <v>0</v>
      </c>
      <c r="J2558" s="20">
        <f t="shared" si="520"/>
        <v>0</v>
      </c>
    </row>
    <row r="2559" spans="1:10" ht="20.95" x14ac:dyDescent="0.3">
      <c r="A2559" s="12" t="s">
        <v>3438</v>
      </c>
      <c r="B2559" s="13" t="s">
        <v>18</v>
      </c>
      <c r="C2559" s="13" t="s">
        <v>22</v>
      </c>
      <c r="D2559" s="33" t="s">
        <v>3439</v>
      </c>
      <c r="E2559" s="14">
        <v>200</v>
      </c>
      <c r="F2559" s="14">
        <v>2.0299999999999998</v>
      </c>
      <c r="G2559" s="15">
        <f t="shared" ref="G2559:G2577" si="521">ROUND(E2559*F2559,2)</f>
        <v>406</v>
      </c>
      <c r="H2559" s="14">
        <v>200</v>
      </c>
      <c r="I2559" s="39"/>
      <c r="J2559" s="15">
        <f t="shared" ref="J2559:J2577" si="522">ROUND(H2559*I2559,2)</f>
        <v>0</v>
      </c>
    </row>
    <row r="2560" spans="1:10" ht="20.95" x14ac:dyDescent="0.3">
      <c r="A2560" s="12" t="s">
        <v>3440</v>
      </c>
      <c r="B2560" s="13" t="s">
        <v>18</v>
      </c>
      <c r="C2560" s="13" t="s">
        <v>22</v>
      </c>
      <c r="D2560" s="33" t="s">
        <v>3441</v>
      </c>
      <c r="E2560" s="14">
        <v>600</v>
      </c>
      <c r="F2560" s="14">
        <v>2.59</v>
      </c>
      <c r="G2560" s="15">
        <f t="shared" si="521"/>
        <v>1554</v>
      </c>
      <c r="H2560" s="14">
        <v>600</v>
      </c>
      <c r="I2560" s="39"/>
      <c r="J2560" s="15">
        <f t="shared" si="522"/>
        <v>0</v>
      </c>
    </row>
    <row r="2561" spans="1:10" ht="20.95" x14ac:dyDescent="0.3">
      <c r="A2561" s="12" t="s">
        <v>1422</v>
      </c>
      <c r="B2561" s="13" t="s">
        <v>18</v>
      </c>
      <c r="C2561" s="13" t="s">
        <v>22</v>
      </c>
      <c r="D2561" s="33" t="s">
        <v>1423</v>
      </c>
      <c r="E2561" s="14">
        <v>80</v>
      </c>
      <c r="F2561" s="14">
        <v>3.78</v>
      </c>
      <c r="G2561" s="15">
        <f t="shared" si="521"/>
        <v>302.39999999999998</v>
      </c>
      <c r="H2561" s="14">
        <v>80</v>
      </c>
      <c r="I2561" s="39"/>
      <c r="J2561" s="15">
        <f t="shared" si="522"/>
        <v>0</v>
      </c>
    </row>
    <row r="2562" spans="1:10" ht="20.95" x14ac:dyDescent="0.3">
      <c r="A2562" s="12" t="s">
        <v>3442</v>
      </c>
      <c r="B2562" s="13" t="s">
        <v>18</v>
      </c>
      <c r="C2562" s="13" t="s">
        <v>22</v>
      </c>
      <c r="D2562" s="33" t="s">
        <v>3443</v>
      </c>
      <c r="E2562" s="14">
        <v>6185.61</v>
      </c>
      <c r="F2562" s="14">
        <v>4.83</v>
      </c>
      <c r="G2562" s="15">
        <f t="shared" si="521"/>
        <v>29876.5</v>
      </c>
      <c r="H2562" s="14">
        <v>6185.61</v>
      </c>
      <c r="I2562" s="39"/>
      <c r="J2562" s="15">
        <f t="shared" si="522"/>
        <v>0</v>
      </c>
    </row>
    <row r="2563" spans="1:10" ht="20.95" x14ac:dyDescent="0.3">
      <c r="A2563" s="12" t="s">
        <v>3444</v>
      </c>
      <c r="B2563" s="13" t="s">
        <v>18</v>
      </c>
      <c r="C2563" s="13" t="s">
        <v>22</v>
      </c>
      <c r="D2563" s="33" t="s">
        <v>3445</v>
      </c>
      <c r="E2563" s="14">
        <v>2426.6799999999998</v>
      </c>
      <c r="F2563" s="14">
        <v>6.5</v>
      </c>
      <c r="G2563" s="15">
        <f t="shared" si="521"/>
        <v>15773.42</v>
      </c>
      <c r="H2563" s="14">
        <v>2426.6799999999998</v>
      </c>
      <c r="I2563" s="39"/>
      <c r="J2563" s="15">
        <f t="shared" si="522"/>
        <v>0</v>
      </c>
    </row>
    <row r="2564" spans="1:10" ht="20.95" x14ac:dyDescent="0.3">
      <c r="A2564" s="12" t="s">
        <v>3446</v>
      </c>
      <c r="B2564" s="13" t="s">
        <v>18</v>
      </c>
      <c r="C2564" s="13" t="s">
        <v>22</v>
      </c>
      <c r="D2564" s="33" t="s">
        <v>3447</v>
      </c>
      <c r="E2564" s="14">
        <v>4777.8500000000004</v>
      </c>
      <c r="F2564" s="14">
        <v>9.01</v>
      </c>
      <c r="G2564" s="15">
        <f t="shared" si="521"/>
        <v>43048.43</v>
      </c>
      <c r="H2564" s="14">
        <v>4777.8500000000004</v>
      </c>
      <c r="I2564" s="39"/>
      <c r="J2564" s="15">
        <f t="shared" si="522"/>
        <v>0</v>
      </c>
    </row>
    <row r="2565" spans="1:10" ht="20.95" x14ac:dyDescent="0.3">
      <c r="A2565" s="12" t="s">
        <v>3448</v>
      </c>
      <c r="B2565" s="13" t="s">
        <v>18</v>
      </c>
      <c r="C2565" s="13" t="s">
        <v>22</v>
      </c>
      <c r="D2565" s="33" t="s">
        <v>3449</v>
      </c>
      <c r="E2565" s="14">
        <v>200</v>
      </c>
      <c r="F2565" s="14">
        <v>2.75</v>
      </c>
      <c r="G2565" s="15">
        <f t="shared" si="521"/>
        <v>550</v>
      </c>
      <c r="H2565" s="14">
        <v>200</v>
      </c>
      <c r="I2565" s="39"/>
      <c r="J2565" s="15">
        <f t="shared" si="522"/>
        <v>0</v>
      </c>
    </row>
    <row r="2566" spans="1:10" ht="20.95" x14ac:dyDescent="0.3">
      <c r="A2566" s="12" t="s">
        <v>3450</v>
      </c>
      <c r="B2566" s="13" t="s">
        <v>18</v>
      </c>
      <c r="C2566" s="13" t="s">
        <v>22</v>
      </c>
      <c r="D2566" s="33" t="s">
        <v>3451</v>
      </c>
      <c r="E2566" s="14">
        <v>200</v>
      </c>
      <c r="F2566" s="14">
        <v>3.75</v>
      </c>
      <c r="G2566" s="15">
        <f t="shared" si="521"/>
        <v>750</v>
      </c>
      <c r="H2566" s="14">
        <v>200</v>
      </c>
      <c r="I2566" s="39"/>
      <c r="J2566" s="15">
        <f t="shared" si="522"/>
        <v>0</v>
      </c>
    </row>
    <row r="2567" spans="1:10" ht="20.95" x14ac:dyDescent="0.3">
      <c r="A2567" s="12" t="s">
        <v>1518</v>
      </c>
      <c r="B2567" s="13" t="s">
        <v>18</v>
      </c>
      <c r="C2567" s="13" t="s">
        <v>22</v>
      </c>
      <c r="D2567" s="33" t="s">
        <v>1519</v>
      </c>
      <c r="E2567" s="14">
        <v>220</v>
      </c>
      <c r="F2567" s="14">
        <v>5.69</v>
      </c>
      <c r="G2567" s="15">
        <f t="shared" si="521"/>
        <v>1251.8</v>
      </c>
      <c r="H2567" s="14">
        <v>220</v>
      </c>
      <c r="I2567" s="39"/>
      <c r="J2567" s="15">
        <f t="shared" si="522"/>
        <v>0</v>
      </c>
    </row>
    <row r="2568" spans="1:10" ht="20.95" x14ac:dyDescent="0.3">
      <c r="A2568" s="12" t="s">
        <v>1424</v>
      </c>
      <c r="B2568" s="13" t="s">
        <v>18</v>
      </c>
      <c r="C2568" s="13" t="s">
        <v>22</v>
      </c>
      <c r="D2568" s="33" t="s">
        <v>1425</v>
      </c>
      <c r="E2568" s="14">
        <v>140</v>
      </c>
      <c r="F2568" s="14">
        <v>7.17</v>
      </c>
      <c r="G2568" s="15">
        <f t="shared" si="521"/>
        <v>1003.8</v>
      </c>
      <c r="H2568" s="14">
        <v>140</v>
      </c>
      <c r="I2568" s="39"/>
      <c r="J2568" s="15">
        <f t="shared" si="522"/>
        <v>0</v>
      </c>
    </row>
    <row r="2569" spans="1:10" ht="20.95" x14ac:dyDescent="0.3">
      <c r="A2569" s="12" t="s">
        <v>1426</v>
      </c>
      <c r="B2569" s="13" t="s">
        <v>18</v>
      </c>
      <c r="C2569" s="13" t="s">
        <v>22</v>
      </c>
      <c r="D2569" s="33" t="s">
        <v>1427</v>
      </c>
      <c r="E2569" s="14">
        <v>365</v>
      </c>
      <c r="F2569" s="14">
        <v>9.93</v>
      </c>
      <c r="G2569" s="15">
        <f t="shared" si="521"/>
        <v>3624.45</v>
      </c>
      <c r="H2569" s="14">
        <v>365</v>
      </c>
      <c r="I2569" s="39"/>
      <c r="J2569" s="15">
        <f t="shared" si="522"/>
        <v>0</v>
      </c>
    </row>
    <row r="2570" spans="1:10" ht="20.95" x14ac:dyDescent="0.3">
      <c r="A2570" s="12" t="s">
        <v>1520</v>
      </c>
      <c r="B2570" s="13" t="s">
        <v>18</v>
      </c>
      <c r="C2570" s="13" t="s">
        <v>22</v>
      </c>
      <c r="D2570" s="33" t="s">
        <v>1521</v>
      </c>
      <c r="E2570" s="14">
        <v>220</v>
      </c>
      <c r="F2570" s="14">
        <v>14.26</v>
      </c>
      <c r="G2570" s="15">
        <f t="shared" si="521"/>
        <v>3137.2</v>
      </c>
      <c r="H2570" s="14">
        <v>220</v>
      </c>
      <c r="I2570" s="39"/>
      <c r="J2570" s="15">
        <f t="shared" si="522"/>
        <v>0</v>
      </c>
    </row>
    <row r="2571" spans="1:10" ht="20.95" x14ac:dyDescent="0.3">
      <c r="A2571" s="12" t="s">
        <v>3452</v>
      </c>
      <c r="B2571" s="13" t="s">
        <v>18</v>
      </c>
      <c r="C2571" s="13" t="s">
        <v>22</v>
      </c>
      <c r="D2571" s="33" t="s">
        <v>3453</v>
      </c>
      <c r="E2571" s="14">
        <v>100</v>
      </c>
      <c r="F2571" s="14">
        <v>20.23</v>
      </c>
      <c r="G2571" s="15">
        <f t="shared" si="521"/>
        <v>2023</v>
      </c>
      <c r="H2571" s="14">
        <v>100</v>
      </c>
      <c r="I2571" s="39"/>
      <c r="J2571" s="15">
        <f t="shared" si="522"/>
        <v>0</v>
      </c>
    </row>
    <row r="2572" spans="1:10" ht="20.95" x14ac:dyDescent="0.3">
      <c r="A2572" s="12" t="s">
        <v>3454</v>
      </c>
      <c r="B2572" s="13" t="s">
        <v>18</v>
      </c>
      <c r="C2572" s="13" t="s">
        <v>22</v>
      </c>
      <c r="D2572" s="33" t="s">
        <v>3455</v>
      </c>
      <c r="E2572" s="14">
        <v>100</v>
      </c>
      <c r="F2572" s="14">
        <v>26.63</v>
      </c>
      <c r="G2572" s="15">
        <f t="shared" si="521"/>
        <v>2663</v>
      </c>
      <c r="H2572" s="14">
        <v>100</v>
      </c>
      <c r="I2572" s="39"/>
      <c r="J2572" s="15">
        <f t="shared" si="522"/>
        <v>0</v>
      </c>
    </row>
    <row r="2573" spans="1:10" ht="20.95" x14ac:dyDescent="0.3">
      <c r="A2573" s="12" t="s">
        <v>3456</v>
      </c>
      <c r="B2573" s="13" t="s">
        <v>18</v>
      </c>
      <c r="C2573" s="13" t="s">
        <v>22</v>
      </c>
      <c r="D2573" s="33" t="s">
        <v>3457</v>
      </c>
      <c r="E2573" s="14">
        <v>320</v>
      </c>
      <c r="F2573" s="14">
        <v>13.06</v>
      </c>
      <c r="G2573" s="15">
        <f t="shared" si="521"/>
        <v>4179.2</v>
      </c>
      <c r="H2573" s="14">
        <v>320</v>
      </c>
      <c r="I2573" s="39"/>
      <c r="J2573" s="15">
        <f t="shared" si="522"/>
        <v>0</v>
      </c>
    </row>
    <row r="2574" spans="1:10" ht="20.95" x14ac:dyDescent="0.3">
      <c r="A2574" s="12" t="s">
        <v>3458</v>
      </c>
      <c r="B2574" s="13" t="s">
        <v>18</v>
      </c>
      <c r="C2574" s="13" t="s">
        <v>22</v>
      </c>
      <c r="D2574" s="33" t="s">
        <v>3459</v>
      </c>
      <c r="E2574" s="14">
        <v>240</v>
      </c>
      <c r="F2574" s="14">
        <v>11.34</v>
      </c>
      <c r="G2574" s="15">
        <f t="shared" si="521"/>
        <v>2721.6</v>
      </c>
      <c r="H2574" s="14">
        <v>240</v>
      </c>
      <c r="I2574" s="39"/>
      <c r="J2574" s="15">
        <f t="shared" si="522"/>
        <v>0</v>
      </c>
    </row>
    <row r="2575" spans="1:10" ht="20.95" x14ac:dyDescent="0.3">
      <c r="A2575" s="12" t="s">
        <v>3460</v>
      </c>
      <c r="B2575" s="13" t="s">
        <v>18</v>
      </c>
      <c r="C2575" s="13" t="s">
        <v>22</v>
      </c>
      <c r="D2575" s="33" t="s">
        <v>3461</v>
      </c>
      <c r="E2575" s="14">
        <v>200</v>
      </c>
      <c r="F2575" s="14">
        <v>27.28</v>
      </c>
      <c r="G2575" s="15">
        <f t="shared" si="521"/>
        <v>5456</v>
      </c>
      <c r="H2575" s="14">
        <v>200</v>
      </c>
      <c r="I2575" s="39"/>
      <c r="J2575" s="15">
        <f t="shared" si="522"/>
        <v>0</v>
      </c>
    </row>
    <row r="2576" spans="1:10" ht="20.95" x14ac:dyDescent="0.3">
      <c r="A2576" s="12" t="s">
        <v>3462</v>
      </c>
      <c r="B2576" s="13" t="s">
        <v>18</v>
      </c>
      <c r="C2576" s="13" t="s">
        <v>22</v>
      </c>
      <c r="D2576" s="33" t="s">
        <v>3463</v>
      </c>
      <c r="E2576" s="14">
        <v>3572</v>
      </c>
      <c r="F2576" s="14">
        <v>4.71</v>
      </c>
      <c r="G2576" s="15">
        <f t="shared" si="521"/>
        <v>16824.12</v>
      </c>
      <c r="H2576" s="14">
        <v>3572</v>
      </c>
      <c r="I2576" s="39"/>
      <c r="J2576" s="15">
        <f t="shared" si="522"/>
        <v>0</v>
      </c>
    </row>
    <row r="2577" spans="1:10" x14ac:dyDescent="0.3">
      <c r="A2577" s="16"/>
      <c r="B2577" s="16"/>
      <c r="C2577" s="16"/>
      <c r="D2577" s="34" t="s">
        <v>3464</v>
      </c>
      <c r="E2577" s="14">
        <v>1</v>
      </c>
      <c r="F2577" s="17">
        <f>SUM(G2559:G2576)</f>
        <v>135144.92000000001</v>
      </c>
      <c r="G2577" s="17">
        <f t="shared" si="521"/>
        <v>135144.92000000001</v>
      </c>
      <c r="H2577" s="14">
        <v>1</v>
      </c>
      <c r="I2577" s="17">
        <f>SUM(J2559:J2576)</f>
        <v>0</v>
      </c>
      <c r="J2577" s="17">
        <f t="shared" si="522"/>
        <v>0</v>
      </c>
    </row>
    <row r="2578" spans="1:10" ht="1" customHeight="1" x14ac:dyDescent="0.3">
      <c r="A2578" s="18"/>
      <c r="B2578" s="18"/>
      <c r="C2578" s="18"/>
      <c r="D2578" s="35"/>
      <c r="E2578" s="18"/>
      <c r="F2578" s="18"/>
      <c r="G2578" s="18"/>
      <c r="H2578" s="18"/>
      <c r="I2578" s="18"/>
      <c r="J2578" s="18"/>
    </row>
    <row r="2579" spans="1:10" x14ac:dyDescent="0.3">
      <c r="A2579" s="19" t="s">
        <v>3465</v>
      </c>
      <c r="B2579" s="19" t="s">
        <v>10</v>
      </c>
      <c r="C2579" s="19" t="s">
        <v>11</v>
      </c>
      <c r="D2579" s="36" t="s">
        <v>3466</v>
      </c>
      <c r="E2579" s="20">
        <f t="shared" ref="E2579:J2579" si="523">E2592</f>
        <v>1</v>
      </c>
      <c r="F2579" s="20">
        <f t="shared" si="523"/>
        <v>1719395.26</v>
      </c>
      <c r="G2579" s="20">
        <f t="shared" si="523"/>
        <v>1719395.26</v>
      </c>
      <c r="H2579" s="20">
        <f t="shared" si="523"/>
        <v>1</v>
      </c>
      <c r="I2579" s="20">
        <f t="shared" si="523"/>
        <v>0</v>
      </c>
      <c r="J2579" s="20">
        <f t="shared" si="523"/>
        <v>0</v>
      </c>
    </row>
    <row r="2580" spans="1:10" x14ac:dyDescent="0.3">
      <c r="A2580" s="12" t="s">
        <v>3467</v>
      </c>
      <c r="B2580" s="13" t="s">
        <v>18</v>
      </c>
      <c r="C2580" s="13" t="s">
        <v>112</v>
      </c>
      <c r="D2580" s="33" t="s">
        <v>3468</v>
      </c>
      <c r="E2580" s="14">
        <v>144</v>
      </c>
      <c r="F2580" s="14">
        <v>62.58</v>
      </c>
      <c r="G2580" s="15">
        <f t="shared" ref="G2580:G2592" si="524">ROUND(E2580*F2580,2)</f>
        <v>9011.52</v>
      </c>
      <c r="H2580" s="14">
        <v>144</v>
      </c>
      <c r="I2580" s="39"/>
      <c r="J2580" s="15">
        <f t="shared" ref="J2580:J2592" si="525">ROUND(H2580*I2580,2)</f>
        <v>0</v>
      </c>
    </row>
    <row r="2581" spans="1:10" ht="20.95" x14ac:dyDescent="0.3">
      <c r="A2581" s="12" t="s">
        <v>3469</v>
      </c>
      <c r="B2581" s="13" t="s">
        <v>18</v>
      </c>
      <c r="C2581" s="13" t="s">
        <v>112</v>
      </c>
      <c r="D2581" s="33" t="s">
        <v>3470</v>
      </c>
      <c r="E2581" s="14">
        <v>467</v>
      </c>
      <c r="F2581" s="14">
        <v>91.9</v>
      </c>
      <c r="G2581" s="15">
        <f t="shared" si="524"/>
        <v>42917.3</v>
      </c>
      <c r="H2581" s="14">
        <v>467</v>
      </c>
      <c r="I2581" s="39"/>
      <c r="J2581" s="15">
        <f t="shared" si="525"/>
        <v>0</v>
      </c>
    </row>
    <row r="2582" spans="1:10" ht="20.95" x14ac:dyDescent="0.3">
      <c r="A2582" s="12" t="s">
        <v>3471</v>
      </c>
      <c r="B2582" s="13" t="s">
        <v>18</v>
      </c>
      <c r="C2582" s="13" t="s">
        <v>22</v>
      </c>
      <c r="D2582" s="33" t="s">
        <v>3472</v>
      </c>
      <c r="E2582" s="14">
        <v>2861</v>
      </c>
      <c r="F2582" s="14">
        <v>248.58</v>
      </c>
      <c r="G2582" s="15">
        <f t="shared" si="524"/>
        <v>711187.38</v>
      </c>
      <c r="H2582" s="14">
        <v>2861</v>
      </c>
      <c r="I2582" s="39"/>
      <c r="J2582" s="15">
        <f t="shared" si="525"/>
        <v>0</v>
      </c>
    </row>
    <row r="2583" spans="1:10" ht="20.95" x14ac:dyDescent="0.3">
      <c r="A2583" s="12" t="s">
        <v>3473</v>
      </c>
      <c r="B2583" s="13" t="s">
        <v>18</v>
      </c>
      <c r="C2583" s="13" t="s">
        <v>22</v>
      </c>
      <c r="D2583" s="33" t="s">
        <v>3474</v>
      </c>
      <c r="E2583" s="14">
        <v>3785</v>
      </c>
      <c r="F2583" s="14">
        <v>185.04</v>
      </c>
      <c r="G2583" s="15">
        <f t="shared" si="524"/>
        <v>700376.4</v>
      </c>
      <c r="H2583" s="14">
        <v>3785</v>
      </c>
      <c r="I2583" s="39"/>
      <c r="J2583" s="15">
        <f t="shared" si="525"/>
        <v>0</v>
      </c>
    </row>
    <row r="2584" spans="1:10" x14ac:dyDescent="0.3">
      <c r="A2584" s="12" t="s">
        <v>1501</v>
      </c>
      <c r="B2584" s="13" t="s">
        <v>18</v>
      </c>
      <c r="C2584" s="13" t="s">
        <v>112</v>
      </c>
      <c r="D2584" s="33" t="s">
        <v>1502</v>
      </c>
      <c r="E2584" s="14">
        <v>149</v>
      </c>
      <c r="F2584" s="14">
        <v>81.84</v>
      </c>
      <c r="G2584" s="15">
        <f t="shared" si="524"/>
        <v>12194.16</v>
      </c>
      <c r="H2584" s="14">
        <v>149</v>
      </c>
      <c r="I2584" s="39"/>
      <c r="J2584" s="15">
        <f t="shared" si="525"/>
        <v>0</v>
      </c>
    </row>
    <row r="2585" spans="1:10" x14ac:dyDescent="0.3">
      <c r="A2585" s="12" t="s">
        <v>3475</v>
      </c>
      <c r="B2585" s="13" t="s">
        <v>18</v>
      </c>
      <c r="C2585" s="13" t="s">
        <v>112</v>
      </c>
      <c r="D2585" s="33" t="s">
        <v>3476</v>
      </c>
      <c r="E2585" s="14">
        <v>2742</v>
      </c>
      <c r="F2585" s="14">
        <v>32.18</v>
      </c>
      <c r="G2585" s="15">
        <f t="shared" si="524"/>
        <v>88237.56</v>
      </c>
      <c r="H2585" s="14">
        <v>2742</v>
      </c>
      <c r="I2585" s="39"/>
      <c r="J2585" s="15">
        <f t="shared" si="525"/>
        <v>0</v>
      </c>
    </row>
    <row r="2586" spans="1:10" x14ac:dyDescent="0.3">
      <c r="A2586" s="12" t="s">
        <v>3477</v>
      </c>
      <c r="B2586" s="13" t="s">
        <v>18</v>
      </c>
      <c r="C2586" s="13" t="s">
        <v>112</v>
      </c>
      <c r="D2586" s="33" t="s">
        <v>3478</v>
      </c>
      <c r="E2586" s="14">
        <v>1</v>
      </c>
      <c r="F2586" s="14">
        <v>17779.86</v>
      </c>
      <c r="G2586" s="15">
        <f t="shared" si="524"/>
        <v>17779.86</v>
      </c>
      <c r="H2586" s="14">
        <v>1</v>
      </c>
      <c r="I2586" s="39"/>
      <c r="J2586" s="15">
        <f t="shared" si="525"/>
        <v>0</v>
      </c>
    </row>
    <row r="2587" spans="1:10" x14ac:dyDescent="0.3">
      <c r="A2587" s="12" t="s">
        <v>3479</v>
      </c>
      <c r="B2587" s="13" t="s">
        <v>18</v>
      </c>
      <c r="C2587" s="13" t="s">
        <v>112</v>
      </c>
      <c r="D2587" s="33" t="s">
        <v>3480</v>
      </c>
      <c r="E2587" s="14">
        <v>1</v>
      </c>
      <c r="F2587" s="14">
        <v>29802.26</v>
      </c>
      <c r="G2587" s="15">
        <f t="shared" si="524"/>
        <v>29802.26</v>
      </c>
      <c r="H2587" s="14">
        <v>1</v>
      </c>
      <c r="I2587" s="39"/>
      <c r="J2587" s="15">
        <f t="shared" si="525"/>
        <v>0</v>
      </c>
    </row>
    <row r="2588" spans="1:10" x14ac:dyDescent="0.3">
      <c r="A2588" s="12" t="s">
        <v>3481</v>
      </c>
      <c r="B2588" s="13" t="s">
        <v>18</v>
      </c>
      <c r="C2588" s="13" t="s">
        <v>112</v>
      </c>
      <c r="D2588" s="33" t="s">
        <v>3482</v>
      </c>
      <c r="E2588" s="14">
        <v>1</v>
      </c>
      <c r="F2588" s="14">
        <v>95222.3</v>
      </c>
      <c r="G2588" s="15">
        <f t="shared" si="524"/>
        <v>95222.3</v>
      </c>
      <c r="H2588" s="14">
        <v>1</v>
      </c>
      <c r="I2588" s="39"/>
      <c r="J2588" s="15">
        <f t="shared" si="525"/>
        <v>0</v>
      </c>
    </row>
    <row r="2589" spans="1:10" x14ac:dyDescent="0.3">
      <c r="A2589" s="12" t="s">
        <v>3483</v>
      </c>
      <c r="B2589" s="13" t="s">
        <v>18</v>
      </c>
      <c r="C2589" s="13" t="s">
        <v>35</v>
      </c>
      <c r="D2589" s="33" t="s">
        <v>3484</v>
      </c>
      <c r="E2589" s="14">
        <v>40</v>
      </c>
      <c r="F2589" s="14">
        <v>119.46</v>
      </c>
      <c r="G2589" s="15">
        <f t="shared" si="524"/>
        <v>4778.3999999999996</v>
      </c>
      <c r="H2589" s="14">
        <v>40</v>
      </c>
      <c r="I2589" s="39"/>
      <c r="J2589" s="15">
        <f t="shared" si="525"/>
        <v>0</v>
      </c>
    </row>
    <row r="2590" spans="1:10" x14ac:dyDescent="0.3">
      <c r="A2590" s="12" t="s">
        <v>3485</v>
      </c>
      <c r="B2590" s="13" t="s">
        <v>18</v>
      </c>
      <c r="C2590" s="13" t="s">
        <v>112</v>
      </c>
      <c r="D2590" s="33" t="s">
        <v>3486</v>
      </c>
      <c r="E2590" s="14">
        <v>21</v>
      </c>
      <c r="F2590" s="14">
        <v>132.79</v>
      </c>
      <c r="G2590" s="15">
        <f t="shared" si="524"/>
        <v>2788.59</v>
      </c>
      <c r="H2590" s="14">
        <v>21</v>
      </c>
      <c r="I2590" s="39"/>
      <c r="J2590" s="15">
        <f t="shared" si="525"/>
        <v>0</v>
      </c>
    </row>
    <row r="2591" spans="1:10" x14ac:dyDescent="0.3">
      <c r="A2591" s="12" t="s">
        <v>1507</v>
      </c>
      <c r="B2591" s="13" t="s">
        <v>18</v>
      </c>
      <c r="C2591" s="13" t="s">
        <v>35</v>
      </c>
      <c r="D2591" s="33" t="s">
        <v>1508</v>
      </c>
      <c r="E2591" s="14">
        <v>103</v>
      </c>
      <c r="F2591" s="14">
        <v>49.51</v>
      </c>
      <c r="G2591" s="15">
        <f t="shared" si="524"/>
        <v>5099.53</v>
      </c>
      <c r="H2591" s="14">
        <v>103</v>
      </c>
      <c r="I2591" s="39"/>
      <c r="J2591" s="15">
        <f t="shared" si="525"/>
        <v>0</v>
      </c>
    </row>
    <row r="2592" spans="1:10" x14ac:dyDescent="0.3">
      <c r="A2592" s="16"/>
      <c r="B2592" s="16"/>
      <c r="C2592" s="16"/>
      <c r="D2592" s="34" t="s">
        <v>3487</v>
      </c>
      <c r="E2592" s="14">
        <v>1</v>
      </c>
      <c r="F2592" s="17">
        <f>SUM(G2580:G2591)</f>
        <v>1719395.26</v>
      </c>
      <c r="G2592" s="17">
        <f t="shared" si="524"/>
        <v>1719395.26</v>
      </c>
      <c r="H2592" s="14">
        <v>1</v>
      </c>
      <c r="I2592" s="17">
        <f>SUM(J2580:J2591)</f>
        <v>0</v>
      </c>
      <c r="J2592" s="17">
        <f t="shared" si="525"/>
        <v>0</v>
      </c>
    </row>
    <row r="2593" spans="1:10" ht="1" customHeight="1" x14ac:dyDescent="0.3">
      <c r="A2593" s="18"/>
      <c r="B2593" s="18"/>
      <c r="C2593" s="18"/>
      <c r="D2593" s="35"/>
      <c r="E2593" s="18"/>
      <c r="F2593" s="18"/>
      <c r="G2593" s="18"/>
      <c r="H2593" s="18"/>
      <c r="I2593" s="18"/>
      <c r="J2593" s="18"/>
    </row>
    <row r="2594" spans="1:10" x14ac:dyDescent="0.3">
      <c r="A2594" s="19" t="s">
        <v>3488</v>
      </c>
      <c r="B2594" s="19" t="s">
        <v>10</v>
      </c>
      <c r="C2594" s="19" t="s">
        <v>11</v>
      </c>
      <c r="D2594" s="36" t="s">
        <v>3489</v>
      </c>
      <c r="E2594" s="20">
        <f t="shared" ref="E2594:J2594" si="526">E2598</f>
        <v>1</v>
      </c>
      <c r="F2594" s="20">
        <f t="shared" si="526"/>
        <v>6064.61</v>
      </c>
      <c r="G2594" s="20">
        <f t="shared" si="526"/>
        <v>6064.61</v>
      </c>
      <c r="H2594" s="20">
        <f t="shared" si="526"/>
        <v>1</v>
      </c>
      <c r="I2594" s="20">
        <f t="shared" si="526"/>
        <v>0</v>
      </c>
      <c r="J2594" s="20">
        <f t="shared" si="526"/>
        <v>0</v>
      </c>
    </row>
    <row r="2595" spans="1:10" x14ac:dyDescent="0.3">
      <c r="A2595" s="12" t="s">
        <v>3490</v>
      </c>
      <c r="B2595" s="13" t="s">
        <v>18</v>
      </c>
      <c r="C2595" s="13" t="s">
        <v>112</v>
      </c>
      <c r="D2595" s="33" t="s">
        <v>3491</v>
      </c>
      <c r="E2595" s="14">
        <v>51</v>
      </c>
      <c r="F2595" s="14">
        <v>50.21</v>
      </c>
      <c r="G2595" s="15">
        <f>ROUND(E2595*F2595,2)</f>
        <v>2560.71</v>
      </c>
      <c r="H2595" s="14">
        <v>51</v>
      </c>
      <c r="I2595" s="39"/>
      <c r="J2595" s="15">
        <f>ROUND(H2595*I2595,2)</f>
        <v>0</v>
      </c>
    </row>
    <row r="2596" spans="1:10" x14ac:dyDescent="0.3">
      <c r="A2596" s="12" t="s">
        <v>1509</v>
      </c>
      <c r="B2596" s="13" t="s">
        <v>18</v>
      </c>
      <c r="C2596" s="13" t="s">
        <v>35</v>
      </c>
      <c r="D2596" s="33" t="s">
        <v>1510</v>
      </c>
      <c r="E2596" s="14">
        <v>52</v>
      </c>
      <c r="F2596" s="14">
        <v>55.65</v>
      </c>
      <c r="G2596" s="15">
        <f>ROUND(E2596*F2596,2)</f>
        <v>2893.8</v>
      </c>
      <c r="H2596" s="14">
        <v>52</v>
      </c>
      <c r="I2596" s="39"/>
      <c r="J2596" s="15">
        <f>ROUND(H2596*I2596,2)</f>
        <v>0</v>
      </c>
    </row>
    <row r="2597" spans="1:10" ht="20.95" x14ac:dyDescent="0.3">
      <c r="A2597" s="12" t="s">
        <v>3492</v>
      </c>
      <c r="B2597" s="13" t="s">
        <v>18</v>
      </c>
      <c r="C2597" s="13" t="s">
        <v>35</v>
      </c>
      <c r="D2597" s="33" t="s">
        <v>3493</v>
      </c>
      <c r="E2597" s="14">
        <v>5</v>
      </c>
      <c r="F2597" s="14">
        <v>122.02</v>
      </c>
      <c r="G2597" s="15">
        <f>ROUND(E2597*F2597,2)</f>
        <v>610.1</v>
      </c>
      <c r="H2597" s="14">
        <v>5</v>
      </c>
      <c r="I2597" s="39"/>
      <c r="J2597" s="15">
        <f>ROUND(H2597*I2597,2)</f>
        <v>0</v>
      </c>
    </row>
    <row r="2598" spans="1:10" x14ac:dyDescent="0.3">
      <c r="A2598" s="16"/>
      <c r="B2598" s="16"/>
      <c r="C2598" s="16"/>
      <c r="D2598" s="34" t="s">
        <v>3494</v>
      </c>
      <c r="E2598" s="14">
        <v>1</v>
      </c>
      <c r="F2598" s="17">
        <f>SUM(G2595:G2597)</f>
        <v>6064.61</v>
      </c>
      <c r="G2598" s="17">
        <f>ROUND(E2598*F2598,2)</f>
        <v>6064.61</v>
      </c>
      <c r="H2598" s="14">
        <v>1</v>
      </c>
      <c r="I2598" s="17">
        <f>SUM(J2595:J2597)</f>
        <v>0</v>
      </c>
      <c r="J2598" s="17">
        <f>ROUND(H2598*I2598,2)</f>
        <v>0</v>
      </c>
    </row>
    <row r="2599" spans="1:10" ht="1" customHeight="1" x14ac:dyDescent="0.3">
      <c r="A2599" s="18"/>
      <c r="B2599" s="18"/>
      <c r="C2599" s="18"/>
      <c r="D2599" s="35"/>
      <c r="E2599" s="18"/>
      <c r="F2599" s="18"/>
      <c r="G2599" s="18"/>
      <c r="H2599" s="18"/>
      <c r="I2599" s="18"/>
      <c r="J2599" s="18"/>
    </row>
    <row r="2600" spans="1:10" x14ac:dyDescent="0.3">
      <c r="A2600" s="16"/>
      <c r="B2600" s="16"/>
      <c r="C2600" s="16"/>
      <c r="D2600" s="34" t="s">
        <v>3495</v>
      </c>
      <c r="E2600" s="14">
        <v>1</v>
      </c>
      <c r="F2600" s="17">
        <f>G2529+G2535+G2545+G2558+G2579+G2594</f>
        <v>1979287.72</v>
      </c>
      <c r="G2600" s="17">
        <f>ROUND(E2600*F2600,2)</f>
        <v>1979287.72</v>
      </c>
      <c r="H2600" s="14">
        <v>1</v>
      </c>
      <c r="I2600" s="17">
        <f>J2529+J2535+J2545+J2558+J2579+J2594</f>
        <v>0</v>
      </c>
      <c r="J2600" s="17">
        <f>ROUND(H2600*I2600,2)</f>
        <v>0</v>
      </c>
    </row>
    <row r="2601" spans="1:10" ht="1" customHeight="1" x14ac:dyDescent="0.3">
      <c r="A2601" s="18"/>
      <c r="B2601" s="18"/>
      <c r="C2601" s="18"/>
      <c r="D2601" s="35"/>
      <c r="E2601" s="18"/>
      <c r="F2601" s="18"/>
      <c r="G2601" s="18"/>
      <c r="H2601" s="18"/>
      <c r="I2601" s="18"/>
      <c r="J2601" s="18"/>
    </row>
    <row r="2602" spans="1:10" x14ac:dyDescent="0.3">
      <c r="A2602" s="10" t="s">
        <v>3496</v>
      </c>
      <c r="B2602" s="10" t="s">
        <v>10</v>
      </c>
      <c r="C2602" s="10" t="s">
        <v>11</v>
      </c>
      <c r="D2602" s="32" t="s">
        <v>3497</v>
      </c>
      <c r="E2602" s="11">
        <f t="shared" ref="E2602:J2602" si="527">E2637</f>
        <v>1</v>
      </c>
      <c r="F2602" s="11">
        <f t="shared" si="527"/>
        <v>1399387.12</v>
      </c>
      <c r="G2602" s="11">
        <f t="shared" si="527"/>
        <v>1399387.12</v>
      </c>
      <c r="H2602" s="11">
        <f t="shared" si="527"/>
        <v>1</v>
      </c>
      <c r="I2602" s="11">
        <f t="shared" si="527"/>
        <v>0</v>
      </c>
      <c r="J2602" s="11">
        <f t="shared" si="527"/>
        <v>0</v>
      </c>
    </row>
    <row r="2603" spans="1:10" x14ac:dyDescent="0.3">
      <c r="A2603" s="19" t="s">
        <v>3498</v>
      </c>
      <c r="B2603" s="19" t="s">
        <v>10</v>
      </c>
      <c r="C2603" s="19" t="s">
        <v>11</v>
      </c>
      <c r="D2603" s="36" t="s">
        <v>3499</v>
      </c>
      <c r="E2603" s="20">
        <f t="shared" ref="E2603:J2603" si="528">E2616</f>
        <v>1</v>
      </c>
      <c r="F2603" s="20">
        <f t="shared" si="528"/>
        <v>1346150.12</v>
      </c>
      <c r="G2603" s="20">
        <f t="shared" si="528"/>
        <v>1346150.12</v>
      </c>
      <c r="H2603" s="20">
        <f t="shared" si="528"/>
        <v>1</v>
      </c>
      <c r="I2603" s="20">
        <f t="shared" si="528"/>
        <v>0</v>
      </c>
      <c r="J2603" s="20">
        <f t="shared" si="528"/>
        <v>0</v>
      </c>
    </row>
    <row r="2604" spans="1:10" ht="20.95" x14ac:dyDescent="0.3">
      <c r="A2604" s="12" t="s">
        <v>3500</v>
      </c>
      <c r="B2604" s="13" t="s">
        <v>18</v>
      </c>
      <c r="C2604" s="13" t="s">
        <v>35</v>
      </c>
      <c r="D2604" s="33" t="s">
        <v>3501</v>
      </c>
      <c r="E2604" s="14">
        <v>8</v>
      </c>
      <c r="F2604" s="14">
        <v>13112.4</v>
      </c>
      <c r="G2604" s="15">
        <f t="shared" ref="G2604:G2616" si="529">ROUND(E2604*F2604,2)</f>
        <v>104899.2</v>
      </c>
      <c r="H2604" s="14">
        <v>8</v>
      </c>
      <c r="I2604" s="39"/>
      <c r="J2604" s="15">
        <f t="shared" ref="J2604:J2616" si="530">ROUND(H2604*I2604,2)</f>
        <v>0</v>
      </c>
    </row>
    <row r="2605" spans="1:10" x14ac:dyDescent="0.3">
      <c r="A2605" s="12" t="s">
        <v>3502</v>
      </c>
      <c r="B2605" s="13" t="s">
        <v>18</v>
      </c>
      <c r="C2605" s="13" t="s">
        <v>35</v>
      </c>
      <c r="D2605" s="33" t="s">
        <v>3503</v>
      </c>
      <c r="E2605" s="14">
        <v>2</v>
      </c>
      <c r="F2605" s="14">
        <v>85806.42</v>
      </c>
      <c r="G2605" s="15">
        <f t="shared" si="529"/>
        <v>171612.84</v>
      </c>
      <c r="H2605" s="14">
        <v>2</v>
      </c>
      <c r="I2605" s="39"/>
      <c r="J2605" s="15">
        <f t="shared" si="530"/>
        <v>0</v>
      </c>
    </row>
    <row r="2606" spans="1:10" x14ac:dyDescent="0.3">
      <c r="A2606" s="12" t="s">
        <v>3504</v>
      </c>
      <c r="B2606" s="13" t="s">
        <v>18</v>
      </c>
      <c r="C2606" s="13" t="s">
        <v>35</v>
      </c>
      <c r="D2606" s="33" t="s">
        <v>3505</v>
      </c>
      <c r="E2606" s="14">
        <v>1</v>
      </c>
      <c r="F2606" s="14">
        <v>89184.48</v>
      </c>
      <c r="G2606" s="15">
        <f t="shared" si="529"/>
        <v>89184.48</v>
      </c>
      <c r="H2606" s="14">
        <v>1</v>
      </c>
      <c r="I2606" s="39"/>
      <c r="J2606" s="15">
        <f t="shared" si="530"/>
        <v>0</v>
      </c>
    </row>
    <row r="2607" spans="1:10" x14ac:dyDescent="0.3">
      <c r="A2607" s="12" t="s">
        <v>3506</v>
      </c>
      <c r="B2607" s="13" t="s">
        <v>18</v>
      </c>
      <c r="C2607" s="13" t="s">
        <v>35</v>
      </c>
      <c r="D2607" s="33" t="s">
        <v>3507</v>
      </c>
      <c r="E2607" s="14">
        <v>1</v>
      </c>
      <c r="F2607" s="14">
        <v>97028.88</v>
      </c>
      <c r="G2607" s="15">
        <f t="shared" si="529"/>
        <v>97028.88</v>
      </c>
      <c r="H2607" s="14">
        <v>1</v>
      </c>
      <c r="I2607" s="39"/>
      <c r="J2607" s="15">
        <f t="shared" si="530"/>
        <v>0</v>
      </c>
    </row>
    <row r="2608" spans="1:10" x14ac:dyDescent="0.3">
      <c r="A2608" s="12" t="s">
        <v>3508</v>
      </c>
      <c r="B2608" s="13" t="s">
        <v>18</v>
      </c>
      <c r="C2608" s="13" t="s">
        <v>35</v>
      </c>
      <c r="D2608" s="33" t="s">
        <v>3509</v>
      </c>
      <c r="E2608" s="14">
        <v>2</v>
      </c>
      <c r="F2608" s="14">
        <v>161721.66</v>
      </c>
      <c r="G2608" s="15">
        <f t="shared" si="529"/>
        <v>323443.32</v>
      </c>
      <c r="H2608" s="14">
        <v>2</v>
      </c>
      <c r="I2608" s="39"/>
      <c r="J2608" s="15">
        <f t="shared" si="530"/>
        <v>0</v>
      </c>
    </row>
    <row r="2609" spans="1:10" x14ac:dyDescent="0.3">
      <c r="A2609" s="12" t="s">
        <v>3510</v>
      </c>
      <c r="B2609" s="13" t="s">
        <v>18</v>
      </c>
      <c r="C2609" s="13" t="s">
        <v>35</v>
      </c>
      <c r="D2609" s="33" t="s">
        <v>3511</v>
      </c>
      <c r="E2609" s="14">
        <v>2</v>
      </c>
      <c r="F2609" s="14">
        <v>165248.1</v>
      </c>
      <c r="G2609" s="15">
        <f t="shared" si="529"/>
        <v>330496.2</v>
      </c>
      <c r="H2609" s="14">
        <v>2</v>
      </c>
      <c r="I2609" s="39"/>
      <c r="J2609" s="15">
        <f t="shared" si="530"/>
        <v>0</v>
      </c>
    </row>
    <row r="2610" spans="1:10" x14ac:dyDescent="0.3">
      <c r="A2610" s="12" t="s">
        <v>3512</v>
      </c>
      <c r="B2610" s="13" t="s">
        <v>18</v>
      </c>
      <c r="C2610" s="13" t="s">
        <v>35</v>
      </c>
      <c r="D2610" s="33" t="s">
        <v>3513</v>
      </c>
      <c r="E2610" s="14">
        <v>8</v>
      </c>
      <c r="F2610" s="14">
        <v>2625</v>
      </c>
      <c r="G2610" s="15">
        <f t="shared" si="529"/>
        <v>21000</v>
      </c>
      <c r="H2610" s="14">
        <v>8</v>
      </c>
      <c r="I2610" s="39"/>
      <c r="J2610" s="15">
        <f t="shared" si="530"/>
        <v>0</v>
      </c>
    </row>
    <row r="2611" spans="1:10" x14ac:dyDescent="0.3">
      <c r="A2611" s="12" t="s">
        <v>3514</v>
      </c>
      <c r="B2611" s="13" t="s">
        <v>18</v>
      </c>
      <c r="C2611" s="13" t="s">
        <v>35</v>
      </c>
      <c r="D2611" s="33" t="s">
        <v>3515</v>
      </c>
      <c r="E2611" s="14">
        <v>8</v>
      </c>
      <c r="F2611" s="14">
        <v>11079.5</v>
      </c>
      <c r="G2611" s="15">
        <f t="shared" si="529"/>
        <v>88636</v>
      </c>
      <c r="H2611" s="14">
        <v>8</v>
      </c>
      <c r="I2611" s="39"/>
      <c r="J2611" s="15">
        <f t="shared" si="530"/>
        <v>0</v>
      </c>
    </row>
    <row r="2612" spans="1:10" x14ac:dyDescent="0.3">
      <c r="A2612" s="12" t="s">
        <v>3516</v>
      </c>
      <c r="B2612" s="13" t="s">
        <v>18</v>
      </c>
      <c r="C2612" s="13" t="s">
        <v>35</v>
      </c>
      <c r="D2612" s="33" t="s">
        <v>3517</v>
      </c>
      <c r="E2612" s="14">
        <v>8</v>
      </c>
      <c r="F2612" s="14">
        <v>9287.4599999999991</v>
      </c>
      <c r="G2612" s="15">
        <f t="shared" si="529"/>
        <v>74299.679999999993</v>
      </c>
      <c r="H2612" s="14">
        <v>8</v>
      </c>
      <c r="I2612" s="39"/>
      <c r="J2612" s="15">
        <f t="shared" si="530"/>
        <v>0</v>
      </c>
    </row>
    <row r="2613" spans="1:10" ht="20.95" x14ac:dyDescent="0.3">
      <c r="A2613" s="12" t="s">
        <v>3518</v>
      </c>
      <c r="B2613" s="13" t="s">
        <v>18</v>
      </c>
      <c r="C2613" s="13" t="s">
        <v>35</v>
      </c>
      <c r="D2613" s="33" t="s">
        <v>3519</v>
      </c>
      <c r="E2613" s="14">
        <v>8</v>
      </c>
      <c r="F2613" s="14">
        <v>3572</v>
      </c>
      <c r="G2613" s="15">
        <f t="shared" si="529"/>
        <v>28576</v>
      </c>
      <c r="H2613" s="14">
        <v>8</v>
      </c>
      <c r="I2613" s="39"/>
      <c r="J2613" s="15">
        <f t="shared" si="530"/>
        <v>0</v>
      </c>
    </row>
    <row r="2614" spans="1:10" x14ac:dyDescent="0.3">
      <c r="A2614" s="12" t="s">
        <v>3520</v>
      </c>
      <c r="B2614" s="13" t="s">
        <v>18</v>
      </c>
      <c r="C2614" s="13" t="s">
        <v>35</v>
      </c>
      <c r="D2614" s="33" t="s">
        <v>3521</v>
      </c>
      <c r="E2614" s="14">
        <v>8</v>
      </c>
      <c r="F2614" s="14">
        <v>1281.69</v>
      </c>
      <c r="G2614" s="15">
        <f t="shared" si="529"/>
        <v>10253.52</v>
      </c>
      <c r="H2614" s="14">
        <v>8</v>
      </c>
      <c r="I2614" s="39"/>
      <c r="J2614" s="15">
        <f t="shared" si="530"/>
        <v>0</v>
      </c>
    </row>
    <row r="2615" spans="1:10" x14ac:dyDescent="0.3">
      <c r="A2615" s="12" t="s">
        <v>3522</v>
      </c>
      <c r="B2615" s="13" t="s">
        <v>18</v>
      </c>
      <c r="C2615" s="13" t="s">
        <v>35</v>
      </c>
      <c r="D2615" s="33" t="s">
        <v>3523</v>
      </c>
      <c r="E2615" s="14">
        <v>8</v>
      </c>
      <c r="F2615" s="14">
        <v>840</v>
      </c>
      <c r="G2615" s="15">
        <f t="shared" si="529"/>
        <v>6720</v>
      </c>
      <c r="H2615" s="14">
        <v>8</v>
      </c>
      <c r="I2615" s="39"/>
      <c r="J2615" s="15">
        <f t="shared" si="530"/>
        <v>0</v>
      </c>
    </row>
    <row r="2616" spans="1:10" x14ac:dyDescent="0.3">
      <c r="A2616" s="16"/>
      <c r="B2616" s="16"/>
      <c r="C2616" s="16"/>
      <c r="D2616" s="34" t="s">
        <v>3524</v>
      </c>
      <c r="E2616" s="14">
        <v>1</v>
      </c>
      <c r="F2616" s="17">
        <f>SUM(G2604:G2615)</f>
        <v>1346150.12</v>
      </c>
      <c r="G2616" s="17">
        <f t="shared" si="529"/>
        <v>1346150.12</v>
      </c>
      <c r="H2616" s="14">
        <v>1</v>
      </c>
      <c r="I2616" s="17">
        <f>SUM(J2604:J2615)</f>
        <v>0</v>
      </c>
      <c r="J2616" s="17">
        <f t="shared" si="530"/>
        <v>0</v>
      </c>
    </row>
    <row r="2617" spans="1:10" ht="1" customHeight="1" x14ac:dyDescent="0.3">
      <c r="A2617" s="18"/>
      <c r="B2617" s="18"/>
      <c r="C2617" s="18"/>
      <c r="D2617" s="35"/>
      <c r="E2617" s="18"/>
      <c r="F2617" s="18"/>
      <c r="G2617" s="18"/>
      <c r="H2617" s="18"/>
      <c r="I2617" s="18"/>
      <c r="J2617" s="18"/>
    </row>
    <row r="2618" spans="1:10" x14ac:dyDescent="0.3">
      <c r="A2618" s="19" t="s">
        <v>3525</v>
      </c>
      <c r="B2618" s="19" t="s">
        <v>10</v>
      </c>
      <c r="C2618" s="19" t="s">
        <v>11</v>
      </c>
      <c r="D2618" s="36" t="s">
        <v>3526</v>
      </c>
      <c r="E2618" s="20">
        <f t="shared" ref="E2618:J2618" si="531">E2625</f>
        <v>1</v>
      </c>
      <c r="F2618" s="20">
        <f t="shared" si="531"/>
        <v>44414.32</v>
      </c>
      <c r="G2618" s="20">
        <f t="shared" si="531"/>
        <v>44414.32</v>
      </c>
      <c r="H2618" s="20">
        <f t="shared" si="531"/>
        <v>1</v>
      </c>
      <c r="I2618" s="20">
        <f t="shared" si="531"/>
        <v>0</v>
      </c>
      <c r="J2618" s="20">
        <f t="shared" si="531"/>
        <v>0</v>
      </c>
    </row>
    <row r="2619" spans="1:10" ht="20.95" x14ac:dyDescent="0.3">
      <c r="A2619" s="12" t="s">
        <v>988</v>
      </c>
      <c r="B2619" s="13" t="s">
        <v>18</v>
      </c>
      <c r="C2619" s="13" t="s">
        <v>22</v>
      </c>
      <c r="D2619" s="33" t="s">
        <v>989</v>
      </c>
      <c r="E2619" s="14">
        <v>200</v>
      </c>
      <c r="F2619" s="14">
        <v>11.57</v>
      </c>
      <c r="G2619" s="15">
        <f t="shared" ref="G2619:G2625" si="532">ROUND(E2619*F2619,2)</f>
        <v>2314</v>
      </c>
      <c r="H2619" s="14">
        <v>200</v>
      </c>
      <c r="I2619" s="39"/>
      <c r="J2619" s="15">
        <f t="shared" ref="J2619:J2625" si="533">ROUND(H2619*I2619,2)</f>
        <v>0</v>
      </c>
    </row>
    <row r="2620" spans="1:10" x14ac:dyDescent="0.3">
      <c r="A2620" s="12" t="s">
        <v>3527</v>
      </c>
      <c r="B2620" s="13" t="s">
        <v>18</v>
      </c>
      <c r="C2620" s="13" t="s">
        <v>22</v>
      </c>
      <c r="D2620" s="33" t="s">
        <v>3528</v>
      </c>
      <c r="E2620" s="14">
        <v>400</v>
      </c>
      <c r="F2620" s="14">
        <v>62.76</v>
      </c>
      <c r="G2620" s="15">
        <f t="shared" si="532"/>
        <v>25104</v>
      </c>
      <c r="H2620" s="14">
        <v>400</v>
      </c>
      <c r="I2620" s="39"/>
      <c r="J2620" s="15">
        <f t="shared" si="533"/>
        <v>0</v>
      </c>
    </row>
    <row r="2621" spans="1:10" x14ac:dyDescent="0.3">
      <c r="A2621" s="12" t="s">
        <v>3529</v>
      </c>
      <c r="B2621" s="13" t="s">
        <v>18</v>
      </c>
      <c r="C2621" s="13" t="s">
        <v>35</v>
      </c>
      <c r="D2621" s="33" t="s">
        <v>3530</v>
      </c>
      <c r="E2621" s="14">
        <v>16</v>
      </c>
      <c r="F2621" s="14">
        <v>273.33</v>
      </c>
      <c r="G2621" s="15">
        <f t="shared" si="532"/>
        <v>4373.28</v>
      </c>
      <c r="H2621" s="14">
        <v>16</v>
      </c>
      <c r="I2621" s="39"/>
      <c r="J2621" s="15">
        <f t="shared" si="533"/>
        <v>0</v>
      </c>
    </row>
    <row r="2622" spans="1:10" ht="20.95" x14ac:dyDescent="0.3">
      <c r="A2622" s="12" t="s">
        <v>3531</v>
      </c>
      <c r="B2622" s="13" t="s">
        <v>18</v>
      </c>
      <c r="C2622" s="13" t="s">
        <v>35</v>
      </c>
      <c r="D2622" s="33" t="s">
        <v>3532</v>
      </c>
      <c r="E2622" s="14">
        <v>16</v>
      </c>
      <c r="F2622" s="14">
        <v>155.80000000000001</v>
      </c>
      <c r="G2622" s="15">
        <f t="shared" si="532"/>
        <v>2492.8000000000002</v>
      </c>
      <c r="H2622" s="14">
        <v>16</v>
      </c>
      <c r="I2622" s="39"/>
      <c r="J2622" s="15">
        <f t="shared" si="533"/>
        <v>0</v>
      </c>
    </row>
    <row r="2623" spans="1:10" ht="20.95" x14ac:dyDescent="0.3">
      <c r="A2623" s="12" t="s">
        <v>3533</v>
      </c>
      <c r="B2623" s="13" t="s">
        <v>18</v>
      </c>
      <c r="C2623" s="13" t="s">
        <v>35</v>
      </c>
      <c r="D2623" s="33" t="s">
        <v>3534</v>
      </c>
      <c r="E2623" s="14">
        <v>48</v>
      </c>
      <c r="F2623" s="14">
        <v>164.49</v>
      </c>
      <c r="G2623" s="15">
        <f t="shared" si="532"/>
        <v>7895.52</v>
      </c>
      <c r="H2623" s="14">
        <v>48</v>
      </c>
      <c r="I2623" s="39"/>
      <c r="J2623" s="15">
        <f t="shared" si="533"/>
        <v>0</v>
      </c>
    </row>
    <row r="2624" spans="1:10" x14ac:dyDescent="0.3">
      <c r="A2624" s="12" t="s">
        <v>3535</v>
      </c>
      <c r="B2624" s="13" t="s">
        <v>18</v>
      </c>
      <c r="C2624" s="13" t="s">
        <v>35</v>
      </c>
      <c r="D2624" s="33" t="s">
        <v>3536</v>
      </c>
      <c r="E2624" s="14">
        <v>8</v>
      </c>
      <c r="F2624" s="14">
        <v>279.33999999999997</v>
      </c>
      <c r="G2624" s="15">
        <f t="shared" si="532"/>
        <v>2234.7199999999998</v>
      </c>
      <c r="H2624" s="14">
        <v>8</v>
      </c>
      <c r="I2624" s="39"/>
      <c r="J2624" s="15">
        <f t="shared" si="533"/>
        <v>0</v>
      </c>
    </row>
    <row r="2625" spans="1:10" x14ac:dyDescent="0.3">
      <c r="A2625" s="16"/>
      <c r="B2625" s="16"/>
      <c r="C2625" s="16"/>
      <c r="D2625" s="34" t="s">
        <v>3537</v>
      </c>
      <c r="E2625" s="14">
        <v>1</v>
      </c>
      <c r="F2625" s="17">
        <f>SUM(G2619:G2624)</f>
        <v>44414.32</v>
      </c>
      <c r="G2625" s="17">
        <f t="shared" si="532"/>
        <v>44414.32</v>
      </c>
      <c r="H2625" s="14">
        <v>1</v>
      </c>
      <c r="I2625" s="17">
        <f>SUM(J2619:J2624)</f>
        <v>0</v>
      </c>
      <c r="J2625" s="17">
        <f t="shared" si="533"/>
        <v>0</v>
      </c>
    </row>
    <row r="2626" spans="1:10" ht="1" customHeight="1" x14ac:dyDescent="0.3">
      <c r="A2626" s="18"/>
      <c r="B2626" s="18"/>
      <c r="C2626" s="18"/>
      <c r="D2626" s="35"/>
      <c r="E2626" s="18"/>
      <c r="F2626" s="18"/>
      <c r="G2626" s="18"/>
      <c r="H2626" s="18"/>
      <c r="I2626" s="18"/>
      <c r="J2626" s="18"/>
    </row>
    <row r="2627" spans="1:10" x14ac:dyDescent="0.3">
      <c r="A2627" s="19" t="s">
        <v>3538</v>
      </c>
      <c r="B2627" s="19" t="s">
        <v>10</v>
      </c>
      <c r="C2627" s="19" t="s">
        <v>11</v>
      </c>
      <c r="D2627" s="36" t="s">
        <v>3539</v>
      </c>
      <c r="E2627" s="20">
        <f t="shared" ref="E2627:J2627" si="534">E2629</f>
        <v>1</v>
      </c>
      <c r="F2627" s="20">
        <f t="shared" si="534"/>
        <v>5775</v>
      </c>
      <c r="G2627" s="20">
        <f t="shared" si="534"/>
        <v>5775</v>
      </c>
      <c r="H2627" s="20">
        <f t="shared" si="534"/>
        <v>1</v>
      </c>
      <c r="I2627" s="20">
        <f t="shared" si="534"/>
        <v>0</v>
      </c>
      <c r="J2627" s="20">
        <f t="shared" si="534"/>
        <v>0</v>
      </c>
    </row>
    <row r="2628" spans="1:10" x14ac:dyDescent="0.3">
      <c r="A2628" s="12" t="s">
        <v>3540</v>
      </c>
      <c r="B2628" s="13" t="s">
        <v>18</v>
      </c>
      <c r="C2628" s="13" t="s">
        <v>4</v>
      </c>
      <c r="D2628" s="33" t="s">
        <v>3541</v>
      </c>
      <c r="E2628" s="14">
        <v>1</v>
      </c>
      <c r="F2628" s="14">
        <v>5775</v>
      </c>
      <c r="G2628" s="15">
        <f>ROUND(E2628*F2628,2)</f>
        <v>5775</v>
      </c>
      <c r="H2628" s="14">
        <v>1</v>
      </c>
      <c r="I2628" s="39"/>
      <c r="J2628" s="15">
        <f>ROUND(H2628*I2628,2)</f>
        <v>0</v>
      </c>
    </row>
    <row r="2629" spans="1:10" x14ac:dyDescent="0.3">
      <c r="A2629" s="16"/>
      <c r="B2629" s="16"/>
      <c r="C2629" s="16"/>
      <c r="D2629" s="34" t="s">
        <v>3542</v>
      </c>
      <c r="E2629" s="14">
        <v>1</v>
      </c>
      <c r="F2629" s="17">
        <f>G2628</f>
        <v>5775</v>
      </c>
      <c r="G2629" s="17">
        <f>ROUND(E2629*F2629,2)</f>
        <v>5775</v>
      </c>
      <c r="H2629" s="14">
        <v>1</v>
      </c>
      <c r="I2629" s="17">
        <f>J2628</f>
        <v>0</v>
      </c>
      <c r="J2629" s="17">
        <f>ROUND(H2629*I2629,2)</f>
        <v>0</v>
      </c>
    </row>
    <row r="2630" spans="1:10" ht="1" customHeight="1" x14ac:dyDescent="0.3">
      <c r="A2630" s="18"/>
      <c r="B2630" s="18"/>
      <c r="C2630" s="18"/>
      <c r="D2630" s="35"/>
      <c r="E2630" s="18"/>
      <c r="F2630" s="18"/>
      <c r="G2630" s="18"/>
      <c r="H2630" s="18"/>
      <c r="I2630" s="18"/>
      <c r="J2630" s="18"/>
    </row>
    <row r="2631" spans="1:10" x14ac:dyDescent="0.3">
      <c r="A2631" s="19" t="s">
        <v>3543</v>
      </c>
      <c r="B2631" s="19" t="s">
        <v>10</v>
      </c>
      <c r="C2631" s="19" t="s">
        <v>11</v>
      </c>
      <c r="D2631" s="36" t="s">
        <v>473</v>
      </c>
      <c r="E2631" s="20">
        <f t="shared" ref="E2631:J2631" si="535">E2635</f>
        <v>1</v>
      </c>
      <c r="F2631" s="20">
        <f t="shared" si="535"/>
        <v>3047.68</v>
      </c>
      <c r="G2631" s="20">
        <f t="shared" si="535"/>
        <v>3047.68</v>
      </c>
      <c r="H2631" s="20">
        <f t="shared" si="535"/>
        <v>1</v>
      </c>
      <c r="I2631" s="20">
        <f t="shared" si="535"/>
        <v>0</v>
      </c>
      <c r="J2631" s="20">
        <f t="shared" si="535"/>
        <v>0</v>
      </c>
    </row>
    <row r="2632" spans="1:10" x14ac:dyDescent="0.3">
      <c r="A2632" s="12" t="s">
        <v>2151</v>
      </c>
      <c r="B2632" s="13" t="s">
        <v>18</v>
      </c>
      <c r="C2632" s="13" t="s">
        <v>19</v>
      </c>
      <c r="D2632" s="33" t="s">
        <v>2152</v>
      </c>
      <c r="E2632" s="14">
        <v>64</v>
      </c>
      <c r="F2632" s="14">
        <v>13.59</v>
      </c>
      <c r="G2632" s="15">
        <f>ROUND(E2632*F2632,2)</f>
        <v>869.76</v>
      </c>
      <c r="H2632" s="14">
        <v>64</v>
      </c>
      <c r="I2632" s="39"/>
      <c r="J2632" s="15">
        <f>ROUND(H2632*I2632,2)</f>
        <v>0</v>
      </c>
    </row>
    <row r="2633" spans="1:10" ht="20.95" x14ac:dyDescent="0.3">
      <c r="A2633" s="12" t="s">
        <v>3544</v>
      </c>
      <c r="B2633" s="13" t="s">
        <v>18</v>
      </c>
      <c r="C2633" s="13" t="s">
        <v>19</v>
      </c>
      <c r="D2633" s="33" t="s">
        <v>3545</v>
      </c>
      <c r="E2633" s="14">
        <v>64</v>
      </c>
      <c r="F2633" s="14">
        <v>22.71</v>
      </c>
      <c r="G2633" s="15">
        <f>ROUND(E2633*F2633,2)</f>
        <v>1453.44</v>
      </c>
      <c r="H2633" s="14">
        <v>64</v>
      </c>
      <c r="I2633" s="39"/>
      <c r="J2633" s="15">
        <f>ROUND(H2633*I2633,2)</f>
        <v>0</v>
      </c>
    </row>
    <row r="2634" spans="1:10" x14ac:dyDescent="0.3">
      <c r="A2634" s="12" t="s">
        <v>3546</v>
      </c>
      <c r="B2634" s="13" t="s">
        <v>18</v>
      </c>
      <c r="C2634" s="13" t="s">
        <v>19</v>
      </c>
      <c r="D2634" s="33" t="s">
        <v>3547</v>
      </c>
      <c r="E2634" s="14">
        <v>64</v>
      </c>
      <c r="F2634" s="14">
        <v>11.32</v>
      </c>
      <c r="G2634" s="15">
        <f>ROUND(E2634*F2634,2)</f>
        <v>724.48</v>
      </c>
      <c r="H2634" s="14">
        <v>64</v>
      </c>
      <c r="I2634" s="39"/>
      <c r="J2634" s="15">
        <f>ROUND(H2634*I2634,2)</f>
        <v>0</v>
      </c>
    </row>
    <row r="2635" spans="1:10" x14ac:dyDescent="0.3">
      <c r="A2635" s="16"/>
      <c r="B2635" s="16"/>
      <c r="C2635" s="16"/>
      <c r="D2635" s="34" t="s">
        <v>3548</v>
      </c>
      <c r="E2635" s="14">
        <v>1</v>
      </c>
      <c r="F2635" s="17">
        <f>SUM(G2632:G2634)</f>
        <v>3047.68</v>
      </c>
      <c r="G2635" s="17">
        <f>ROUND(E2635*F2635,2)</f>
        <v>3047.68</v>
      </c>
      <c r="H2635" s="14">
        <v>1</v>
      </c>
      <c r="I2635" s="17">
        <f>SUM(J2632:J2634)</f>
        <v>0</v>
      </c>
      <c r="J2635" s="17">
        <f>ROUND(H2635*I2635,2)</f>
        <v>0</v>
      </c>
    </row>
    <row r="2636" spans="1:10" ht="1" customHeight="1" x14ac:dyDescent="0.3">
      <c r="A2636" s="18"/>
      <c r="B2636" s="18"/>
      <c r="C2636" s="18"/>
      <c r="D2636" s="35"/>
      <c r="E2636" s="18"/>
      <c r="F2636" s="18"/>
      <c r="G2636" s="18"/>
      <c r="H2636" s="18"/>
      <c r="I2636" s="18"/>
      <c r="J2636" s="18"/>
    </row>
    <row r="2637" spans="1:10" x14ac:dyDescent="0.3">
      <c r="A2637" s="16"/>
      <c r="B2637" s="16"/>
      <c r="C2637" s="16"/>
      <c r="D2637" s="34" t="s">
        <v>3549</v>
      </c>
      <c r="E2637" s="14">
        <v>1</v>
      </c>
      <c r="F2637" s="17">
        <f>G2603+G2618+G2627+G2631</f>
        <v>1399387.12</v>
      </c>
      <c r="G2637" s="17">
        <f>ROUND(E2637*F2637,2)</f>
        <v>1399387.12</v>
      </c>
      <c r="H2637" s="14">
        <v>1</v>
      </c>
      <c r="I2637" s="17">
        <f>J2603+J2618+J2627+J2631</f>
        <v>0</v>
      </c>
      <c r="J2637" s="17">
        <f>ROUND(H2637*I2637,2)</f>
        <v>0</v>
      </c>
    </row>
    <row r="2638" spans="1:10" ht="1" customHeight="1" x14ac:dyDescent="0.3">
      <c r="A2638" s="18"/>
      <c r="B2638" s="18"/>
      <c r="C2638" s="18"/>
      <c r="D2638" s="35"/>
      <c r="E2638" s="18"/>
      <c r="F2638" s="18"/>
      <c r="G2638" s="18"/>
      <c r="H2638" s="18"/>
      <c r="I2638" s="18"/>
      <c r="J2638" s="18"/>
    </row>
    <row r="2639" spans="1:10" x14ac:dyDescent="0.3">
      <c r="A2639" s="16"/>
      <c r="B2639" s="16"/>
      <c r="C2639" s="16"/>
      <c r="D2639" s="34" t="s">
        <v>3550</v>
      </c>
      <c r="E2639" s="14">
        <v>1</v>
      </c>
      <c r="F2639" s="17">
        <f>G1980+G2076+G2257+G2510+G2528+G2602</f>
        <v>6013321.3600000003</v>
      </c>
      <c r="G2639" s="17">
        <f>ROUND(E2639*F2639,2)</f>
        <v>6013321.3600000003</v>
      </c>
      <c r="H2639" s="14">
        <v>1</v>
      </c>
      <c r="I2639" s="17">
        <f>J1980+J2076+J2257+J2510+J2528+J2602</f>
        <v>0</v>
      </c>
      <c r="J2639" s="17">
        <f>ROUND(H2639*I2639,2)</f>
        <v>0</v>
      </c>
    </row>
    <row r="2640" spans="1:10" ht="1" customHeight="1" x14ac:dyDescent="0.3">
      <c r="A2640" s="18"/>
      <c r="B2640" s="18"/>
      <c r="C2640" s="18"/>
      <c r="D2640" s="35"/>
      <c r="E2640" s="18"/>
      <c r="F2640" s="18"/>
      <c r="G2640" s="18"/>
      <c r="H2640" s="18"/>
      <c r="I2640" s="18"/>
      <c r="J2640" s="18"/>
    </row>
    <row r="2641" spans="1:10" x14ac:dyDescent="0.3">
      <c r="A2641" s="8" t="s">
        <v>3551</v>
      </c>
      <c r="B2641" s="8" t="s">
        <v>10</v>
      </c>
      <c r="C2641" s="8" t="s">
        <v>11</v>
      </c>
      <c r="D2641" s="31" t="s">
        <v>3552</v>
      </c>
      <c r="E2641" s="9">
        <f t="shared" ref="E2641:J2641" si="536">E2655</f>
        <v>1</v>
      </c>
      <c r="F2641" s="9">
        <f t="shared" si="536"/>
        <v>388411.77</v>
      </c>
      <c r="G2641" s="9">
        <f t="shared" si="536"/>
        <v>388411.77</v>
      </c>
      <c r="H2641" s="9">
        <f t="shared" si="536"/>
        <v>1</v>
      </c>
      <c r="I2641" s="9">
        <f t="shared" si="536"/>
        <v>0</v>
      </c>
      <c r="J2641" s="9">
        <f t="shared" si="536"/>
        <v>0</v>
      </c>
    </row>
    <row r="2642" spans="1:10" x14ac:dyDescent="0.3">
      <c r="A2642" s="10" t="s">
        <v>3553</v>
      </c>
      <c r="B2642" s="10" t="s">
        <v>10</v>
      </c>
      <c r="C2642" s="10" t="s">
        <v>11</v>
      </c>
      <c r="D2642" s="32" t="s">
        <v>3554</v>
      </c>
      <c r="E2642" s="11">
        <f t="shared" ref="E2642:J2642" si="537">E2653</f>
        <v>1</v>
      </c>
      <c r="F2642" s="11">
        <f t="shared" si="537"/>
        <v>388411.77</v>
      </c>
      <c r="G2642" s="11">
        <f t="shared" si="537"/>
        <v>388411.77</v>
      </c>
      <c r="H2642" s="11">
        <f t="shared" si="537"/>
        <v>1</v>
      </c>
      <c r="I2642" s="11">
        <f t="shared" si="537"/>
        <v>0</v>
      </c>
      <c r="J2642" s="11">
        <f t="shared" si="537"/>
        <v>0</v>
      </c>
    </row>
    <row r="2643" spans="1:10" x14ac:dyDescent="0.3">
      <c r="A2643" s="12" t="s">
        <v>1910</v>
      </c>
      <c r="B2643" s="13" t="s">
        <v>18</v>
      </c>
      <c r="C2643" s="13" t="s">
        <v>443</v>
      </c>
      <c r="D2643" s="33" t="s">
        <v>1911</v>
      </c>
      <c r="E2643" s="14">
        <v>24</v>
      </c>
      <c r="F2643" s="14">
        <v>96.12</v>
      </c>
      <c r="G2643" s="15">
        <f t="shared" ref="G2643:G2653" si="538">ROUND(E2643*F2643,2)</f>
        <v>2306.88</v>
      </c>
      <c r="H2643" s="14">
        <v>24</v>
      </c>
      <c r="I2643" s="39"/>
      <c r="J2643" s="15">
        <f t="shared" ref="J2643:J2653" si="539">ROUND(H2643*I2643,2)</f>
        <v>0</v>
      </c>
    </row>
    <row r="2644" spans="1:10" x14ac:dyDescent="0.3">
      <c r="A2644" s="12" t="s">
        <v>1912</v>
      </c>
      <c r="B2644" s="13" t="s">
        <v>18</v>
      </c>
      <c r="C2644" s="13" t="s">
        <v>443</v>
      </c>
      <c r="D2644" s="33" t="s">
        <v>1913</v>
      </c>
      <c r="E2644" s="14">
        <v>24</v>
      </c>
      <c r="F2644" s="14">
        <v>81.14</v>
      </c>
      <c r="G2644" s="15">
        <f t="shared" si="538"/>
        <v>1947.36</v>
      </c>
      <c r="H2644" s="14">
        <v>24</v>
      </c>
      <c r="I2644" s="39"/>
      <c r="J2644" s="15">
        <f t="shared" si="539"/>
        <v>0</v>
      </c>
    </row>
    <row r="2645" spans="1:10" x14ac:dyDescent="0.3">
      <c r="A2645" s="12" t="s">
        <v>1914</v>
      </c>
      <c r="B2645" s="13" t="s">
        <v>18</v>
      </c>
      <c r="C2645" s="13" t="s">
        <v>443</v>
      </c>
      <c r="D2645" s="33" t="s">
        <v>1915</v>
      </c>
      <c r="E2645" s="14">
        <v>24</v>
      </c>
      <c r="F2645" s="14">
        <v>81.13</v>
      </c>
      <c r="G2645" s="15">
        <f t="shared" si="538"/>
        <v>1947.12</v>
      </c>
      <c r="H2645" s="14">
        <v>24</v>
      </c>
      <c r="I2645" s="39"/>
      <c r="J2645" s="15">
        <f t="shared" si="539"/>
        <v>0</v>
      </c>
    </row>
    <row r="2646" spans="1:10" x14ac:dyDescent="0.3">
      <c r="A2646" s="12" t="s">
        <v>1916</v>
      </c>
      <c r="B2646" s="13" t="s">
        <v>18</v>
      </c>
      <c r="C2646" s="13" t="s">
        <v>443</v>
      </c>
      <c r="D2646" s="33" t="s">
        <v>1917</v>
      </c>
      <c r="E2646" s="14">
        <v>24</v>
      </c>
      <c r="F2646" s="14">
        <v>81.14</v>
      </c>
      <c r="G2646" s="15">
        <f t="shared" si="538"/>
        <v>1947.36</v>
      </c>
      <c r="H2646" s="14">
        <v>24</v>
      </c>
      <c r="I2646" s="39"/>
      <c r="J2646" s="15">
        <f t="shared" si="539"/>
        <v>0</v>
      </c>
    </row>
    <row r="2647" spans="1:10" x14ac:dyDescent="0.3">
      <c r="A2647" s="12" t="s">
        <v>3555</v>
      </c>
      <c r="B2647" s="13" t="s">
        <v>18</v>
      </c>
      <c r="C2647" s="13" t="s">
        <v>443</v>
      </c>
      <c r="D2647" s="33" t="s">
        <v>3556</v>
      </c>
      <c r="E2647" s="14">
        <v>24</v>
      </c>
      <c r="F2647" s="14">
        <v>96.12</v>
      </c>
      <c r="G2647" s="15">
        <f t="shared" si="538"/>
        <v>2306.88</v>
      </c>
      <c r="H2647" s="14">
        <v>24</v>
      </c>
      <c r="I2647" s="39"/>
      <c r="J2647" s="15">
        <f t="shared" si="539"/>
        <v>0</v>
      </c>
    </row>
    <row r="2648" spans="1:10" x14ac:dyDescent="0.3">
      <c r="A2648" s="12" t="s">
        <v>1918</v>
      </c>
      <c r="B2648" s="13" t="s">
        <v>18</v>
      </c>
      <c r="C2648" s="13" t="s">
        <v>894</v>
      </c>
      <c r="D2648" s="33" t="s">
        <v>1919</v>
      </c>
      <c r="E2648" s="14">
        <v>5866</v>
      </c>
      <c r="F2648" s="14">
        <v>48.7</v>
      </c>
      <c r="G2648" s="15">
        <f t="shared" si="538"/>
        <v>285674.2</v>
      </c>
      <c r="H2648" s="14">
        <v>5866</v>
      </c>
      <c r="I2648" s="39"/>
      <c r="J2648" s="15">
        <f t="shared" si="539"/>
        <v>0</v>
      </c>
    </row>
    <row r="2649" spans="1:10" x14ac:dyDescent="0.3">
      <c r="A2649" s="12" t="s">
        <v>1920</v>
      </c>
      <c r="B2649" s="13" t="s">
        <v>18</v>
      </c>
      <c r="C2649" s="13" t="s">
        <v>894</v>
      </c>
      <c r="D2649" s="33" t="s">
        <v>1921</v>
      </c>
      <c r="E2649" s="14">
        <v>3875.5</v>
      </c>
      <c r="F2649" s="14">
        <v>19.940000000000001</v>
      </c>
      <c r="G2649" s="15">
        <f t="shared" si="538"/>
        <v>77277.47</v>
      </c>
      <c r="H2649" s="14">
        <v>3875.5</v>
      </c>
      <c r="I2649" s="39"/>
      <c r="J2649" s="15">
        <f t="shared" si="539"/>
        <v>0</v>
      </c>
    </row>
    <row r="2650" spans="1:10" x14ac:dyDescent="0.3">
      <c r="A2650" s="12" t="s">
        <v>1922</v>
      </c>
      <c r="B2650" s="13" t="s">
        <v>18</v>
      </c>
      <c r="C2650" s="13" t="s">
        <v>894</v>
      </c>
      <c r="D2650" s="33" t="s">
        <v>1923</v>
      </c>
      <c r="E2650" s="14">
        <v>175</v>
      </c>
      <c r="F2650" s="14">
        <v>19.350000000000001</v>
      </c>
      <c r="G2650" s="15">
        <f t="shared" si="538"/>
        <v>3386.25</v>
      </c>
      <c r="H2650" s="14">
        <v>175</v>
      </c>
      <c r="I2650" s="39"/>
      <c r="J2650" s="15">
        <f t="shared" si="539"/>
        <v>0</v>
      </c>
    </row>
    <row r="2651" spans="1:10" x14ac:dyDescent="0.3">
      <c r="A2651" s="12" t="s">
        <v>3557</v>
      </c>
      <c r="B2651" s="13" t="s">
        <v>18</v>
      </c>
      <c r="C2651" s="13" t="s">
        <v>268</v>
      </c>
      <c r="D2651" s="33" t="s">
        <v>3558</v>
      </c>
      <c r="E2651" s="14">
        <v>11200</v>
      </c>
      <c r="F2651" s="14">
        <v>0.51</v>
      </c>
      <c r="G2651" s="15">
        <f t="shared" si="538"/>
        <v>5712</v>
      </c>
      <c r="H2651" s="14">
        <v>11200</v>
      </c>
      <c r="I2651" s="39"/>
      <c r="J2651" s="15">
        <f t="shared" si="539"/>
        <v>0</v>
      </c>
    </row>
    <row r="2652" spans="1:10" x14ac:dyDescent="0.3">
      <c r="A2652" s="12" t="s">
        <v>3559</v>
      </c>
      <c r="B2652" s="13" t="s">
        <v>18</v>
      </c>
      <c r="C2652" s="13" t="s">
        <v>35</v>
      </c>
      <c r="D2652" s="33" t="s">
        <v>3560</v>
      </c>
      <c r="E2652" s="14">
        <v>75</v>
      </c>
      <c r="F2652" s="14">
        <v>78.75</v>
      </c>
      <c r="G2652" s="15">
        <f t="shared" si="538"/>
        <v>5906.25</v>
      </c>
      <c r="H2652" s="14">
        <v>75</v>
      </c>
      <c r="I2652" s="39"/>
      <c r="J2652" s="15">
        <f t="shared" si="539"/>
        <v>0</v>
      </c>
    </row>
    <row r="2653" spans="1:10" x14ac:dyDescent="0.3">
      <c r="A2653" s="16"/>
      <c r="B2653" s="16"/>
      <c r="C2653" s="16"/>
      <c r="D2653" s="34" t="s">
        <v>3561</v>
      </c>
      <c r="E2653" s="14">
        <v>1</v>
      </c>
      <c r="F2653" s="17">
        <f>SUM(G2643:G2652)</f>
        <v>388411.77</v>
      </c>
      <c r="G2653" s="17">
        <f t="shared" si="538"/>
        <v>388411.77</v>
      </c>
      <c r="H2653" s="14">
        <v>1</v>
      </c>
      <c r="I2653" s="17">
        <f>SUM(J2643:J2652)</f>
        <v>0</v>
      </c>
      <c r="J2653" s="17">
        <f t="shared" si="539"/>
        <v>0</v>
      </c>
    </row>
    <row r="2654" spans="1:10" ht="1" customHeight="1" x14ac:dyDescent="0.3">
      <c r="A2654" s="18"/>
      <c r="B2654" s="18"/>
      <c r="C2654" s="18"/>
      <c r="D2654" s="35"/>
      <c r="E2654" s="18"/>
      <c r="F2654" s="18"/>
      <c r="G2654" s="18"/>
      <c r="H2654" s="18"/>
      <c r="I2654" s="18"/>
      <c r="J2654" s="18"/>
    </row>
    <row r="2655" spans="1:10" x14ac:dyDescent="0.3">
      <c r="A2655" s="16"/>
      <c r="B2655" s="16"/>
      <c r="C2655" s="16"/>
      <c r="D2655" s="34" t="s">
        <v>3562</v>
      </c>
      <c r="E2655" s="14">
        <v>1</v>
      </c>
      <c r="F2655" s="17">
        <f>G2642</f>
        <v>388411.77</v>
      </c>
      <c r="G2655" s="17">
        <f>ROUND(E2655*F2655,2)</f>
        <v>388411.77</v>
      </c>
      <c r="H2655" s="14">
        <v>1</v>
      </c>
      <c r="I2655" s="17">
        <f>J2642</f>
        <v>0</v>
      </c>
      <c r="J2655" s="17">
        <f>ROUND(H2655*I2655,2)</f>
        <v>0</v>
      </c>
    </row>
    <row r="2656" spans="1:10" ht="1" customHeight="1" x14ac:dyDescent="0.3">
      <c r="A2656" s="18"/>
      <c r="B2656" s="18"/>
      <c r="C2656" s="18"/>
      <c r="D2656" s="35"/>
      <c r="E2656" s="18"/>
      <c r="F2656" s="18"/>
      <c r="G2656" s="18"/>
      <c r="H2656" s="18"/>
      <c r="I2656" s="18"/>
      <c r="J2656" s="18"/>
    </row>
    <row r="2657" spans="1:11" x14ac:dyDescent="0.3">
      <c r="A2657" s="8" t="s">
        <v>3563</v>
      </c>
      <c r="B2657" s="8" t="s">
        <v>10</v>
      </c>
      <c r="C2657" s="8" t="s">
        <v>11</v>
      </c>
      <c r="D2657" s="31" t="s">
        <v>1927</v>
      </c>
      <c r="E2657" s="9">
        <f t="shared" ref="E2657:J2657" si="540">E2659</f>
        <v>1</v>
      </c>
      <c r="F2657" s="9">
        <f t="shared" si="540"/>
        <v>119222.25</v>
      </c>
      <c r="G2657" s="9">
        <f t="shared" si="540"/>
        <v>119222.25</v>
      </c>
      <c r="H2657" s="9">
        <f t="shared" si="540"/>
        <v>1</v>
      </c>
      <c r="I2657" s="9">
        <f t="shared" si="540"/>
        <v>0</v>
      </c>
      <c r="J2657" s="9">
        <f t="shared" si="540"/>
        <v>0</v>
      </c>
    </row>
    <row r="2658" spans="1:11" x14ac:dyDescent="0.3">
      <c r="A2658" s="12" t="s">
        <v>3564</v>
      </c>
      <c r="B2658" s="13" t="s">
        <v>18</v>
      </c>
      <c r="C2658" s="13" t="s">
        <v>35</v>
      </c>
      <c r="D2658" s="33" t="s">
        <v>1933</v>
      </c>
      <c r="E2658" s="14">
        <v>1</v>
      </c>
      <c r="F2658" s="14">
        <v>119222.25</v>
      </c>
      <c r="G2658" s="15">
        <f>ROUND(E2658*F2658,2)</f>
        <v>119222.25</v>
      </c>
      <c r="H2658" s="14">
        <v>1</v>
      </c>
      <c r="I2658" s="39"/>
      <c r="J2658" s="15">
        <f>ROUND(H2658*I2658,2)</f>
        <v>0</v>
      </c>
    </row>
    <row r="2659" spans="1:11" x14ac:dyDescent="0.3">
      <c r="A2659" s="16"/>
      <c r="B2659" s="16"/>
      <c r="C2659" s="16"/>
      <c r="D2659" s="34" t="s">
        <v>3565</v>
      </c>
      <c r="E2659" s="14">
        <v>1</v>
      </c>
      <c r="F2659" s="17">
        <f>G2658</f>
        <v>119222.25</v>
      </c>
      <c r="G2659" s="17">
        <f>ROUND(E2659*F2659,2)</f>
        <v>119222.25</v>
      </c>
      <c r="H2659" s="14">
        <v>1</v>
      </c>
      <c r="I2659" s="17">
        <f>J2658</f>
        <v>0</v>
      </c>
      <c r="J2659" s="17">
        <f>ROUND(H2659*I2659,2)</f>
        <v>0</v>
      </c>
    </row>
    <row r="2660" spans="1:11" ht="1" customHeight="1" x14ac:dyDescent="0.3">
      <c r="A2660" s="18"/>
      <c r="B2660" s="18"/>
      <c r="C2660" s="18"/>
      <c r="D2660" s="35"/>
      <c r="E2660" s="18"/>
      <c r="F2660" s="18"/>
      <c r="G2660" s="18"/>
      <c r="H2660" s="18"/>
      <c r="I2660" s="18"/>
      <c r="J2660" s="18"/>
    </row>
    <row r="2661" spans="1:11" x14ac:dyDescent="0.3">
      <c r="A2661" s="8" t="s">
        <v>3566</v>
      </c>
      <c r="B2661" s="8" t="s">
        <v>10</v>
      </c>
      <c r="C2661" s="8" t="s">
        <v>11</v>
      </c>
      <c r="D2661" s="31" t="s">
        <v>1936</v>
      </c>
      <c r="E2661" s="26">
        <v>1</v>
      </c>
      <c r="F2661" s="26">
        <v>156465.54</v>
      </c>
      <c r="G2661" s="9">
        <f>ROUND(E2661*F2661,2)</f>
        <v>156465.54</v>
      </c>
      <c r="H2661" s="26">
        <v>1</v>
      </c>
      <c r="I2661" s="57">
        <v>156465.54</v>
      </c>
      <c r="J2661" s="9">
        <f>ROUND(H2661*I2661,2)</f>
        <v>156465.54</v>
      </c>
      <c r="K2661" s="58"/>
    </row>
    <row r="2662" spans="1:11" x14ac:dyDescent="0.3">
      <c r="A2662" s="16"/>
      <c r="B2662" s="16"/>
      <c r="C2662" s="16"/>
      <c r="D2662" s="34" t="s">
        <v>3567</v>
      </c>
      <c r="E2662" s="27">
        <v>1</v>
      </c>
      <c r="F2662" s="17">
        <f>G1451+G1979+G2641+G2657+G2661</f>
        <v>16970014.010000002</v>
      </c>
      <c r="G2662" s="17">
        <f>ROUND(E2662*F2662,2)</f>
        <v>16970014.010000002</v>
      </c>
      <c r="H2662" s="27">
        <v>1</v>
      </c>
      <c r="I2662" s="17">
        <f>J1451+J1979+J2641+J2657+J2661</f>
        <v>203715.54</v>
      </c>
      <c r="J2662" s="17">
        <f>ROUND(H2662*I2662,2)</f>
        <v>203715.54</v>
      </c>
    </row>
    <row r="2663" spans="1:11" ht="1" customHeight="1" x14ac:dyDescent="0.3">
      <c r="A2663" s="18"/>
      <c r="B2663" s="18"/>
      <c r="C2663" s="18"/>
      <c r="D2663" s="35"/>
      <c r="E2663" s="18"/>
      <c r="F2663" s="18"/>
      <c r="G2663" s="18"/>
      <c r="H2663" s="18"/>
      <c r="I2663" s="18"/>
      <c r="J2663" s="18"/>
    </row>
    <row r="2664" spans="1:11" x14ac:dyDescent="0.3">
      <c r="A2664" s="16"/>
      <c r="B2664" s="16"/>
      <c r="C2664" s="16"/>
      <c r="D2664" s="34" t="s">
        <v>3568</v>
      </c>
      <c r="E2664" s="27">
        <v>1</v>
      </c>
      <c r="F2664" s="17">
        <f>G4+G1450</f>
        <v>39612580.740000002</v>
      </c>
      <c r="G2664" s="17">
        <f>ROUND(E2664*F2664,2)</f>
        <v>39612580.740000002</v>
      </c>
      <c r="H2664" s="27">
        <v>1</v>
      </c>
      <c r="I2664" s="17">
        <f>J4+J1450</f>
        <v>734604.36</v>
      </c>
      <c r="J2664" s="17">
        <f>ROUND(H2664*I2664,2)</f>
        <v>734604.36</v>
      </c>
    </row>
    <row r="2665" spans="1:11" ht="1" customHeight="1" x14ac:dyDescent="0.3">
      <c r="A2665" s="18"/>
      <c r="B2665" s="18"/>
      <c r="C2665" s="18"/>
      <c r="D2665" s="35"/>
      <c r="E2665" s="18"/>
      <c r="F2665" s="18"/>
      <c r="G2665" s="18"/>
      <c r="H2665" s="18"/>
      <c r="I2665" s="18"/>
      <c r="J2665" s="18"/>
    </row>
    <row r="2666" spans="1:11" x14ac:dyDescent="0.3">
      <c r="A2666" s="40"/>
      <c r="B2666" s="41"/>
      <c r="C2666" s="41"/>
      <c r="D2666" s="42" t="s">
        <v>3569</v>
      </c>
      <c r="E2666" s="40"/>
      <c r="F2666" s="41"/>
      <c r="G2666" s="43">
        <f>G2664</f>
        <v>39612580.740000002</v>
      </c>
      <c r="H2666" s="41"/>
      <c r="I2666" s="40"/>
      <c r="J2666" s="43">
        <f>J2664</f>
        <v>734604.36</v>
      </c>
    </row>
    <row r="2667" spans="1:11" x14ac:dyDescent="0.3">
      <c r="A2667" s="44"/>
      <c r="B2667" s="45"/>
      <c r="C2667" s="45"/>
      <c r="D2667" s="46" t="s">
        <v>3570</v>
      </c>
      <c r="E2667" s="47">
        <v>0.19</v>
      </c>
      <c r="F2667" s="45"/>
      <c r="G2667" s="48">
        <f>G2666*E2667</f>
        <v>7526390.3399999999</v>
      </c>
      <c r="H2667" s="49"/>
      <c r="I2667" s="50">
        <v>0.19</v>
      </c>
      <c r="J2667" s="48">
        <f>J2666*I2667</f>
        <v>139574.82999999999</v>
      </c>
    </row>
    <row r="2668" spans="1:11" x14ac:dyDescent="0.3">
      <c r="A2668" s="44"/>
      <c r="B2668" s="45"/>
      <c r="C2668" s="45"/>
      <c r="D2668" s="46" t="s">
        <v>3571</v>
      </c>
      <c r="E2668" s="44"/>
      <c r="F2668" s="45"/>
      <c r="G2668" s="48">
        <f>G2666+G2667</f>
        <v>47138971.079999998</v>
      </c>
      <c r="H2668" s="45"/>
      <c r="I2668" s="44"/>
      <c r="J2668" s="48">
        <f>J2666+J2667</f>
        <v>874179.19</v>
      </c>
    </row>
    <row r="2669" spans="1:11" x14ac:dyDescent="0.3">
      <c r="A2669" s="44"/>
      <c r="B2669" s="45"/>
      <c r="C2669" s="45"/>
      <c r="D2669" s="46" t="s">
        <v>3572</v>
      </c>
      <c r="E2669" s="47">
        <v>0.21</v>
      </c>
      <c r="F2669" s="45"/>
      <c r="G2669" s="48">
        <f>21*G2668%</f>
        <v>9899183.9299999997</v>
      </c>
      <c r="H2669" s="45"/>
      <c r="I2669" s="47">
        <v>0.21</v>
      </c>
      <c r="J2669" s="48">
        <f>E2669*J2668</f>
        <v>183577.63</v>
      </c>
    </row>
    <row r="2670" spans="1:11" x14ac:dyDescent="0.3">
      <c r="A2670" s="51"/>
      <c r="B2670" s="52"/>
      <c r="C2670" s="52"/>
      <c r="D2670" s="53" t="s">
        <v>3573</v>
      </c>
      <c r="E2670" s="51"/>
      <c r="F2670" s="52"/>
      <c r="G2670" s="54">
        <f>G2668+G2669</f>
        <v>57038155.009999998</v>
      </c>
      <c r="H2670" s="52"/>
      <c r="I2670" s="51"/>
      <c r="J2670" s="54">
        <f>J2668+J2669</f>
        <v>1057756.82</v>
      </c>
    </row>
  </sheetData>
  <sheetProtection algorithmName="SHA-512" hashValue="FDTFyOZSjkpIcynyZPqGg2ZJY0lO5GOE/d6cB/gsk2lOISLEc4Qs5rUUwMt2NUsVRwKpAHMTQZJZrfoKXU2q6g==" saltValue="eCzdMN5YF4j2uEfdO8tBWQ==" spinCount="100000" sheet="1" objects="1" scenarios="1" selectLockedCells="1"/>
  <dataValidations count="4">
    <dataValidation type="list" allowBlank="1" showInputMessage="1" showErrorMessage="1" sqref="B4:B2665" xr:uid="{3C307D48-5FF6-46B4-AF46-1C73736CC1E8}">
      <formula1>"Capítulo,Partida,Mano de obra,Maquinaria,Material,Otros,Tarea,"</formula1>
    </dataValidation>
    <dataValidation type="decimal" allowBlank="1" showErrorMessage="1" errorTitle="ERROR" error="El BI+GG debe estar comprendido entre el 0 y 19%" sqref="I2667" xr:uid="{A892F172-6DCA-4065-8788-72CA51524B85}">
      <formula1>0</formula1>
      <formula2>0.19</formula2>
    </dataValidation>
    <dataValidation type="whole" allowBlank="1" showErrorMessage="1" errorTitle="ERROR" error="El valor debe estar comprendido entre 0 y 19%" sqref="H2667" xr:uid="{5B74951C-D871-423B-A39D-FC7B8C6E2F1F}">
      <formula1>0</formula1>
      <formula2>19</formula2>
    </dataValidation>
    <dataValidation type="decimal" operator="greaterThanOrEqual" allowBlank="1" showErrorMessage="1" errorTitle="ERROR" error="El importe de Seguridad y Salud debe ser mayor o igual que el de proyecto." sqref="I2661 I1437" xr:uid="{3694D38E-C86C-46C1-9B69-CAB4D0551031}">
      <formula1>F1437</formula1>
    </dataValidation>
  </dataValidation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García García-Calderón, Mariano</dc:creator>
  <cp:lastModifiedBy>García García-Calderón, Mariano</cp:lastModifiedBy>
  <dcterms:created xsi:type="dcterms:W3CDTF">2021-03-16T16:49:03Z</dcterms:created>
  <dcterms:modified xsi:type="dcterms:W3CDTF">2021-04-09T12:10:53Z</dcterms:modified>
</cp:coreProperties>
</file>