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/>
  <xr:revisionPtr revIDLastSave="0" documentId="13_ncr:1_{A8D7AE22-9010-4F1C-8888-4EECB0A131D5}" xr6:coauthVersionLast="36" xr6:coauthVersionMax="36" xr10:uidLastSave="{00000000-0000-0000-0000-000000000000}"/>
  <workbookProtection workbookAlgorithmName="SHA-512" workbookHashValue="2MSpwwUARPpXQ7rZW3bT8ZPbt+xFfMfjiV7UeYUTYHgOcAoDEENYQp1vxr8Yg9lX7+2gHdTHeiAewn6t7QUZMA==" workbookSaltValue="kTVOCeEN0SJa3eCkzTx89Q==" workbookSpinCount="100000" lockStructure="1"/>
  <bookViews>
    <workbookView xWindow="0" yWindow="0" windowWidth="38400" windowHeight="17625" tabRatio="662" activeTab="2" xr2:uid="{00000000-000D-0000-FFFF-FFFF00000000}"/>
  </bookViews>
  <sheets>
    <sheet name="RESUMEN DE LA OFERTA" sheetId="5" r:id="rId1"/>
    <sheet name="ANEXO I - COSTE ADQUISICIÓN" sheetId="3" r:id="rId2"/>
    <sheet name="ANEXO II - SOPORTE DE MTO" sheetId="1" r:id="rId3"/>
  </sheets>
  <definedNames>
    <definedName name="TítuloColumna1" localSheetId="1">Calculadora4[[#Headers],[DENOMINACIÓN]]</definedName>
    <definedName name="TítuloColumna1" localSheetId="0">Calculadora5[[#Headers],[IDENTIFICADOR DE PRODUCTO]]</definedName>
    <definedName name="TítuloColumna1">Calculadora[[#Headers],[DENOMINACIÓN]]</definedName>
    <definedName name="TítuloFilaRegión1..D3" localSheetId="1">'ANEXO I - COSTE ADQUISICIÓN'!$B$2</definedName>
    <definedName name="TítuloFilaRegión1..D3" localSheetId="0">'RESUMEN DE LA OFERTA'!$B$2</definedName>
    <definedName name="TítuloFilaRegión1..D3">'ANEXO II - SOPORTE DE MTO'!$B$2</definedName>
    <definedName name="TítuloFilaRegión2..D5" localSheetId="1">'ANEXO I - COSTE ADQUISICIÓN'!#REF!</definedName>
    <definedName name="TítuloFilaRegión2..D5" localSheetId="0">'RESUMEN DE LA OFERTA'!#REF!</definedName>
    <definedName name="TítuloFilaRegión2..D5">'ANEXO II - SOPORTE DE MTO'!#REF!</definedName>
    <definedName name="TítuloFilaRegión3..D6" localSheetId="1">'ANEXO I - COSTE ADQUISICIÓN'!#REF!</definedName>
    <definedName name="TítuloFilaRegión3..D6" localSheetId="0">'RESUMEN DE LA OFERTA'!#REF!</definedName>
    <definedName name="TítuloFilaRegión3..D6">'ANEXO II - SOPORTE DE MTO'!#REF!</definedName>
    <definedName name="TítuloFilaRegión4..I7" localSheetId="1">'ANEXO I - COSTE ADQUISICIÓN'!#REF!</definedName>
    <definedName name="TítuloFilaRegión4..I7" localSheetId="0">'RESUMEN DE LA OFERTA'!#REF!</definedName>
    <definedName name="TítuloFilaRegión4..I7">'ANEXO II - SOPORTE DE MTO'!#REF!</definedName>
    <definedName name="_xlnm.Print_Titles" localSheetId="1">'ANEXO I - COSTE ADQUISICIÓN'!$6:$6</definedName>
    <definedName name="_xlnm.Print_Titles" localSheetId="2">'ANEXO II - SOPORTE DE MTO'!$6:$6</definedName>
    <definedName name="_xlnm.Print_Titles" localSheetId="0">'RESUMEN DE LA OFERTA'!$6:$6</definedName>
  </definedNames>
  <calcPr calcId="191029"/>
</workbook>
</file>

<file path=xl/calcChain.xml><?xml version="1.0" encoding="utf-8"?>
<calcChain xmlns="http://schemas.openxmlformats.org/spreadsheetml/2006/main">
  <c r="C10" i="1" l="1"/>
  <c r="G8" i="1"/>
  <c r="I8" i="1" s="1"/>
  <c r="G7" i="1"/>
  <c r="I7" i="1" s="1"/>
  <c r="G9" i="1"/>
  <c r="I9" i="1" s="1"/>
  <c r="E9" i="3"/>
  <c r="G9" i="3" s="1"/>
  <c r="E10" i="3"/>
  <c r="G10" i="3" s="1"/>
  <c r="E11" i="3"/>
  <c r="G11" i="3" s="1"/>
  <c r="E12" i="3"/>
  <c r="G12" i="3" s="1"/>
  <c r="G10" i="1" l="1"/>
  <c r="I10" i="1" s="1"/>
  <c r="G11" i="1"/>
  <c r="I11" i="1" s="1"/>
  <c r="E7" i="3"/>
  <c r="G7" i="3" s="1"/>
  <c r="E8" i="3"/>
  <c r="G8" i="3" s="1"/>
  <c r="E13" i="3"/>
  <c r="G13" i="3" s="1"/>
  <c r="I12" i="1" l="1"/>
  <c r="G14" i="3"/>
  <c r="D8" i="5" l="1"/>
  <c r="D7" i="5"/>
  <c r="D9" i="5" l="1"/>
  <c r="D10" i="5"/>
  <c r="D11" i="5" l="1"/>
  <c r="D12" i="5" s="1"/>
  <c r="D13" i="5" s="1"/>
</calcChain>
</file>

<file path=xl/sharedStrings.xml><?xml version="1.0" encoding="utf-8"?>
<sst xmlns="http://schemas.openxmlformats.org/spreadsheetml/2006/main" count="52" uniqueCount="36">
  <si>
    <t>EMPRESA</t>
  </si>
  <si>
    <t>FECHA DE LA OFERTA</t>
  </si>
  <si>
    <t>ANEXO I - COSTE DE ADQUISICIÓN</t>
  </si>
  <si>
    <t>IDENTIFICADOR DE PRODUCTO</t>
  </si>
  <si>
    <t>DENOMINACIÓN</t>
  </si>
  <si>
    <t>PRECIO VENTA PUBLICO (PVP)</t>
  </si>
  <si>
    <t>DESCUENTO APLICADO (%)</t>
  </si>
  <si>
    <t>PRECIO TOTAL</t>
  </si>
  <si>
    <t>UNIDADES</t>
  </si>
  <si>
    <t>IMPORTE TOTAL (IVA NO INCLUIDO)</t>
  </si>
  <si>
    <t>IVA</t>
  </si>
  <si>
    <t>ANEXO II - SOPORTE DE MANTENIMIENTO</t>
  </si>
  <si>
    <t>COSTE DE ADQUISICIÓN</t>
  </si>
  <si>
    <t>COSTE DE SOPORTE/ MANTENIMIENTO</t>
  </si>
  <si>
    <t>IMPORTE TOTAL DE LA OFERTA (IVA NO INCLUIDO)</t>
  </si>
  <si>
    <t>IMPORTE TOTAL DE LA OFERTA (IVA INCLUIDO)</t>
  </si>
  <si>
    <t>RESUMEN DE LA OFERTA</t>
  </si>
  <si>
    <t>GASTOS GENERALES</t>
  </si>
  <si>
    <t>BENEFICIO INDUSTRIAL</t>
  </si>
  <si>
    <t>Servicios Profesionales</t>
  </si>
  <si>
    <t>%</t>
  </si>
  <si>
    <t>--</t>
  </si>
  <si>
    <t>SUBTOTAL</t>
  </si>
  <si>
    <t>Jornadas de Servicio</t>
  </si>
  <si>
    <t>FECHA ESTIMADA INICIO SOPORTE</t>
  </si>
  <si>
    <t>FECHA ESTIMADA FIN DE SOPORTE</t>
  </si>
  <si>
    <t>Soporte DCC Cabina HPE MSA 2050 SAN o superior 1 año</t>
  </si>
  <si>
    <t>Cabina HPE MSA 2050 SAN o superior</t>
  </si>
  <si>
    <t>Librería HPE MSL 3040 2 Drive LTO8, Cintas, Cintas Limpieza y Etiquetas</t>
  </si>
  <si>
    <t>Soporte DCC Librería HPE MSL 3040 2 Drive LTO8 1 año</t>
  </si>
  <si>
    <t>Licencia Perpetua Frontal 1TB COMMVAULT BACKUP &amp; RECOVERY</t>
  </si>
  <si>
    <t>Soporte Licencia Commvault 27x7 - 1 año</t>
  </si>
  <si>
    <t>Soporte DCC Cabina HPE MSA 2050 SAN o superior 3 años</t>
  </si>
  <si>
    <t>Soporte DCC Librería HPE MSL 3040 2 Drive LTO8 3 años</t>
  </si>
  <si>
    <t>Soporte Licencia Commvault 27x7 - 3 año</t>
  </si>
  <si>
    <t>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</si>
</sst>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37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3" fillId="2" borderId="2" xfId="7" applyAlignment="1">
      <alignment vertical="center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0" fontId="0" fillId="4" borderId="0" xfId="0" applyFill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67" fontId="0" fillId="4" borderId="4" xfId="0" applyNumberForma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0" borderId="0" xfId="0">
      <alignment vertical="center" wrapText="1"/>
    </xf>
    <xf numFmtId="167" fontId="8" fillId="4" borderId="0" xfId="0" applyNumberFormat="1" applyFont="1" applyFill="1">
      <alignment vertical="center" wrapText="1"/>
    </xf>
    <xf numFmtId="167" fontId="9" fillId="0" borderId="0" xfId="0" applyNumberFormat="1" applyFont="1">
      <alignment vertical="center" wrapText="1"/>
    </xf>
    <xf numFmtId="168" fontId="0" fillId="0" borderId="0" xfId="2" applyNumberFormat="1" applyFont="1">
      <alignment horizontal="right" vertical="center"/>
    </xf>
    <xf numFmtId="168" fontId="0" fillId="0" borderId="0" xfId="0" applyNumberFormat="1">
      <alignment vertical="center" wrapText="1"/>
    </xf>
    <xf numFmtId="0" fontId="0" fillId="0" borderId="0" xfId="0">
      <alignment vertical="center" wrapText="1"/>
    </xf>
    <xf numFmtId="0" fontId="0" fillId="0" borderId="0" xfId="0">
      <alignment vertical="center" wrapText="1"/>
    </xf>
    <xf numFmtId="166" fontId="7" fillId="4" borderId="0" xfId="0" applyNumberFormat="1" applyFont="1" applyFill="1" applyBorder="1" applyAlignment="1">
      <alignment vertical="center"/>
    </xf>
    <xf numFmtId="0" fontId="0" fillId="0" borderId="0" xfId="0" quotePrefix="1" applyAlignment="1">
      <alignment horizontal="center" vertical="center" wrapText="1"/>
    </xf>
    <xf numFmtId="166" fontId="7" fillId="4" borderId="0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5" borderId="0" xfId="14" applyNumberFormat="1" applyFont="1" applyFill="1" applyAlignment="1">
      <alignment horizontal="center" vertical="center" wrapText="1"/>
    </xf>
    <xf numFmtId="168" fontId="0" fillId="5" borderId="0" xfId="2" applyNumberFormat="1" applyFont="1" applyFill="1">
      <alignment horizontal="right" vertical="center"/>
    </xf>
    <xf numFmtId="0" fontId="0" fillId="5" borderId="0" xfId="0" applyFill="1">
      <alignment vertical="center" wrapText="1"/>
    </xf>
    <xf numFmtId="168" fontId="0" fillId="4" borderId="0" xfId="0" applyNumberFormat="1" applyFill="1" applyAlignment="1">
      <alignment vertical="center"/>
    </xf>
    <xf numFmtId="9" fontId="0" fillId="5" borderId="0" xfId="14" applyFont="1" applyFill="1" applyAlignment="1">
      <alignment horizontal="center" vertical="center" wrapText="1"/>
    </xf>
    <xf numFmtId="168" fontId="0" fillId="5" borderId="0" xfId="0" applyNumberFormat="1" applyFill="1">
      <alignment vertical="center" wrapText="1"/>
    </xf>
    <xf numFmtId="167" fontId="8" fillId="4" borderId="8" xfId="0" applyNumberFormat="1" applyFont="1" applyFill="1" applyBorder="1">
      <alignment vertical="center" wrapText="1"/>
    </xf>
    <xf numFmtId="0" fontId="0" fillId="0" borderId="7" xfId="0" applyBorder="1">
      <alignment vertical="center" wrapText="1"/>
    </xf>
    <xf numFmtId="0" fontId="0" fillId="0" borderId="8" xfId="0" applyBorder="1">
      <alignment vertical="center" wrapText="1"/>
    </xf>
    <xf numFmtId="9" fontId="0" fillId="5" borderId="0" xfId="14" applyFont="1" applyFill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>
      <alignment vertical="center" wrapText="1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8" formatCode="_-* #,##0.00\ [$€-C0A]_-;\-* #,##0.00\ [$€-C0A]_-;_-* &quot;-&quot;??\ [$€-C0A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6" formatCode="[$-C0A]d\-mmm;@"/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RowStripe" dxfId="35"/>
      <tableStyleElement type="firstColumnStripe" dxfId="3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F1A36A-8FF1-4BA4-BBAE-AAE0BE3E5097}" name="Calculadora5" displayName="Calculadora5" ref="B6:D13" totalsRowShown="0" headerRowDxfId="33" totalsRowDxfId="32">
  <tableColumns count="3">
    <tableColumn id="1" xr3:uid="{3B011EFE-0F00-4EC4-AFD7-9CC23517EF8A}" name="IDENTIFICADOR DE PRODUCTO" dataDxfId="31" totalsRowDxfId="30"/>
    <tableColumn id="2" xr3:uid="{127CF88A-76EC-4FC8-B688-A523AEFD3707}" name="%" dataDxfId="29" totalsRowDxfId="28"/>
    <tableColumn id="6" xr3:uid="{240143AE-BCE9-4C60-9BA2-3891EFDD7F57}" name="PRECIO TOTAL" dataDxfId="27" totalsRowDxfId="26">
      <calculatedColumnFormula>'ANEXO I - COSTE ADQUISICIÓN'!G14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5AC24D-ED62-4773-90A9-A828A3AA00BC}" name="Calculadora4" displayName="Calculadora4" ref="B6:G14" totalsRowShown="0" headerRowDxfId="25" totalsRowDxfId="24">
  <tableColumns count="6">
    <tableColumn id="1" xr3:uid="{5CD0B383-2D10-4108-AB49-726C36E62AE3}" name="DENOMINACIÓN" dataDxfId="23" totalsRowDxfId="22"/>
    <tableColumn id="3" xr3:uid="{A8D8414E-6415-4F8D-9C93-E0633EF5D62A}" name="UNIDADES" totalsRowDxfId="21"/>
    <tableColumn id="4" xr3:uid="{AB84C3D4-3CEF-4CE0-B47A-01450949735C}" name="PRECIO VENTA PUBLICO (PVP)" totalsRowDxfId="20"/>
    <tableColumn id="7" xr3:uid="{AAD41BD9-4FB6-40A0-AEEB-911A6E0878CD}" name="SUBTOTAL" dataDxfId="19" totalsRowDxfId="18">
      <calculatedColumnFormula>Calculadora4[[#This Row],[UNIDADES]]*Calculadora4[[#This Row],[PRECIO VENTA PUBLICO (PVP)]]</calculatedColumnFormula>
    </tableColumn>
    <tableColumn id="5" xr3:uid="{57ECE35F-F408-4F7F-AD19-9977BF2E0BDC}" name="DESCUENTO APLICADO (%)" dataDxfId="17" totalsRowDxfId="16"/>
    <tableColumn id="6" xr3:uid="{9DFBFF5A-551C-4728-8274-CAB6668536EC}" name="PRECIO TOTAL" dataDxfId="15" totalsRowDxfId="14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lculadora" displayName="Calculadora" ref="B6:I12" totalsRowShown="0" headerRowDxfId="13" totalsRowDxfId="12">
  <tableColumns count="8">
    <tableColumn id="1" xr3:uid="{00000000-0010-0000-0000-000001000000}" name="DENOMINACIÓN" dataDxfId="11" totalsRowDxfId="10"/>
    <tableColumn id="3" xr3:uid="{00000000-0010-0000-0000-000003000000}" name="UNIDADES" totalsRowDxfId="9"/>
    <tableColumn id="8" xr3:uid="{215FBB34-C562-48F8-92B9-4BB06787C9A7}" name="FECHA ESTIMADA INICIO SOPORTE" totalsRowDxfId="8"/>
    <tableColumn id="7" xr3:uid="{7FBA9930-85EF-490D-90F5-62A9662C196C}" name="FECHA ESTIMADA FIN DE SOPORTE" totalsRowDxfId="7"/>
    <tableColumn id="4" xr3:uid="{00000000-0010-0000-0000-000004000000}" name="PRECIO VENTA PUBLICO (PVP)" totalsRowDxfId="6"/>
    <tableColumn id="2" xr3:uid="{83D0BBB9-1C9C-407A-985A-C7F172115B7A}" name="SUBTOTAL" dataDxfId="5" totalsRowDxfId="4">
      <calculatedColumnFormula>Calculadora[[#This Row],[UNIDADES]]*Calculadora[[#This Row],[PRECIO VENTA PUBLICO (PVP)]]</calculatedColumnFormula>
    </tableColumn>
    <tableColumn id="5" xr3:uid="{00000000-0010-0000-0000-000005000000}" name="DESCUENTO APLICADO (%)" dataDxfId="3" totalsRowDxfId="2"/>
    <tableColumn id="6" xr3:uid="{00000000-0010-0000-0000-000006000000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0DF-1CEC-4D9A-BDF0-B60A94B8B437}">
  <sheetPr>
    <tabColor theme="4"/>
    <pageSetUpPr fitToPage="1"/>
  </sheetPr>
  <dimension ref="B1:N17"/>
  <sheetViews>
    <sheetView showGridLines="0" workbookViewId="0">
      <selection activeCell="D8" sqref="D8"/>
    </sheetView>
  </sheetViews>
  <sheetFormatPr baseColWidth="10" defaultColWidth="9.140625" defaultRowHeight="30" customHeight="1" x14ac:dyDescent="0.25"/>
  <cols>
    <col min="1" max="1" width="2.7109375" style="1" customWidth="1"/>
    <col min="2" max="2" width="53.5703125" style="1" customWidth="1"/>
    <col min="3" max="3" width="7.28515625" style="19" customWidth="1"/>
    <col min="4" max="4" width="62" style="1" customWidth="1"/>
    <col min="5" max="5" width="27.85546875" style="1" bestFit="1" customWidth="1"/>
    <col min="6" max="7" width="27.85546875" style="1" customWidth="1"/>
    <col min="8" max="8" width="24.85546875" style="1" bestFit="1" customWidth="1"/>
    <col min="9" max="9" width="13.42578125" style="1" bestFit="1" customWidth="1"/>
    <col min="10" max="10" width="21.7109375" style="1" customWidth="1"/>
    <col min="11" max="14" width="15.5703125" style="1" customWidth="1"/>
    <col min="15" max="15" width="2.7109375" style="1" customWidth="1"/>
    <col min="16" max="16384" width="9.140625" style="1"/>
  </cols>
  <sheetData>
    <row r="1" spans="2:14" ht="59.25" customHeight="1" x14ac:dyDescent="0.25">
      <c r="D1" s="5" t="s">
        <v>16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ht="15" customHeight="1" x14ac:dyDescent="0.25">
      <c r="B2" s="2" t="s">
        <v>0</v>
      </c>
      <c r="C2" s="3"/>
    </row>
    <row r="3" spans="2:14" ht="15" customHeight="1" x14ac:dyDescent="0.25">
      <c r="B3" s="2" t="s">
        <v>1</v>
      </c>
      <c r="C3" s="3"/>
    </row>
    <row r="4" spans="2:14" ht="15" customHeight="1" x14ac:dyDescent="0.25">
      <c r="D4" s="36"/>
      <c r="E4" s="36"/>
      <c r="F4" s="36"/>
      <c r="G4" s="36"/>
      <c r="H4" s="36"/>
    </row>
    <row r="5" spans="2:14" ht="15" customHeight="1" x14ac:dyDescent="0.25"/>
    <row r="6" spans="2:14" ht="34.5" customHeight="1" x14ac:dyDescent="0.25">
      <c r="B6" s="6" t="s">
        <v>3</v>
      </c>
      <c r="C6" s="6" t="s">
        <v>20</v>
      </c>
      <c r="D6" s="6" t="s">
        <v>7</v>
      </c>
    </row>
    <row r="7" spans="2:14" ht="30" customHeight="1" x14ac:dyDescent="0.25">
      <c r="B7" s="1" t="s">
        <v>12</v>
      </c>
      <c r="C7" s="22" t="s">
        <v>21</v>
      </c>
      <c r="D7" s="16">
        <f>'ANEXO I - COSTE ADQUISICIÓN'!G14</f>
        <v>0</v>
      </c>
    </row>
    <row r="8" spans="2:14" ht="30" customHeight="1" x14ac:dyDescent="0.25">
      <c r="B8" s="1" t="s">
        <v>13</v>
      </c>
      <c r="C8" s="22" t="s">
        <v>21</v>
      </c>
      <c r="D8" s="16">
        <f>'ANEXO II - SOPORTE DE MTO'!I12</f>
        <v>0</v>
      </c>
    </row>
    <row r="9" spans="2:14" s="14" customFormat="1" ht="30" customHeight="1" x14ac:dyDescent="0.25">
      <c r="B9" s="7" t="s">
        <v>17</v>
      </c>
      <c r="C9" s="25">
        <v>0.09</v>
      </c>
      <c r="D9" s="16">
        <f>(D7+D8)*Calculadora5[[#This Row],[%]]</f>
        <v>0</v>
      </c>
    </row>
    <row r="10" spans="2:14" s="14" customFormat="1" ht="30" customHeight="1" x14ac:dyDescent="0.25">
      <c r="B10" s="7" t="s">
        <v>18</v>
      </c>
      <c r="C10" s="25">
        <v>0.06</v>
      </c>
      <c r="D10" s="16">
        <f>(D7+D8)*Calculadora5[[#This Row],[%]]</f>
        <v>0</v>
      </c>
    </row>
    <row r="11" spans="2:14" ht="30" customHeight="1" x14ac:dyDescent="0.25">
      <c r="B11" s="21" t="s">
        <v>14</v>
      </c>
      <c r="C11" s="23" t="s">
        <v>21</v>
      </c>
      <c r="D11" s="15">
        <f>D7+D8+D9+D10</f>
        <v>0</v>
      </c>
    </row>
    <row r="12" spans="2:14" ht="30" customHeight="1" x14ac:dyDescent="0.25">
      <c r="B12" s="21" t="s">
        <v>10</v>
      </c>
      <c r="C12" s="23" t="s">
        <v>21</v>
      </c>
      <c r="D12" s="15">
        <f>D11*0.21</f>
        <v>0</v>
      </c>
    </row>
    <row r="13" spans="2:14" ht="30" customHeight="1" x14ac:dyDescent="0.25">
      <c r="B13" s="21" t="s">
        <v>15</v>
      </c>
      <c r="C13" s="23" t="s">
        <v>21</v>
      </c>
      <c r="D13" s="15">
        <f>D11+D12</f>
        <v>0</v>
      </c>
    </row>
    <row r="17" spans="5:5" ht="30" customHeight="1" x14ac:dyDescent="0.25">
      <c r="E17" s="24"/>
    </row>
  </sheetData>
  <sheetProtection algorithmName="SHA-512" hashValue="64jcEI9najrjXDDUelh5BPAEQ4mC0kqYjYn/gxhI6/Sa4tvG9CWothPmEnqZsWhcB1q4AkvC24eNwkdqcgJECQ==" saltValue="ozHuhLTYx0l6+Cz0WdSdJA==" spinCount="100000" sheet="1" objects="1" scenarios="1"/>
  <protectedRanges>
    <protectedRange sqref="C2:C3" name="Rango1"/>
    <protectedRange sqref="C9:C10" name="Rango2"/>
  </protectedRanges>
  <mergeCells count="1">
    <mergeCell ref="D4:H4"/>
  </mergeCells>
  <dataValidations count="1">
    <dataValidation allowBlank="1" showErrorMessage="1" sqref="A1:XFD1048576" xr:uid="{1C003110-D17F-440C-8CAD-8065C3A6A617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E49F7-1D08-453B-BEBC-61746898E992}">
  <sheetPr>
    <tabColor theme="4"/>
    <pageSetUpPr fitToPage="1"/>
  </sheetPr>
  <dimension ref="B1:J14"/>
  <sheetViews>
    <sheetView showGridLines="0" workbookViewId="0">
      <selection activeCell="D14" sqref="D14"/>
    </sheetView>
  </sheetViews>
  <sheetFormatPr baseColWidth="10" defaultColWidth="9.140625" defaultRowHeight="30" customHeight="1" x14ac:dyDescent="0.25"/>
  <cols>
    <col min="1" max="1" width="2.7109375" style="1" customWidth="1"/>
    <col min="2" max="2" width="70.5703125" style="1" customWidth="1"/>
    <col min="3" max="3" width="39.28515625" style="1" customWidth="1"/>
    <col min="4" max="4" width="24.85546875" style="1" bestFit="1" customWidth="1"/>
    <col min="5" max="5" width="24.85546875" style="19" customWidth="1"/>
    <col min="6" max="6" width="13.42578125" style="1" bestFit="1" customWidth="1"/>
    <col min="7" max="7" width="23.140625" style="1" customWidth="1"/>
    <col min="8" max="10" width="15.5703125" style="1" customWidth="1"/>
    <col min="11" max="11" width="2.7109375" style="1" customWidth="1"/>
    <col min="12" max="16384" width="9.140625" style="1"/>
  </cols>
  <sheetData>
    <row r="1" spans="2:10" ht="59.25" customHeight="1" x14ac:dyDescent="0.25">
      <c r="C1" s="5" t="s">
        <v>2</v>
      </c>
      <c r="D1" s="4"/>
      <c r="E1" s="4"/>
      <c r="F1" s="4"/>
      <c r="G1" s="4"/>
      <c r="H1" s="4"/>
      <c r="I1" s="4"/>
      <c r="J1" s="4"/>
    </row>
    <row r="2" spans="2:10" ht="15" customHeight="1" x14ac:dyDescent="0.25">
      <c r="B2" s="2" t="s">
        <v>0</v>
      </c>
      <c r="C2" s="3"/>
    </row>
    <row r="3" spans="2:10" ht="15" customHeight="1" x14ac:dyDescent="0.25">
      <c r="B3" s="2" t="s">
        <v>1</v>
      </c>
      <c r="C3" s="3"/>
    </row>
    <row r="4" spans="2:10" ht="15" customHeight="1" x14ac:dyDescent="0.25">
      <c r="C4" s="36"/>
      <c r="D4" s="36"/>
    </row>
    <row r="5" spans="2:10" ht="15" customHeight="1" x14ac:dyDescent="0.25"/>
    <row r="6" spans="2:10" ht="34.5" customHeight="1" x14ac:dyDescent="0.25">
      <c r="B6" s="6" t="s">
        <v>4</v>
      </c>
      <c r="C6" s="24" t="s">
        <v>8</v>
      </c>
      <c r="D6" s="6" t="s">
        <v>5</v>
      </c>
      <c r="E6" s="6" t="s">
        <v>22</v>
      </c>
      <c r="F6" s="6" t="s">
        <v>6</v>
      </c>
      <c r="G6" s="6" t="s">
        <v>7</v>
      </c>
    </row>
    <row r="7" spans="2:10" ht="30" customHeight="1" x14ac:dyDescent="0.25">
      <c r="B7" s="1" t="s">
        <v>27</v>
      </c>
      <c r="C7" s="24">
        <v>3</v>
      </c>
      <c r="D7" s="26"/>
      <c r="E7" s="17">
        <f>Calculadora4[[#This Row],[UNIDADES]]*Calculadora4[[#This Row],[PRECIO VENTA PUBLICO (PVP)]]</f>
        <v>0</v>
      </c>
      <c r="F7" s="29"/>
      <c r="G7" s="17">
        <f>Calculadora4[[#This Row],[SUBTOTAL]]-Calculadora4[[#This Row],[SUBTOTAL]]*Calculadora4[[#This Row],[DESCUENTO APLICADO (%)]]</f>
        <v>0</v>
      </c>
    </row>
    <row r="8" spans="2:10" ht="30" customHeight="1" x14ac:dyDescent="0.25">
      <c r="B8" s="1" t="s">
        <v>26</v>
      </c>
      <c r="C8" s="24">
        <v>3</v>
      </c>
      <c r="D8" s="26"/>
      <c r="E8" s="17">
        <f>Calculadora4[[#This Row],[UNIDADES]]*Calculadora4[[#This Row],[PRECIO VENTA PUBLICO (PVP)]]</f>
        <v>0</v>
      </c>
      <c r="F8" s="29"/>
      <c r="G8" s="17">
        <f>Calculadora4[[#This Row],[SUBTOTAL]]-Calculadora4[[#This Row],[SUBTOTAL]]*Calculadora4[[#This Row],[DESCUENTO APLICADO (%)]]</f>
        <v>0</v>
      </c>
    </row>
    <row r="9" spans="2:10" s="20" customFormat="1" ht="30" customHeight="1" x14ac:dyDescent="0.25">
      <c r="B9" s="7" t="s">
        <v>28</v>
      </c>
      <c r="C9" s="24">
        <v>3</v>
      </c>
      <c r="D9" s="26"/>
      <c r="E9" s="17">
        <f>Calculadora4[[#This Row],[UNIDADES]]*Calculadora4[[#This Row],[PRECIO VENTA PUBLICO (PVP)]]</f>
        <v>0</v>
      </c>
      <c r="F9" s="29"/>
      <c r="G9" s="17">
        <f>Calculadora4[[#This Row],[SUBTOTAL]]-Calculadora4[[#This Row],[SUBTOTAL]]*Calculadora4[[#This Row],[DESCUENTO APLICADO (%)]]</f>
        <v>0</v>
      </c>
    </row>
    <row r="10" spans="2:10" s="20" customFormat="1" ht="30" customHeight="1" x14ac:dyDescent="0.25">
      <c r="B10" s="7" t="s">
        <v>29</v>
      </c>
      <c r="C10" s="24">
        <v>3</v>
      </c>
      <c r="D10" s="26"/>
      <c r="E10" s="17">
        <f>Calculadora4[[#This Row],[UNIDADES]]*Calculadora4[[#This Row],[PRECIO VENTA PUBLICO (PVP)]]</f>
        <v>0</v>
      </c>
      <c r="F10" s="29"/>
      <c r="G10" s="17">
        <f>Calculadora4[[#This Row],[SUBTOTAL]]-Calculadora4[[#This Row],[SUBTOTAL]]*Calculadora4[[#This Row],[DESCUENTO APLICADO (%)]]</f>
        <v>0</v>
      </c>
    </row>
    <row r="11" spans="2:10" s="20" customFormat="1" ht="30" customHeight="1" x14ac:dyDescent="0.25">
      <c r="B11" s="7" t="s">
        <v>30</v>
      </c>
      <c r="C11" s="24">
        <v>300</v>
      </c>
      <c r="D11" s="26"/>
      <c r="E11" s="17">
        <f>Calculadora4[[#This Row],[UNIDADES]]*Calculadora4[[#This Row],[PRECIO VENTA PUBLICO (PVP)]]</f>
        <v>0</v>
      </c>
      <c r="F11" s="29"/>
      <c r="G11" s="17">
        <f>Calculadora4[[#This Row],[SUBTOTAL]]-Calculadora4[[#This Row],[SUBTOTAL]]*Calculadora4[[#This Row],[DESCUENTO APLICADO (%)]]</f>
        <v>0</v>
      </c>
    </row>
    <row r="12" spans="2:10" s="20" customFormat="1" ht="30" customHeight="1" x14ac:dyDescent="0.25">
      <c r="B12" s="7" t="s">
        <v>31</v>
      </c>
      <c r="C12" s="24">
        <v>300</v>
      </c>
      <c r="D12" s="26"/>
      <c r="E12" s="17">
        <f>Calculadora4[[#This Row],[UNIDADES]]*Calculadora4[[#This Row],[PRECIO VENTA PUBLICO (PVP)]]</f>
        <v>0</v>
      </c>
      <c r="F12" s="29"/>
      <c r="G12" s="17">
        <f>Calculadora4[[#This Row],[SUBTOTAL]]-Calculadora4[[#This Row],[SUBTOTAL]]*Calculadora4[[#This Row],[DESCUENTO APLICADO (%)]]</f>
        <v>0</v>
      </c>
    </row>
    <row r="13" spans="2:10" ht="30" customHeight="1" x14ac:dyDescent="0.25">
      <c r="B13" s="1" t="s">
        <v>19</v>
      </c>
      <c r="C13" s="24">
        <v>1</v>
      </c>
      <c r="D13" s="26"/>
      <c r="E13" s="17">
        <f>Calculadora4[[#This Row],[UNIDADES]]*Calculadora4[[#This Row],[PRECIO VENTA PUBLICO (PVP)]]</f>
        <v>0</v>
      </c>
      <c r="F13" s="29"/>
      <c r="G13" s="17">
        <f>Calculadora4[[#This Row],[SUBTOTAL]]-Calculadora4[[#This Row],[SUBTOTAL]]*Calculadora4[[#This Row],[DESCUENTO APLICADO (%)]]</f>
        <v>0</v>
      </c>
    </row>
    <row r="14" spans="2:10" ht="30" customHeight="1" x14ac:dyDescent="0.25">
      <c r="B14" s="9" t="s">
        <v>9</v>
      </c>
      <c r="C14" s="12"/>
      <c r="D14" s="12"/>
      <c r="E14" s="28"/>
      <c r="F14" s="11"/>
      <c r="G14" s="15">
        <f>SUM(G7:G13)</f>
        <v>0</v>
      </c>
    </row>
  </sheetData>
  <sheetProtection algorithmName="SHA-512" hashValue="t1JWV6jC/yqdWbOiBAVqwmdm5Pod2vk3Bl/m4bvh3JwVl2cn8DTsKAsJlQLKQvwuBi8WNbhqgy65wwZy1iMu3A==" saltValue="TUbl6Wo5/fPjuXdzj8RC1w==" spinCount="100000" sheet="1" objects="1" scenarios="1"/>
  <protectedRanges>
    <protectedRange sqref="F7:F13" name="Rango3"/>
    <protectedRange sqref="D7:D13" name="Rango2"/>
    <protectedRange sqref="C2:C3" name="Rango1"/>
  </protectedRanges>
  <mergeCells count="1">
    <mergeCell ref="C4:D4"/>
  </mergeCells>
  <dataValidations count="1">
    <dataValidation allowBlank="1" showErrorMessage="1" sqref="A6:B13 A1:XFD5 D6:XFD13 A14:XFD1048576" xr:uid="{93A63A50-9612-4FF7-BEFD-219C12261502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ignoredErrors>
    <ignoredError sqref="E14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L13"/>
  <sheetViews>
    <sheetView showGridLines="0" tabSelected="1" workbookViewId="0">
      <selection activeCell="F9" sqref="F9"/>
    </sheetView>
  </sheetViews>
  <sheetFormatPr baseColWidth="10" defaultColWidth="9.140625" defaultRowHeight="30" customHeight="1" x14ac:dyDescent="0.25"/>
  <cols>
    <col min="1" max="1" width="2.7109375" customWidth="1"/>
    <col min="2" max="2" width="52.5703125" customWidth="1"/>
    <col min="3" max="3" width="42" customWidth="1"/>
    <col min="4" max="5" width="27.85546875" style="1" customWidth="1"/>
    <col min="6" max="6" width="24.85546875" bestFit="1" customWidth="1"/>
    <col min="7" max="7" width="24.85546875" style="19" customWidth="1"/>
    <col min="8" max="8" width="13.42578125" bestFit="1" customWidth="1"/>
    <col min="9" max="9" width="23.5703125" customWidth="1"/>
    <col min="10" max="12" width="15.5703125" customWidth="1"/>
    <col min="13" max="13" width="2.7109375" customWidth="1"/>
  </cols>
  <sheetData>
    <row r="1" spans="2:12" ht="59.25" customHeight="1" x14ac:dyDescent="0.25">
      <c r="C1" s="5" t="s">
        <v>11</v>
      </c>
      <c r="D1" s="4"/>
      <c r="E1" s="4"/>
      <c r="F1" s="4"/>
      <c r="G1" s="4"/>
      <c r="H1" s="4"/>
      <c r="I1" s="4"/>
      <c r="J1" s="4"/>
      <c r="K1" s="4"/>
      <c r="L1" s="4"/>
    </row>
    <row r="2" spans="2:12" ht="15" customHeight="1" x14ac:dyDescent="0.25">
      <c r="B2" s="2" t="s">
        <v>0</v>
      </c>
      <c r="C2" s="3"/>
    </row>
    <row r="3" spans="2:12" ht="15" customHeight="1" x14ac:dyDescent="0.25">
      <c r="B3" s="2" t="s">
        <v>1</v>
      </c>
      <c r="C3" s="3"/>
    </row>
    <row r="4" spans="2:12" ht="15" customHeight="1" x14ac:dyDescent="0.25">
      <c r="C4" s="36"/>
      <c r="D4" s="36"/>
      <c r="E4" s="36"/>
      <c r="F4" s="36"/>
    </row>
    <row r="5" spans="2:12" ht="15" customHeight="1" x14ac:dyDescent="0.25"/>
    <row r="6" spans="2:12" ht="34.5" customHeight="1" x14ac:dyDescent="0.25">
      <c r="B6" s="6" t="s">
        <v>4</v>
      </c>
      <c r="C6" s="6" t="s">
        <v>8</v>
      </c>
      <c r="D6" s="6" t="s">
        <v>24</v>
      </c>
      <c r="E6" s="6" t="s">
        <v>25</v>
      </c>
      <c r="F6" s="6" t="s">
        <v>5</v>
      </c>
      <c r="G6" s="6" t="s">
        <v>22</v>
      </c>
      <c r="H6" s="6" t="s">
        <v>6</v>
      </c>
      <c r="I6" s="6" t="s">
        <v>7</v>
      </c>
    </row>
    <row r="7" spans="2:12" s="20" customFormat="1" ht="34.5" customHeight="1" x14ac:dyDescent="0.25">
      <c r="B7" s="20" t="s">
        <v>32</v>
      </c>
      <c r="C7" s="6">
        <v>1</v>
      </c>
      <c r="D7" s="27"/>
      <c r="E7" s="27"/>
      <c r="F7" s="30"/>
      <c r="G7" s="35">
        <f>Calculadora[[#This Row],[UNIDADES]]*Calculadora[[#This Row],[PRECIO VENTA PUBLICO (PVP)]]</f>
        <v>0</v>
      </c>
      <c r="H7" s="34"/>
      <c r="I7" s="18">
        <f>Calculadora[[#This Row],[SUBTOTAL]]-(Calculadora[[#This Row],[SUBTOTAL]]*Calculadora[[#This Row],[DESCUENTO APLICADO (%)]])</f>
        <v>0</v>
      </c>
    </row>
    <row r="8" spans="2:12" s="20" customFormat="1" ht="34.5" customHeight="1" x14ac:dyDescent="0.25">
      <c r="B8" s="7" t="s">
        <v>33</v>
      </c>
      <c r="C8" s="6">
        <v>1</v>
      </c>
      <c r="D8" s="27"/>
      <c r="E8" s="27"/>
      <c r="F8" s="30"/>
      <c r="G8" s="35">
        <f>Calculadora[[#This Row],[UNIDADES]]*Calculadora[[#This Row],[PRECIO VENTA PUBLICO (PVP)]]</f>
        <v>0</v>
      </c>
      <c r="H8" s="34"/>
      <c r="I8" s="18">
        <f>Calculadora[[#This Row],[SUBTOTAL]]-(Calculadora[[#This Row],[SUBTOTAL]]*Calculadora[[#This Row],[DESCUENTO APLICADO (%)]])</f>
        <v>0</v>
      </c>
    </row>
    <row r="9" spans="2:12" s="20" customFormat="1" ht="34.5" customHeight="1" x14ac:dyDescent="0.25">
      <c r="B9" s="7" t="s">
        <v>34</v>
      </c>
      <c r="C9" s="6">
        <v>300</v>
      </c>
      <c r="D9" s="27"/>
      <c r="E9" s="27"/>
      <c r="F9" s="30"/>
      <c r="G9" s="35">
        <f>Calculadora[[#This Row],[UNIDADES]]*Calculadora[[#This Row],[PRECIO VENTA PUBLICO (PVP)]]</f>
        <v>0</v>
      </c>
      <c r="H9" s="34"/>
      <c r="I9" s="18">
        <f>Calculadora[[#This Row],[SUBTOTAL]]-(Calculadora[[#This Row],[SUBTOTAL]]*Calculadora[[#This Row],[DESCUENTO APLICADO (%)]])</f>
        <v>0</v>
      </c>
    </row>
    <row r="10" spans="2:12" ht="30" customHeight="1" x14ac:dyDescent="0.25">
      <c r="B10" s="20" t="s">
        <v>23</v>
      </c>
      <c r="C10" s="24">
        <f>52*3</f>
        <v>156</v>
      </c>
      <c r="D10" s="27"/>
      <c r="E10" s="27"/>
      <c r="F10" s="30"/>
      <c r="G10" s="24">
        <f>Calculadora[[#This Row],[UNIDADES]]*Calculadora[[#This Row],[PRECIO VENTA PUBLICO (PVP)]]</f>
        <v>0</v>
      </c>
      <c r="H10" s="34"/>
      <c r="I10" s="18">
        <f>Calculadora[[#This Row],[SUBTOTAL]]-(Calculadora[[#This Row],[SUBTOTAL]]*Calculadora[[#This Row],[DESCUENTO APLICADO (%)]])</f>
        <v>0</v>
      </c>
    </row>
    <row r="11" spans="2:12" ht="30" customHeight="1" x14ac:dyDescent="0.25">
      <c r="B11" t="s">
        <v>35</v>
      </c>
      <c r="C11" s="24">
        <v>1</v>
      </c>
      <c r="D11" s="27"/>
      <c r="E11" s="27"/>
      <c r="F11" s="30"/>
      <c r="G11" s="24">
        <f>Calculadora[[#This Row],[UNIDADES]]*Calculadora[[#This Row],[PRECIO VENTA PUBLICO (PVP)]]</f>
        <v>0</v>
      </c>
      <c r="H11" s="34"/>
      <c r="I11" s="18">
        <f>Calculadora[[#This Row],[SUBTOTAL]]-(Calculadora[[#This Row],[SUBTOTAL]]*Calculadora[[#This Row],[DESCUENTO APLICADO (%)]])</f>
        <v>0</v>
      </c>
    </row>
    <row r="12" spans="2:12" ht="30" customHeight="1" x14ac:dyDescent="0.25">
      <c r="B12" s="31" t="s">
        <v>9</v>
      </c>
      <c r="C12" s="8"/>
      <c r="D12" s="10"/>
      <c r="E12" s="13"/>
      <c r="F12" s="12"/>
      <c r="G12" s="10"/>
      <c r="H12" s="10"/>
      <c r="I12" s="31">
        <f>SUM(I7:I11)</f>
        <v>0</v>
      </c>
      <c r="J12" s="32"/>
    </row>
    <row r="13" spans="2:12" ht="30" customHeight="1" x14ac:dyDescent="0.25">
      <c r="I13" s="33"/>
    </row>
  </sheetData>
  <sheetProtection algorithmName="SHA-512" hashValue="FwbD370Absb4mqq4X8uIqC4b45DM5q6XFJkrsBv9UHjV+L0oEtStPGWZqSuq6i4eeQapxDTqnhCs3N85jQsbUQ==" saltValue="dpyk/WINaXt5rVr9PswRow==" spinCount="100000" sheet="1" objects="1" scenarios="1"/>
  <protectedRanges>
    <protectedRange sqref="C2:C3" name="Rango1"/>
    <protectedRange sqref="D7:F11" name="Rango2"/>
    <protectedRange sqref="H7:H11" name="Rango3"/>
  </protectedRanges>
  <mergeCells count="1">
    <mergeCell ref="C4:F4"/>
  </mergeCells>
  <dataValidations count="1">
    <dataValidation allowBlank="1" showErrorMessage="1" sqref="A1:XFD1048576" xr:uid="{7A303D4B-52D9-41B5-BE6E-024FDFC256F1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ignoredErrors>
    <ignoredError sqref="G12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RESUMEN DE LA OFERTA</vt:lpstr>
      <vt:lpstr>ANEXO I - COSTE ADQUISICIÓN</vt:lpstr>
      <vt:lpstr>ANEXO II - SOPORTE DE MTO</vt:lpstr>
      <vt:lpstr>'ANEXO I - COSTE ADQUISICIÓN'!TítuloColumna1</vt:lpstr>
      <vt:lpstr>'RESUMEN DE LA OFERTA'!TítuloColumna1</vt:lpstr>
      <vt:lpstr>TítuloColumna1</vt:lpstr>
      <vt:lpstr>'ANEXO I - COSTE ADQUISICIÓN'!TítuloFilaRegión1..D3</vt:lpstr>
      <vt:lpstr>'RESUMEN DE LA OFERTA'!TítuloFilaRegión1..D3</vt:lpstr>
      <vt:lpstr>TítuloFilaRegión1..D3</vt:lpstr>
      <vt:lpstr>'ANEXO I - COSTE ADQUISICIÓN'!Títulos_a_imprimir</vt:lpstr>
      <vt:lpstr>'ANEXO II - SOPORTE DE MTO'!Títulos_a_imprimir</vt:lpstr>
      <vt:lpstr>'RESUMEN DE LA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2021-08-30T09:33:25Z</dcterms:modified>
</cp:coreProperties>
</file>