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012200011_6000009931_SeO_MTTO. INTEGRAL POZOS BOMBA\2. Licitacion\A_publicar\"/>
    </mc:Choice>
  </mc:AlternateContent>
  <xr:revisionPtr revIDLastSave="0" documentId="8_{8CF14913-0E22-4178-B2AC-A095A56C5BCC}" xr6:coauthVersionLast="36" xr6:coauthVersionMax="36" xr10:uidLastSave="{00000000-0000-0000-0000-000000000000}"/>
  <bookViews>
    <workbookView xWindow="0" yWindow="0" windowWidth="20490" windowHeight="7545" xr2:uid="{67C096EA-013F-4576-8938-E7ED8EF40B30}"/>
  </bookViews>
  <sheets>
    <sheet name="ANEXO I - OFERTA ECONÓMICA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6" l="1"/>
  <c r="F18" i="6"/>
  <c r="F17" i="6"/>
  <c r="F16" i="6"/>
  <c r="F20" i="6"/>
  <c r="F21" i="6"/>
  <c r="F5" i="6"/>
  <c r="F4" i="6" s="1"/>
  <c r="F8" i="6" l="1"/>
  <c r="F9" i="6"/>
  <c r="F10" i="6"/>
  <c r="F11" i="6"/>
  <c r="F12" i="6"/>
  <c r="F13" i="6"/>
  <c r="F14" i="6"/>
  <c r="F15" i="6"/>
  <c r="F7" i="6"/>
  <c r="F6" i="6" l="1"/>
  <c r="F22" i="6" l="1"/>
  <c r="F24" i="6" l="1"/>
  <c r="F23" i="6"/>
  <c r="F25" i="6" l="1"/>
  <c r="F26" i="6" l="1"/>
  <c r="F27" i="6" s="1"/>
</calcChain>
</file>

<file path=xl/sharedStrings.xml><?xml version="1.0" encoding="utf-8"?>
<sst xmlns="http://schemas.openxmlformats.org/spreadsheetml/2006/main" count="48" uniqueCount="47">
  <si>
    <t>TOTAL</t>
  </si>
  <si>
    <t>ANEXO I: OFERTA ECONÓMICA</t>
  </si>
  <si>
    <t>CAPITULO</t>
  </si>
  <si>
    <t>CONCEPTO</t>
  </si>
  <si>
    <t>CANTIDAD</t>
  </si>
  <si>
    <t>PRECIO máximo/Ud</t>
  </si>
  <si>
    <t>PRECIO ofertado/Ud</t>
  </si>
  <si>
    <t>1.01</t>
  </si>
  <si>
    <t>Gastos Generales</t>
  </si>
  <si>
    <t>Beneficio industrial</t>
  </si>
  <si>
    <t>TOTAL OFERTA (IVA no incluido)</t>
  </si>
  <si>
    <t>IVA (21%)</t>
  </si>
  <si>
    <t>TOTAL OFERTA (IVA incluido)</t>
  </si>
  <si>
    <t>Se tendrán en cuenta las Notas del apartado “27.Evaluación de las ofertas” del cuadro resumen del Pliego de Condiciones Particulares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</si>
  <si>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</si>
  <si>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</si>
  <si>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</si>
  <si>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</si>
  <si>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</si>
  <si>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</si>
  <si>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</si>
  <si>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</si>
  <si>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</si>
  <si>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</si>
  <si>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</si>
  <si>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</si>
  <si>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</si>
  <si>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</si>
  <si>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</si>
  <si>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Mantenimiento Integral Pozos de Bombas - 4 años</t>
  </si>
  <si>
    <t>Reparación integral vaso</t>
  </si>
  <si>
    <t>Reparacion integral de sistema hidráulico</t>
  </si>
  <si>
    <t>Reparación integral cuadro de mando y protección</t>
  </si>
  <si>
    <t>Reparación integral de obra civil</t>
  </si>
  <si>
    <t>Traslado con vehículo auxiliar propio</t>
  </si>
  <si>
    <t>Traslado con vehículo auxiliar cedido por Metro</t>
  </si>
  <si>
    <t>Gestión integral de corte de tracción</t>
  </si>
  <si>
    <t>Alquiler de bomba sumergible &gt; 20 días</t>
  </si>
  <si>
    <t>Intervención camión de limpieza</t>
  </si>
  <si>
    <t>OFICIAL 1ª  ELECTROM / ELECT. H NOCTURNO</t>
  </si>
  <si>
    <t>OFICIAL 1ª  ELECTROM / ELECT. H DIURNO</t>
  </si>
  <si>
    <t>AYUDANTE ELECTROM / ELECT. H NOCTURNO</t>
  </si>
  <si>
    <t>AYUDANTE ELECTROM / ELECT. H DIURNO</t>
  </si>
  <si>
    <t>TRABAJOS NO INCLUIDOS EN EL MANTENIMIENTO INTEGRAL</t>
  </si>
  <si>
    <t>MANTENIMIENTO INTEGRAL POZOS DE BOMBAS - 4 AÑOS</t>
  </si>
  <si>
    <t>Suministro de materiales no incluidos en Mtto. Integral</t>
  </si>
  <si>
    <t>Suministro de repuestos no incluidos en Mtto. Integral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</si>
</sst>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DD1A5"/>
        <bgColor indexed="64"/>
      </patternFill>
    </fill>
    <fill>
      <patternFill patternType="solid">
        <fgColor rgb="FF52668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 applyProtection="1"/>
    <xf numFmtId="0" fontId="5" fillId="3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8" fontId="6" fillId="4" borderId="1" xfId="0" applyNumberFormat="1" applyFont="1" applyFill="1" applyBorder="1" applyAlignment="1" applyProtection="1">
      <alignment horizontal="right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</xf>
    <xf numFmtId="8" fontId="6" fillId="2" borderId="1" xfId="0" applyNumberFormat="1" applyFont="1" applyFill="1" applyBorder="1" applyAlignment="1" applyProtection="1">
      <alignment horizontal="right" vertical="center" wrapText="1"/>
    </xf>
    <xf numFmtId="8" fontId="6" fillId="5" borderId="1" xfId="0" applyNumberFormat="1" applyFont="1" applyFill="1" applyBorder="1" applyAlignment="1" applyProtection="1">
      <alignment horizontal="right" vertical="center" wrapText="1"/>
      <protection locked="0"/>
    </xf>
    <xf numFmtId="8" fontId="2" fillId="6" borderId="1" xfId="0" applyNumberFormat="1" applyFont="1" applyFill="1" applyBorder="1" applyAlignment="1" applyProtection="1">
      <alignment horizontal="right" vertical="center" wrapText="1"/>
    </xf>
    <xf numFmtId="8" fontId="0" fillId="2" borderId="0" xfId="0" applyNumberFormat="1" applyFill="1" applyProtection="1"/>
    <xf numFmtId="9" fontId="6" fillId="2" borderId="1" xfId="1" applyFont="1" applyFill="1" applyBorder="1" applyAlignment="1" applyProtection="1">
      <alignment horizontal="center" vertical="center" wrapText="1"/>
    </xf>
    <xf numFmtId="9" fontId="6" fillId="5" borderId="1" xfId="1" applyFont="1" applyFill="1" applyBorder="1" applyAlignment="1" applyProtection="1">
      <alignment horizontal="right" vertical="center" wrapText="1"/>
      <protection locked="0"/>
    </xf>
    <xf numFmtId="8" fontId="2" fillId="3" borderId="1" xfId="0" applyNumberFormat="1" applyFont="1" applyFill="1" applyBorder="1" applyAlignment="1" applyProtection="1">
      <alignment horizontal="right" vertical="center"/>
    </xf>
    <xf numFmtId="8" fontId="0" fillId="0" borderId="0" xfId="0" applyNumberFormat="1" applyProtection="1"/>
    <xf numFmtId="0" fontId="4" fillId="2" borderId="0" xfId="0" applyFont="1" applyFill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6" fillId="4" borderId="4" xfId="0" applyFont="1" applyFill="1" applyBorder="1" applyAlignment="1" applyProtection="1">
      <alignment horizontal="left" vertical="center" wrapText="1"/>
    </xf>
    <xf numFmtId="0" fontId="6" fillId="4" borderId="2" xfId="0" applyFont="1" applyFill="1" applyBorder="1" applyAlignment="1" applyProtection="1">
      <alignment horizontal="left" vertical="center" wrapText="1"/>
    </xf>
    <xf numFmtId="0" fontId="6" fillId="4" borderId="5" xfId="0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5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8BA2F-987D-4CE4-A23D-2C6673F31329}">
  <dimension ref="A1:H37"/>
  <sheetViews>
    <sheetView tabSelected="1" topLeftCell="A10" workbookViewId="0">
      <selection activeCell="H22" sqref="H22"/>
    </sheetView>
  </sheetViews>
  <sheetFormatPr baseColWidth="10" defaultColWidth="11.42578125" defaultRowHeight="15" x14ac:dyDescent="0.25"/>
  <cols>
    <col min="1" max="1" width="10.28515625" style="1" bestFit="1" customWidth="1"/>
    <col min="2" max="2" width="51.5703125" style="1" bestFit="1" customWidth="1"/>
    <col min="3" max="3" width="10.5703125" style="1" bestFit="1" customWidth="1"/>
    <col min="4" max="4" width="11.5703125" style="1" bestFit="1" customWidth="1"/>
    <col min="5" max="5" width="12.140625" style="1" bestFit="1" customWidth="1"/>
    <col min="6" max="6" width="13.85546875" style="1" customWidth="1"/>
    <col min="7" max="16384" width="11.42578125" style="1"/>
  </cols>
  <sheetData>
    <row r="1" spans="1:6" ht="15.75" customHeight="1" x14ac:dyDescent="0.25">
      <c r="B1" s="15" t="s">
        <v>1</v>
      </c>
      <c r="C1" s="15"/>
      <c r="D1" s="15"/>
      <c r="E1" s="15"/>
      <c r="F1" s="15"/>
    </row>
    <row r="2" spans="1:6" ht="15" customHeight="1" x14ac:dyDescent="0.25">
      <c r="B2" s="16"/>
      <c r="C2" s="16"/>
      <c r="D2" s="16"/>
      <c r="E2" s="16"/>
      <c r="F2" s="16"/>
    </row>
    <row r="3" spans="1:6" ht="30" x14ac:dyDescent="0.2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0</v>
      </c>
    </row>
    <row r="4" spans="1:6" ht="18" customHeight="1" x14ac:dyDescent="0.25">
      <c r="A4" s="3">
        <v>1</v>
      </c>
      <c r="B4" s="17" t="s">
        <v>44</v>
      </c>
      <c r="C4" s="18"/>
      <c r="D4" s="18"/>
      <c r="E4" s="19"/>
      <c r="F4" s="4">
        <f>+F5</f>
        <v>0</v>
      </c>
    </row>
    <row r="5" spans="1:6" x14ac:dyDescent="0.25">
      <c r="A5" s="5" t="s">
        <v>7</v>
      </c>
      <c r="B5" s="6" t="s">
        <v>29</v>
      </c>
      <c r="C5" s="5">
        <v>198</v>
      </c>
      <c r="D5" s="7">
        <v>761.57</v>
      </c>
      <c r="E5" s="8"/>
      <c r="F5" s="7">
        <f>+C5*E5</f>
        <v>0</v>
      </c>
    </row>
    <row r="6" spans="1:6" ht="18" customHeight="1" x14ac:dyDescent="0.25">
      <c r="A6" s="3">
        <v>2</v>
      </c>
      <c r="B6" s="17" t="s">
        <v>43</v>
      </c>
      <c r="C6" s="18"/>
      <c r="D6" s="18"/>
      <c r="E6" s="19"/>
      <c r="F6" s="4">
        <f>SUM(F7:F21)</f>
        <v>16025</v>
      </c>
    </row>
    <row r="7" spans="1:6" x14ac:dyDescent="0.25">
      <c r="A7" s="5" t="s">
        <v>14</v>
      </c>
      <c r="B7" s="6" t="s">
        <v>30</v>
      </c>
      <c r="C7" s="5">
        <v>3</v>
      </c>
      <c r="D7" s="7">
        <v>3240.9</v>
      </c>
      <c r="E7" s="8"/>
      <c r="F7" s="7">
        <f t="shared" ref="F7:F21" si="0">+C7*E7</f>
        <v>0</v>
      </c>
    </row>
    <row r="8" spans="1:6" x14ac:dyDescent="0.25">
      <c r="A8" s="5" t="s">
        <v>15</v>
      </c>
      <c r="B8" s="6" t="s">
        <v>31</v>
      </c>
      <c r="C8" s="5">
        <v>2</v>
      </c>
      <c r="D8" s="7">
        <v>2042.4</v>
      </c>
      <c r="E8" s="8"/>
      <c r="F8" s="7">
        <f t="shared" si="0"/>
        <v>0</v>
      </c>
    </row>
    <row r="9" spans="1:6" x14ac:dyDescent="0.25">
      <c r="A9" s="5" t="s">
        <v>16</v>
      </c>
      <c r="B9" s="6" t="s">
        <v>32</v>
      </c>
      <c r="C9" s="5">
        <v>2</v>
      </c>
      <c r="D9" s="7">
        <v>700.25</v>
      </c>
      <c r="E9" s="8"/>
      <c r="F9" s="7">
        <f t="shared" si="0"/>
        <v>0</v>
      </c>
    </row>
    <row r="10" spans="1:6" x14ac:dyDescent="0.25">
      <c r="A10" s="5" t="s">
        <v>17</v>
      </c>
      <c r="B10" s="6" t="s">
        <v>33</v>
      </c>
      <c r="C10" s="5">
        <v>2</v>
      </c>
      <c r="D10" s="7">
        <v>496</v>
      </c>
      <c r="E10" s="8"/>
      <c r="F10" s="7">
        <f t="shared" si="0"/>
        <v>0</v>
      </c>
    </row>
    <row r="11" spans="1:6" x14ac:dyDescent="0.25">
      <c r="A11" s="5" t="s">
        <v>18</v>
      </c>
      <c r="B11" s="6" t="s">
        <v>34</v>
      </c>
      <c r="C11" s="5">
        <v>5</v>
      </c>
      <c r="D11" s="7">
        <v>423.07</v>
      </c>
      <c r="E11" s="8"/>
      <c r="F11" s="7">
        <f t="shared" si="0"/>
        <v>0</v>
      </c>
    </row>
    <row r="12" spans="1:6" x14ac:dyDescent="0.25">
      <c r="A12" s="5" t="s">
        <v>19</v>
      </c>
      <c r="B12" s="6" t="s">
        <v>35</v>
      </c>
      <c r="C12" s="5">
        <v>10</v>
      </c>
      <c r="D12" s="7">
        <v>204.3</v>
      </c>
      <c r="E12" s="8"/>
      <c r="F12" s="7">
        <f t="shared" si="0"/>
        <v>0</v>
      </c>
    </row>
    <row r="13" spans="1:6" x14ac:dyDescent="0.25">
      <c r="A13" s="5" t="s">
        <v>20</v>
      </c>
      <c r="B13" s="6" t="s">
        <v>36</v>
      </c>
      <c r="C13" s="5">
        <v>5</v>
      </c>
      <c r="D13" s="7">
        <v>172.25</v>
      </c>
      <c r="E13" s="8"/>
      <c r="F13" s="7">
        <f t="shared" si="0"/>
        <v>0</v>
      </c>
    </row>
    <row r="14" spans="1:6" x14ac:dyDescent="0.25">
      <c r="A14" s="5" t="s">
        <v>21</v>
      </c>
      <c r="B14" s="6" t="s">
        <v>37</v>
      </c>
      <c r="C14" s="5">
        <v>30</v>
      </c>
      <c r="D14" s="7">
        <v>20.53</v>
      </c>
      <c r="E14" s="8"/>
      <c r="F14" s="7">
        <f t="shared" si="0"/>
        <v>0</v>
      </c>
    </row>
    <row r="15" spans="1:6" x14ac:dyDescent="0.25">
      <c r="A15" s="5" t="s">
        <v>22</v>
      </c>
      <c r="B15" s="6" t="s">
        <v>38</v>
      </c>
      <c r="C15" s="5">
        <v>6</v>
      </c>
      <c r="D15" s="7">
        <v>310.42</v>
      </c>
      <c r="E15" s="8"/>
      <c r="F15" s="7">
        <f t="shared" si="0"/>
        <v>0</v>
      </c>
    </row>
    <row r="16" spans="1:6" x14ac:dyDescent="0.25">
      <c r="A16" s="5" t="s">
        <v>23</v>
      </c>
      <c r="B16" s="6" t="s">
        <v>39</v>
      </c>
      <c r="C16" s="5">
        <v>20</v>
      </c>
      <c r="D16" s="7">
        <v>29.42</v>
      </c>
      <c r="E16" s="8"/>
      <c r="F16" s="7">
        <f t="shared" si="0"/>
        <v>0</v>
      </c>
    </row>
    <row r="17" spans="1:8" x14ac:dyDescent="0.25">
      <c r="A17" s="5" t="s">
        <v>24</v>
      </c>
      <c r="B17" s="6" t="s">
        <v>40</v>
      </c>
      <c r="C17" s="5">
        <v>20</v>
      </c>
      <c r="D17" s="7">
        <v>21.01</v>
      </c>
      <c r="E17" s="8"/>
      <c r="F17" s="7">
        <f t="shared" si="0"/>
        <v>0</v>
      </c>
    </row>
    <row r="18" spans="1:8" x14ac:dyDescent="0.25">
      <c r="A18" s="5" t="s">
        <v>25</v>
      </c>
      <c r="B18" s="6" t="s">
        <v>41</v>
      </c>
      <c r="C18" s="5">
        <v>20</v>
      </c>
      <c r="D18" s="7">
        <v>24.36</v>
      </c>
      <c r="E18" s="8"/>
      <c r="F18" s="7">
        <f t="shared" si="0"/>
        <v>0</v>
      </c>
    </row>
    <row r="19" spans="1:8" x14ac:dyDescent="0.25">
      <c r="A19" s="5" t="s">
        <v>26</v>
      </c>
      <c r="B19" s="6" t="s">
        <v>42</v>
      </c>
      <c r="C19" s="5">
        <v>20</v>
      </c>
      <c r="D19" s="7">
        <v>16</v>
      </c>
      <c r="E19" s="8"/>
      <c r="F19" s="7">
        <f t="shared" si="0"/>
        <v>0</v>
      </c>
    </row>
    <row r="20" spans="1:8" x14ac:dyDescent="0.25">
      <c r="A20" s="5" t="s">
        <v>27</v>
      </c>
      <c r="B20" s="6" t="s">
        <v>45</v>
      </c>
      <c r="C20" s="5">
        <v>1</v>
      </c>
      <c r="D20" s="7">
        <v>8396</v>
      </c>
      <c r="E20" s="7">
        <v>8396</v>
      </c>
      <c r="F20" s="7">
        <f t="shared" si="0"/>
        <v>8396</v>
      </c>
    </row>
    <row r="21" spans="1:8" x14ac:dyDescent="0.25">
      <c r="A21" s="5" t="s">
        <v>28</v>
      </c>
      <c r="B21" s="6" t="s">
        <v>46</v>
      </c>
      <c r="C21" s="5">
        <v>1</v>
      </c>
      <c r="D21" s="7">
        <v>7629</v>
      </c>
      <c r="E21" s="7">
        <v>7629</v>
      </c>
      <c r="F21" s="7">
        <f t="shared" si="0"/>
        <v>7629</v>
      </c>
    </row>
    <row r="22" spans="1:8" ht="26.25" customHeight="1" x14ac:dyDescent="0.25">
      <c r="B22" s="21" t="s">
        <v>0</v>
      </c>
      <c r="C22" s="22"/>
      <c r="D22" s="22"/>
      <c r="E22" s="23"/>
      <c r="F22" s="9">
        <f>+F6+F4</f>
        <v>16025</v>
      </c>
      <c r="H22" s="10"/>
    </row>
    <row r="23" spans="1:8" ht="30" customHeight="1" x14ac:dyDescent="0.25">
      <c r="B23" s="24" t="s">
        <v>8</v>
      </c>
      <c r="C23" s="24"/>
      <c r="D23" s="11">
        <v>0.09</v>
      </c>
      <c r="E23" s="12"/>
      <c r="F23" s="7">
        <f>+F22*E23</f>
        <v>0</v>
      </c>
      <c r="H23" s="10"/>
    </row>
    <row r="24" spans="1:8" ht="30" customHeight="1" x14ac:dyDescent="0.25">
      <c r="B24" s="24" t="s">
        <v>9</v>
      </c>
      <c r="C24" s="24"/>
      <c r="D24" s="11">
        <v>0.06</v>
      </c>
      <c r="E24" s="12"/>
      <c r="F24" s="7">
        <f>+F22*E24</f>
        <v>0</v>
      </c>
    </row>
    <row r="25" spans="1:8" ht="22.5" customHeight="1" x14ac:dyDescent="0.25">
      <c r="B25" s="25" t="s">
        <v>10</v>
      </c>
      <c r="C25" s="25"/>
      <c r="D25" s="25"/>
      <c r="E25" s="25"/>
      <c r="F25" s="13">
        <f>SUM(F22:F24)</f>
        <v>16025</v>
      </c>
    </row>
    <row r="26" spans="1:8" ht="22.5" customHeight="1" x14ac:dyDescent="0.25">
      <c r="B26" s="25" t="s">
        <v>11</v>
      </c>
      <c r="C26" s="25"/>
      <c r="D26" s="25"/>
      <c r="E26" s="25"/>
      <c r="F26" s="13">
        <f>+F25*0.21</f>
        <v>3365.25</v>
      </c>
    </row>
    <row r="27" spans="1:8" ht="22.5" customHeight="1" x14ac:dyDescent="0.25">
      <c r="B27" s="25" t="s">
        <v>12</v>
      </c>
      <c r="C27" s="25"/>
      <c r="D27" s="25"/>
      <c r="E27" s="25"/>
      <c r="F27" s="13">
        <f>+F25+F26</f>
        <v>19390.25</v>
      </c>
    </row>
    <row r="29" spans="1:8" ht="33.75" customHeight="1" x14ac:dyDescent="0.25">
      <c r="B29" s="20" t="s">
        <v>13</v>
      </c>
      <c r="C29" s="20"/>
      <c r="D29" s="20"/>
      <c r="E29" s="20"/>
      <c r="F29" s="20"/>
    </row>
    <row r="30" spans="1:8" x14ac:dyDescent="0.25">
      <c r="B30" s="10"/>
      <c r="C30" s="10"/>
      <c r="D30" s="10"/>
    </row>
    <row r="31" spans="1:8" x14ac:dyDescent="0.25">
      <c r="B31" s="10"/>
      <c r="C31" s="10"/>
      <c r="D31" s="10"/>
    </row>
    <row r="32" spans="1:8" x14ac:dyDescent="0.25">
      <c r="C32" s="10"/>
      <c r="D32" s="10"/>
      <c r="F32" s="10"/>
    </row>
    <row r="33" spans="2:4" x14ac:dyDescent="0.25">
      <c r="B33" s="10"/>
      <c r="C33" s="10"/>
      <c r="D33" s="10"/>
    </row>
    <row r="34" spans="2:4" x14ac:dyDescent="0.25">
      <c r="B34" s="10"/>
      <c r="C34" s="10"/>
      <c r="D34" s="10"/>
    </row>
    <row r="35" spans="2:4" x14ac:dyDescent="0.25">
      <c r="B35" s="10"/>
      <c r="C35" s="10"/>
      <c r="D35" s="10"/>
    </row>
    <row r="37" spans="2:4" x14ac:dyDescent="0.25">
      <c r="B37" s="14"/>
    </row>
  </sheetData>
  <sheetProtection algorithmName="SHA-512" hashValue="A0RwnaUH8XKnF7gdd4Dk9S9USBFQW3++sSFLo+NlpaDwxAu0u/1bbyYKZ8W7pcObVwf+5rYECL1Oo6Q3qY02aQ==" saltValue="8RgIaKIqLkg5QaSZfoCijg==" spinCount="100000" sheet="1" objects="1" scenarios="1"/>
  <mergeCells count="10">
    <mergeCell ref="B1:F2"/>
    <mergeCell ref="B4:E4"/>
    <mergeCell ref="B29:F29"/>
    <mergeCell ref="B6:E6"/>
    <mergeCell ref="B22:E22"/>
    <mergeCell ref="B23:C23"/>
    <mergeCell ref="B24:C24"/>
    <mergeCell ref="B25:E25"/>
    <mergeCell ref="B26:E26"/>
    <mergeCell ref="B27:E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 - 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Beato, Leticia</dc:creator>
  <cp:lastModifiedBy>Cañete Mora, Francisco José</cp:lastModifiedBy>
  <dcterms:created xsi:type="dcterms:W3CDTF">2021-09-07T06:27:10Z</dcterms:created>
  <dcterms:modified xsi:type="dcterms:W3CDTF">2022-01-20T11:31:59Z</dcterms:modified>
</cp:coreProperties>
</file>