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71"/>
  <workbookPr codeName="ThisWorkbook" defaultThemeVersion="166925"/>
  <mc:AlternateContent xmlns:mc="http://schemas.openxmlformats.org/markup-compatibility/2006">
    <mc:Choice Requires="x15">
      <x15ac:absPath xmlns:x15ac="http://schemas.microsoft.com/office/spreadsheetml/2010/11/ac" url="\\metromadrid.net\estamentos\Ser. Obras\Datos\LMCP\Ofertas Excel\"/>
    </mc:Choice>
  </mc:AlternateContent>
  <xr:revisionPtr revIDLastSave="0" documentId="13_ncr:1_{2953A6A1-2ED7-44A8-A180-B3FAD9DBC776}" xr6:coauthVersionLast="36" xr6:coauthVersionMax="36" xr10:uidLastSave="{00000000-0000-0000-0000-000000000000}"/>
  <bookViews>
    <workbookView xWindow="0" yWindow="0" windowWidth="13440" windowHeight="11895" xr2:uid="{44AF2A9E-32A4-4C7C-A79A-A61A384EA57D}"/>
  </bookViews>
  <sheets>
    <sheet name="Hoja1" sheetId="1" r:id="rId1"/>
  </sheets>
  <calcPr calcId="191029" fullPrecision="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15" i="1" l="1"/>
  <c r="G15" i="1"/>
  <c r="J9" i="1"/>
  <c r="J7" i="1"/>
  <c r="J5" i="1"/>
  <c r="H4" i="1"/>
  <c r="G17" i="1" l="1"/>
  <c r="J17" i="1"/>
  <c r="G16" i="1"/>
  <c r="J16" i="1"/>
  <c r="I11" i="1"/>
  <c r="J11" i="1" s="1"/>
  <c r="J4" i="1" s="1"/>
  <c r="I13" i="1" s="1"/>
  <c r="J13" i="1" s="1"/>
  <c r="I4" i="1"/>
  <c r="E4" i="1"/>
  <c r="G9" i="1"/>
  <c r="G7" i="1"/>
  <c r="G5" i="1"/>
  <c r="F11" i="1" s="1"/>
  <c r="J18" i="1" l="1"/>
  <c r="J19" i="1" s="1"/>
  <c r="G18" i="1"/>
  <c r="G19" i="1" s="1"/>
  <c r="F4" i="1"/>
  <c r="G11" i="1"/>
  <c r="G4" i="1" s="1"/>
  <c r="F13" i="1" s="1"/>
  <c r="G13"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Migueláñez Arribas, Rosario Teresa</author>
    <author>Cárdaba Prada, Luis María</author>
  </authors>
  <commentList>
    <comment ref="A3" authorId="0" shapeId="0" xr:uid="{3ABB1DC5-121B-483E-BEAF-09A7024EF847}">
      <text>
        <r>
          <rPr>
            <b/>
            <sz val="9"/>
            <color indexed="81"/>
            <rFont val="Tahoma"/>
            <family val="2"/>
          </rPr>
          <t>Código del concepto. Ver colores en "Entorno de trabajo: Apariencia"</t>
        </r>
      </text>
    </comment>
    <comment ref="B3" authorId="0" shapeId="0" xr:uid="{9BB0B4EF-D3F3-4BEC-B911-255735AF0EB1}">
      <text>
        <r>
          <rPr>
            <b/>
            <sz val="9"/>
            <color indexed="81"/>
            <rFont val="Tahoma"/>
            <family val="2"/>
          </rPr>
          <t>Naturaleza o tipo de concepto, ver valores de cada naturaleza en la ayuda del menú contextual</t>
        </r>
      </text>
    </comment>
    <comment ref="C3" authorId="0" shapeId="0" xr:uid="{89BB1445-3E2E-4C81-A905-DFA2E5AF8C43}">
      <text>
        <r>
          <rPr>
            <b/>
            <sz val="9"/>
            <color indexed="81"/>
            <rFont val="Tahoma"/>
            <family val="2"/>
          </rPr>
          <t>Unidad principal de medida del concepto</t>
        </r>
      </text>
    </comment>
    <comment ref="D3" authorId="0" shapeId="0" xr:uid="{969F8341-B146-4754-8C7B-D7254F75A01B}">
      <text>
        <r>
          <rPr>
            <b/>
            <sz val="9"/>
            <color indexed="81"/>
            <rFont val="Tahoma"/>
            <family val="2"/>
          </rPr>
          <t>Descripción corta</t>
        </r>
      </text>
    </comment>
    <comment ref="E3" authorId="0" shapeId="0" xr:uid="{F52479D3-FEF3-4CCB-BB0D-F3E4EDB1718D}">
      <text>
        <r>
          <rPr>
            <b/>
            <sz val="9"/>
            <color indexed="81"/>
            <rFont val="Tahoma"/>
            <family val="2"/>
          </rPr>
          <t>Rendimiento o cantidad presupuestada</t>
        </r>
      </text>
    </comment>
    <comment ref="F3" authorId="0" shapeId="0" xr:uid="{611C1997-9712-45DF-932A-A50028908CD4}">
      <text>
        <r>
          <rPr>
            <b/>
            <sz val="9"/>
            <color indexed="81"/>
            <rFont val="Tahoma"/>
            <family val="2"/>
          </rPr>
          <t>Precio unitario en el presupuesto</t>
        </r>
      </text>
    </comment>
    <comment ref="G3" authorId="0" shapeId="0" xr:uid="{5F0470F2-37CE-49C8-ADEF-6F03745F6F44}">
      <text>
        <r>
          <rPr>
            <b/>
            <sz val="9"/>
            <color indexed="81"/>
            <rFont val="Tahoma"/>
            <family val="2"/>
          </rPr>
          <t>Importe del presupuesto</t>
        </r>
      </text>
    </comment>
    <comment ref="H3" authorId="0" shapeId="0" xr:uid="{487AF68F-EDDC-4CE6-BBAE-4F80BE42F75C}">
      <text>
        <r>
          <rPr>
            <b/>
            <sz val="9"/>
            <color indexed="81"/>
            <rFont val="Tahoma"/>
            <family val="2"/>
          </rPr>
          <t>Rendimiento o cantidad presupuestada</t>
        </r>
      </text>
    </comment>
    <comment ref="I3" authorId="0" shapeId="0" xr:uid="{D00ECE42-5D95-4571-8860-2EC3059DC5C9}">
      <text>
        <r>
          <rPr>
            <b/>
            <sz val="9"/>
            <color indexed="81"/>
            <rFont val="Tahoma"/>
            <family val="2"/>
          </rPr>
          <t>Precio unitario en el presupuesto</t>
        </r>
      </text>
    </comment>
    <comment ref="J3" authorId="0" shapeId="0" xr:uid="{7DF37114-9EAE-4720-9607-E783ADB2CA58}">
      <text>
        <r>
          <rPr>
            <b/>
            <sz val="9"/>
            <color indexed="81"/>
            <rFont val="Tahoma"/>
            <family val="2"/>
          </rPr>
          <t>Importe del presupuesto</t>
        </r>
      </text>
    </comment>
    <comment ref="D17" authorId="1" shapeId="0" xr:uid="{BA757DC1-3C4B-4A64-8CE4-4F658B2F19D5}">
      <text>
        <r>
          <rPr>
            <sz val="9"/>
            <color indexed="81"/>
            <rFont val="Tahoma"/>
            <family val="2"/>
          </rPr>
          <t>IVA no incluido</t>
        </r>
      </text>
    </comment>
    <comment ref="D19" authorId="1" shapeId="0" xr:uid="{6BC38C93-3DB6-4DB4-B7B3-46F15C66B770}">
      <text>
        <r>
          <rPr>
            <sz val="9"/>
            <color indexed="81"/>
            <rFont val="Tahoma"/>
            <family val="2"/>
          </rPr>
          <t>IVA incluido</t>
        </r>
      </text>
    </comment>
  </commentList>
</comments>
</file>

<file path=xl/sharedStrings.xml><?xml version="1.0" encoding="utf-8"?>
<sst xmlns="http://schemas.openxmlformats.org/spreadsheetml/2006/main" count="38" uniqueCount="31">
  <si>
    <t>SUPLEMENTOS DE BORDE DE ANDEN. FASE I</t>
  </si>
  <si>
    <t>Presupuesto</t>
  </si>
  <si>
    <t>Código</t>
  </si>
  <si>
    <t>Nat</t>
  </si>
  <si>
    <t>Ud</t>
  </si>
  <si>
    <t>Resumen</t>
  </si>
  <si>
    <t>CanPres</t>
  </si>
  <si>
    <t>Pres</t>
  </si>
  <si>
    <t>ImpPres</t>
  </si>
  <si>
    <t>EGE</t>
  </si>
  <si>
    <t>Capítulo</t>
  </si>
  <si>
    <t/>
  </si>
  <si>
    <t>MEDIDAS TECNOLÓGICAS DE AYUDA AL VIAJERO</t>
  </si>
  <si>
    <t>EGE0020</t>
  </si>
  <si>
    <t>Partida</t>
  </si>
  <si>
    <t>u</t>
  </si>
  <si>
    <t>INSTALACIÓN DE SUPLEMENTO PARA BORDE DE ANDÉN DE 30mm DE ALTURA (NOCTURNO)</t>
  </si>
  <si>
    <t>Suministro e instalación de suplemento para borde de andén de forma piramidal (a tres aguas); de 30mm de alto, 400 mm de ancho y 4.000 mm de largo, compuesto por un pavimento polimérico flexible de poliuretano teflonado con nanopartículas de sílice en superficie, altamente resistente a la abrasión, con extrema resistencia al desgarro y al impacto. La instalación será llevada a cabo previo a la retirada del elemento original si lo hubiese, limpieza en profundidad de la zona de actuación y aplicación de adhesivo de gran rapidez de secado, incluso en actuaciones bajo el agua, aplicable sobre diferentes materiales tales como cerámica, plásticos, metales. Finalmente se realiza un sellado perimetral del total de la pieza instalada.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</si>
  <si>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EGE0040</t>
  </si>
  <si>
    <t>INSTALACIÓN DE SUPLEMENTO PARA BORDE DE ANDÉN DE 50mm DE ALTURA (NOCTURNO)</t>
  </si>
  <si>
    <t>Suministro e instalación de suplemento para borde de andén de forma piramidal (a tres aguas); de 50mm de alto, 800 mm de ancho y 4.000 mm de largo, compuesto por un pavimento polimérico flexible de poliuretano teflonado con nanopartículas de sílice en superficie, altamente resistente a la abrasión, con extrema resistencia al desgarro y al impacto. La instalación será llevada a cabo previo a la retirada del elemento original si lo hubiese, limpieza en profundidad de la zona de actuación y aplicación de adhesivo de gran rapidez de secado, incluso en actuaciones bajo el agua, aplicable sobre diferentes materiales tales como cerámica, plásticos, metales. Finalmente se realiza un sellado perimetral del total de la pieza instalada.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</si>
  <si>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EGE0060</t>
  </si>
  <si>
    <t>INSTALACIÓN DE SUPLEMENTO PARA BORDE DE ANDÉN DE 70mm DE ALTURA (NOCTURNO)</t>
  </si>
  <si>
    <t>Suministro e instalación de suplemento para borde de andén de forma piramidal (a tres aguas); de 70mm de alto, 800 mm de ancho y 4.000 mm de largo, compuesto por un pavimento polimérico flexible de poliuretano teflonado con nanopartículas de sílice en superficie, altamente resistente a la abrasión, con extrema resistencia al desgarro y al impacto. La instalación será llevada a cabo previo a la retirada del elemento original si lo hubiese, limpieza en profundidad de la zona de actuación y aplicación de adhesivo de gran rapidez de secado, incluso en actuaciones bajo el agua, aplicable sobre diferentes materiales tales como cerámica, plásticos, metales. Finalmente se realiza un sellado perimetral del total de la pieza instalada.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</si>
  <si>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Total EGE</t>
  </si>
  <si>
    <t>Total 0</t>
  </si>
  <si>
    <t>TOTAL PRESUP. EJECUCIÓN MATERIAL</t>
  </si>
  <si>
    <t>GASTOS GENERALES Y BENEFICIO INDUSTRIAL</t>
  </si>
  <si>
    <t>BASE IMPONIBLE</t>
  </si>
  <si>
    <t>IMPORTE IVA</t>
  </si>
  <si>
    <t>PRESUPUESTO BASE DE LICITACIÓN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</si>
</sst>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color theme="1"/>
      <name val="Calibri"/>
      <family val="2"/>
      <scheme val="minor"/>
    </font>
    <font>
      <b/>
      <sz val="10"/>
      <color theme="1"/>
      <name val="Calibri"/>
      <family val="2"/>
      <scheme val="minor"/>
    </font>
    <font>
      <b/>
      <sz val="14"/>
      <color theme="1"/>
      <name val="Calibri"/>
      <family val="2"/>
      <scheme val="minor"/>
    </font>
    <font>
      <b/>
      <sz val="9"/>
      <color indexed="81"/>
      <name val="Tahoma"/>
      <family val="2"/>
    </font>
    <font>
      <b/>
      <i/>
      <sz val="10"/>
      <color theme="1"/>
      <name val="Calibri"/>
      <family val="2"/>
      <scheme val="minor"/>
    </font>
    <font>
      <b/>
      <sz val="8"/>
      <color theme="1"/>
      <name val="Calibri"/>
      <family val="2"/>
      <scheme val="minor"/>
    </font>
    <font>
      <b/>
      <sz val="8"/>
      <color rgb="FFFF00FF"/>
      <name val="Calibri"/>
      <family val="2"/>
      <scheme val="minor"/>
    </font>
    <font>
      <sz val="8"/>
      <color theme="1"/>
      <name val="Calibri"/>
      <family val="2"/>
      <scheme val="minor"/>
    </font>
    <font>
      <sz val="8"/>
      <color rgb="FFFF00FF"/>
      <name val="Calibri"/>
      <family val="2"/>
      <scheme val="minor"/>
    </font>
    <font>
      <sz val="9"/>
      <color indexed="81"/>
      <name val="Tahoma"/>
      <family val="2"/>
    </font>
  </fonts>
  <fills count="6">
    <fill>
      <patternFill patternType="none"/>
    </fill>
    <fill>
      <patternFill patternType="gray125"/>
    </fill>
    <fill>
      <patternFill patternType="solid">
        <fgColor rgb="FFB4CBE0"/>
        <bgColor indexed="64"/>
      </patternFill>
    </fill>
    <fill>
      <patternFill patternType="solid">
        <fgColor rgb="FFF0F0F0"/>
        <bgColor indexed="64"/>
      </patternFill>
    </fill>
    <fill>
      <patternFill patternType="solid">
        <fgColor rgb="FFC0C0C0"/>
        <bgColor indexed="64"/>
      </patternFill>
    </fill>
    <fill>
      <patternFill patternType="solid">
        <fgColor theme="9" tint="0.79995117038483843"/>
        <bgColor indexed="64"/>
      </patternFill>
    </fill>
  </fills>
  <borders count="9">
    <border>
      <left/>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1">
    <xf numFmtId="0" fontId="0" fillId="0" borderId="0"/>
  </cellStyleXfs>
  <cellXfs count="40">
    <xf numFmtId="0" fontId="0" fillId="0" borderId="0" xfId="0"/>
    <xf numFmtId="0" fontId="1" fillId="0" borderId="0" xfId="0" applyFont="1" applyAlignment="1">
      <alignment vertical="top"/>
    </xf>
    <xf numFmtId="0" fontId="0" fillId="0" borderId="0" xfId="0" applyAlignment="1">
      <alignment vertical="top"/>
    </xf>
    <xf numFmtId="0" fontId="2" fillId="0" borderId="0" xfId="0" applyFont="1" applyAlignment="1">
      <alignment vertical="top"/>
    </xf>
    <xf numFmtId="0" fontId="4" fillId="0" borderId="0" xfId="0" applyFont="1" applyAlignment="1">
      <alignment vertical="top"/>
    </xf>
    <xf numFmtId="49" fontId="5" fillId="2" borderId="0" xfId="0" applyNumberFormat="1" applyFont="1" applyFill="1" applyAlignment="1">
      <alignment vertical="top"/>
    </xf>
    <xf numFmtId="3" fontId="6" fillId="2" borderId="0" xfId="0" applyNumberFormat="1" applyFont="1" applyFill="1" applyAlignment="1">
      <alignment vertical="top"/>
    </xf>
    <xf numFmtId="4" fontId="6" fillId="2" borderId="0" xfId="0" applyNumberFormat="1" applyFont="1" applyFill="1" applyAlignment="1">
      <alignment vertical="top"/>
    </xf>
    <xf numFmtId="49" fontId="7" fillId="3" borderId="0" xfId="0" applyNumberFormat="1" applyFont="1" applyFill="1" applyAlignment="1">
      <alignment vertical="top"/>
    </xf>
    <xf numFmtId="49" fontId="7" fillId="0" borderId="0" xfId="0" applyNumberFormat="1" applyFont="1" applyAlignment="1">
      <alignment vertical="top"/>
    </xf>
    <xf numFmtId="4" fontId="7" fillId="0" borderId="0" xfId="0" applyNumberFormat="1" applyFont="1" applyAlignment="1">
      <alignment vertical="top"/>
    </xf>
    <xf numFmtId="4" fontId="8" fillId="0" borderId="0" xfId="0" applyNumberFormat="1" applyFont="1" applyAlignment="1">
      <alignment vertical="top"/>
    </xf>
    <xf numFmtId="0" fontId="7" fillId="0" borderId="0" xfId="0" applyFont="1" applyAlignment="1">
      <alignment vertical="top"/>
    </xf>
    <xf numFmtId="49" fontId="7" fillId="0" borderId="0" xfId="0" applyNumberFormat="1" applyFont="1" applyAlignment="1">
      <alignment vertical="top" wrapText="1"/>
    </xf>
    <xf numFmtId="3" fontId="7" fillId="0" borderId="0" xfId="0" applyNumberFormat="1" applyFont="1" applyAlignment="1">
      <alignment vertical="top"/>
    </xf>
    <xf numFmtId="4" fontId="6" fillId="0" borderId="0" xfId="0" applyNumberFormat="1" applyFont="1" applyAlignment="1">
      <alignment vertical="top"/>
    </xf>
    <xf numFmtId="0" fontId="7" fillId="4" borderId="0" xfId="0" applyFont="1" applyFill="1" applyAlignment="1">
      <alignment vertical="top"/>
    </xf>
    <xf numFmtId="0" fontId="4" fillId="0" borderId="0" xfId="0" applyFont="1" applyAlignment="1">
      <alignment vertical="top" wrapText="1"/>
    </xf>
    <xf numFmtId="49" fontId="5" fillId="2" borderId="0" xfId="0" applyNumberFormat="1" applyFont="1" applyFill="1" applyAlignment="1">
      <alignment vertical="top" wrapText="1"/>
    </xf>
    <xf numFmtId="49" fontId="5" fillId="0" borderId="0" xfId="0" applyNumberFormat="1" applyFont="1" applyAlignment="1">
      <alignment vertical="top" wrapText="1"/>
    </xf>
    <xf numFmtId="0" fontId="7" fillId="4" borderId="0" xfId="0" applyFont="1" applyFill="1" applyAlignment="1">
      <alignment vertical="top" wrapText="1"/>
    </xf>
    <xf numFmtId="4" fontId="7" fillId="5" borderId="0" xfId="0" applyNumberFormat="1" applyFont="1" applyFill="1" applyAlignment="1" applyProtection="1">
      <alignment vertical="top"/>
      <protection locked="0"/>
    </xf>
    <xf numFmtId="49" fontId="5" fillId="2" borderId="1" xfId="0" applyNumberFormat="1" applyFont="1" applyFill="1" applyBorder="1" applyAlignment="1">
      <alignment vertical="top" wrapText="1"/>
    </xf>
    <xf numFmtId="49" fontId="5" fillId="2" borderId="2" xfId="0" applyNumberFormat="1" applyFont="1" applyFill="1" applyBorder="1" applyAlignment="1">
      <alignment vertical="top" wrapText="1"/>
    </xf>
    <xf numFmtId="0" fontId="0" fillId="2" borderId="1" xfId="0" applyFill="1" applyBorder="1"/>
    <xf numFmtId="0" fontId="0" fillId="2" borderId="2" xfId="0" applyFill="1" applyBorder="1"/>
    <xf numFmtId="4" fontId="6" fillId="2" borderId="3" xfId="0" applyNumberFormat="1" applyFont="1" applyFill="1" applyBorder="1" applyAlignment="1">
      <alignment vertical="top"/>
    </xf>
    <xf numFmtId="49" fontId="5" fillId="2" borderId="4" xfId="0" applyNumberFormat="1" applyFont="1" applyFill="1" applyBorder="1" applyAlignment="1">
      <alignment vertical="top" wrapText="1"/>
    </xf>
    <xf numFmtId="49" fontId="5" fillId="2" borderId="0" xfId="0" applyNumberFormat="1" applyFont="1" applyFill="1" applyBorder="1" applyAlignment="1">
      <alignment vertical="top" wrapText="1"/>
    </xf>
    <xf numFmtId="9" fontId="7" fillId="2" borderId="4" xfId="0" applyNumberFormat="1" applyFont="1" applyFill="1" applyBorder="1" applyAlignment="1">
      <alignment vertical="top"/>
    </xf>
    <xf numFmtId="0" fontId="0" fillId="2" borderId="0" xfId="0" applyFill="1" applyBorder="1"/>
    <xf numFmtId="4" fontId="6" fillId="2" borderId="5" xfId="0" applyNumberFormat="1" applyFont="1" applyFill="1" applyBorder="1" applyAlignment="1">
      <alignment vertical="top"/>
    </xf>
    <xf numFmtId="4" fontId="7" fillId="2" borderId="0" xfId="0" applyNumberFormat="1" applyFont="1" applyFill="1" applyBorder="1" applyAlignment="1" applyProtection="1">
      <alignment vertical="top"/>
      <protection locked="0"/>
    </xf>
    <xf numFmtId="9" fontId="7" fillId="2" borderId="4" xfId="0" applyNumberFormat="1" applyFont="1" applyFill="1" applyBorder="1" applyAlignment="1" applyProtection="1">
      <alignment vertical="top"/>
      <protection locked="0"/>
    </xf>
    <xf numFmtId="0" fontId="0" fillId="2" borderId="4" xfId="0" applyFill="1" applyBorder="1"/>
    <xf numFmtId="49" fontId="5" fillId="2" borderId="6" xfId="0" applyNumberFormat="1" applyFont="1" applyFill="1" applyBorder="1" applyAlignment="1">
      <alignment vertical="top" wrapText="1"/>
    </xf>
    <xf numFmtId="49" fontId="5" fillId="2" borderId="7" xfId="0" applyNumberFormat="1" applyFont="1" applyFill="1" applyBorder="1" applyAlignment="1">
      <alignment vertical="top" wrapText="1"/>
    </xf>
    <xf numFmtId="0" fontId="0" fillId="2" borderId="6" xfId="0" applyFill="1" applyBorder="1"/>
    <xf numFmtId="0" fontId="0" fillId="2" borderId="7" xfId="0" applyFill="1" applyBorder="1"/>
    <xf numFmtId="4" fontId="6" fillId="2" borderId="8" xfId="0" applyNumberFormat="1" applyFont="1" applyFill="1" applyBorder="1" applyAlignment="1">
      <alignment vertical="top"/>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0</xdr:col>
      <xdr:colOff>171451</xdr:colOff>
      <xdr:row>20</xdr:row>
      <xdr:rowOff>57150</xdr:rowOff>
    </xdr:from>
    <xdr:to>
      <xdr:col>9</xdr:col>
      <xdr:colOff>466726</xdr:colOff>
      <xdr:row>28</xdr:row>
      <xdr:rowOff>38100</xdr:rowOff>
    </xdr:to>
    <xdr:sp macro="" textlink="" fLocksText="0">
      <xdr:nvSpPr>
        <xdr:cNvPr id="2" name="CuadroTexto 1">
          <a:extLst>
            <a:ext uri="{FF2B5EF4-FFF2-40B4-BE49-F238E27FC236}">
              <a16:creationId xmlns:a16="http://schemas.microsoft.com/office/drawing/2014/main" id="{10D0CA02-4A8A-4DDC-9BAC-F1B82EDE6DE9}"/>
            </a:ext>
          </a:extLst>
        </xdr:cNvPr>
        <xdr:cNvSpPr txBox="1"/>
      </xdr:nvSpPr>
      <xdr:spPr>
        <a:xfrm>
          <a:off x="171451" y="2533650"/>
          <a:ext cx="6496050" cy="1504950"/>
        </a:xfrm>
        <a:prstGeom prst="rect">
          <a:avLst/>
        </a:prstGeom>
        <a:solidFill>
          <a:schemeClr val="accent4">
            <a:lumMod val="60000"/>
            <a:lumOff val="4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s-ES" sz="1800" b="1"/>
            <a:t>OBSERVACIONES</a:t>
          </a:r>
        </a:p>
        <a:p>
          <a:r>
            <a:rPr lang="es-ES" sz="1050"/>
            <a:t>La</a:t>
          </a:r>
          <a:r>
            <a:rPr lang="es-ES" sz="1050" baseline="0"/>
            <a:t> oferta sin IVA no podrá superar la base imponible</a:t>
          </a:r>
        </a:p>
        <a:p>
          <a:r>
            <a:rPr lang="es-ES" sz="1050" baseline="0"/>
            <a:t>La oferta con IVA no podrá superar el presupuesto base de licitación.</a:t>
          </a:r>
        </a:p>
        <a:p>
          <a:r>
            <a:rPr lang="es-ES" sz="1050" baseline="0"/>
            <a:t>Los precios por partida no podrán ser superiores a los presupuestados.</a:t>
          </a:r>
        </a:p>
        <a:p>
          <a:r>
            <a:rPr lang="es-ES" sz="1050" baseline="0"/>
            <a:t>Los precios unitarios de las partidas no se podrán modificar.</a:t>
          </a:r>
        </a:p>
        <a:p>
          <a:r>
            <a:rPr lang="es-ES" sz="1050" b="1">
              <a:solidFill>
                <a:schemeClr val="dk1"/>
              </a:solidFill>
              <a:effectLst/>
              <a:latin typeface="+mn-lt"/>
              <a:ea typeface="+mn-ea"/>
              <a:cs typeface="+mn-cs"/>
            </a:rPr>
            <a:t>Se deberán tener en cuenta las Notas del apartado “27. Evaluación de las ofertas” del cuadro resumen del Pliego de Condiciones Particulares.</a:t>
          </a:r>
          <a:endParaRPr lang="es-ES" sz="1050"/>
        </a:p>
      </xdr:txBody>
    </xdr:sp>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6292D93-1B3B-483B-ACBE-1AA9520C34F1}">
  <sheetPr codeName="Hoja1"/>
  <dimension ref="A1:J19"/>
  <sheetViews>
    <sheetView tabSelected="1" workbookViewId="0">
      <pane xSplit="4" ySplit="3" topLeftCell="E4" activePane="bottomRight" state="frozen"/>
      <selection pane="topRight" activeCell="E1" sqref="E1"/>
      <selection pane="bottomLeft" activeCell="A4" sqref="A4"/>
      <selection pane="bottomRight" activeCell="I16" sqref="I16"/>
    </sheetView>
  </sheetViews>
  <sheetFormatPr baseColWidth="10" defaultRowHeight="15" x14ac:dyDescent="0.25"/>
  <cols>
    <col min="1" max="1" width="7" bestFit="1" customWidth="1"/>
    <col min="2" max="2" width="6.5703125" bestFit="1" customWidth="1"/>
    <col min="3" max="3" width="3.7109375" bestFit="1" customWidth="1"/>
    <col min="4" max="4" width="32.85546875" customWidth="1"/>
    <col min="5" max="5" width="7.85546875" bestFit="1" customWidth="1"/>
    <col min="6" max="7" width="8.7109375" bestFit="1" customWidth="1"/>
    <col min="8" max="8" width="7.85546875" hidden="1" customWidth="1"/>
    <col min="9" max="10" width="8.7109375" bestFit="1" customWidth="1"/>
  </cols>
  <sheetData>
    <row r="1" spans="1:10" x14ac:dyDescent="0.25">
      <c r="A1" s="1" t="s">
        <v>0</v>
      </c>
      <c r="B1" s="2"/>
      <c r="C1" s="2"/>
      <c r="D1" s="2"/>
      <c r="E1" s="2"/>
      <c r="F1" s="2"/>
      <c r="G1" s="2"/>
      <c r="H1" s="2"/>
      <c r="I1" s="2"/>
      <c r="J1" s="2"/>
    </row>
    <row r="2" spans="1:10" ht="18.75" x14ac:dyDescent="0.25">
      <c r="A2" s="3" t="s">
        <v>1</v>
      </c>
      <c r="B2" s="2"/>
      <c r="C2" s="2"/>
      <c r="D2" s="2"/>
      <c r="E2" s="2"/>
      <c r="F2" s="2"/>
      <c r="G2" s="2"/>
      <c r="H2" s="2"/>
      <c r="I2" s="2"/>
      <c r="J2" s="2"/>
    </row>
    <row r="3" spans="1:10" x14ac:dyDescent="0.25">
      <c r="A3" s="4" t="s">
        <v>2</v>
      </c>
      <c r="B3" s="4" t="s">
        <v>3</v>
      </c>
      <c r="C3" s="4" t="s">
        <v>4</v>
      </c>
      <c r="D3" s="17" t="s">
        <v>5</v>
      </c>
      <c r="E3" s="4" t="s">
        <v>6</v>
      </c>
      <c r="F3" s="4" t="s">
        <v>7</v>
      </c>
      <c r="G3" s="4" t="s">
        <v>8</v>
      </c>
      <c r="H3" s="4" t="s">
        <v>6</v>
      </c>
      <c r="I3" s="4" t="s">
        <v>7</v>
      </c>
      <c r="J3" s="4" t="s">
        <v>8</v>
      </c>
    </row>
    <row r="4" spans="1:10" ht="22.5" x14ac:dyDescent="0.25">
      <c r="A4" s="5" t="s">
        <v>9</v>
      </c>
      <c r="B4" s="5" t="s">
        <v>10</v>
      </c>
      <c r="C4" s="5" t="s">
        <v>11</v>
      </c>
      <c r="D4" s="18" t="s">
        <v>12</v>
      </c>
      <c r="E4" s="6">
        <f>E11</f>
        <v>1</v>
      </c>
      <c r="F4" s="7">
        <f>F11</f>
        <v>174521.68</v>
      </c>
      <c r="G4" s="7">
        <f>G11</f>
        <v>174521.68</v>
      </c>
      <c r="H4" s="6">
        <f>H11</f>
        <v>1</v>
      </c>
      <c r="I4" s="7">
        <f>I11</f>
        <v>0</v>
      </c>
      <c r="J4" s="7">
        <f>J11</f>
        <v>0</v>
      </c>
    </row>
    <row r="5" spans="1:10" ht="22.5" x14ac:dyDescent="0.25">
      <c r="A5" s="8" t="s">
        <v>13</v>
      </c>
      <c r="B5" s="9" t="s">
        <v>14</v>
      </c>
      <c r="C5" s="9" t="s">
        <v>15</v>
      </c>
      <c r="D5" s="13" t="s">
        <v>16</v>
      </c>
      <c r="E5" s="10">
        <v>18</v>
      </c>
      <c r="F5" s="10">
        <v>1686.61</v>
      </c>
      <c r="G5" s="11">
        <f>ROUND(E5*F5,2)</f>
        <v>30358.98</v>
      </c>
      <c r="H5" s="10">
        <v>18</v>
      </c>
      <c r="I5" s="21">
        <v>0</v>
      </c>
      <c r="J5" s="11">
        <f>ROUND(H5*I5,2)</f>
        <v>0</v>
      </c>
    </row>
    <row r="6" spans="1:10" ht="326.25" x14ac:dyDescent="0.25">
      <c r="A6" s="12"/>
      <c r="B6" s="12"/>
      <c r="C6" s="12"/>
      <c r="D6" s="13" t="s">
        <v>17</v>
      </c>
      <c r="E6" s="12"/>
      <c r="F6" s="12"/>
      <c r="G6" s="12"/>
      <c r="H6" s="12"/>
      <c r="I6" s="12"/>
      <c r="J6" s="12"/>
    </row>
    <row r="7" spans="1:10" ht="22.5" x14ac:dyDescent="0.25">
      <c r="A7" s="8" t="s">
        <v>18</v>
      </c>
      <c r="B7" s="9" t="s">
        <v>14</v>
      </c>
      <c r="C7" s="9" t="s">
        <v>15</v>
      </c>
      <c r="D7" s="13" t="s">
        <v>19</v>
      </c>
      <c r="E7" s="10">
        <v>59</v>
      </c>
      <c r="F7" s="10">
        <v>1886.61</v>
      </c>
      <c r="G7" s="11">
        <f>ROUND(E7*F7,2)</f>
        <v>111309.99</v>
      </c>
      <c r="H7" s="10">
        <v>59</v>
      </c>
      <c r="I7" s="21">
        <v>0</v>
      </c>
      <c r="J7" s="11">
        <f>ROUND(H7*I7,2)</f>
        <v>0</v>
      </c>
    </row>
    <row r="8" spans="1:10" ht="326.25" x14ac:dyDescent="0.25">
      <c r="A8" s="12"/>
      <c r="B8" s="12"/>
      <c r="C8" s="12"/>
      <c r="D8" s="13" t="s">
        <v>20</v>
      </c>
      <c r="E8" s="12"/>
      <c r="F8" s="12"/>
      <c r="G8" s="12"/>
      <c r="H8" s="12"/>
      <c r="I8" s="12"/>
      <c r="J8" s="12"/>
    </row>
    <row r="9" spans="1:10" ht="22.5" x14ac:dyDescent="0.25">
      <c r="A9" s="8" t="s">
        <v>21</v>
      </c>
      <c r="B9" s="9" t="s">
        <v>14</v>
      </c>
      <c r="C9" s="9" t="s">
        <v>15</v>
      </c>
      <c r="D9" s="13" t="s">
        <v>22</v>
      </c>
      <c r="E9" s="10">
        <v>11</v>
      </c>
      <c r="F9" s="10">
        <v>2986.61</v>
      </c>
      <c r="G9" s="11">
        <f>ROUND(E9*F9,2)</f>
        <v>32852.71</v>
      </c>
      <c r="H9" s="10">
        <v>11</v>
      </c>
      <c r="I9" s="21">
        <v>0</v>
      </c>
      <c r="J9" s="11">
        <f>ROUND(H9*I9,2)</f>
        <v>0</v>
      </c>
    </row>
    <row r="10" spans="1:10" ht="326.25" x14ac:dyDescent="0.25">
      <c r="A10" s="12"/>
      <c r="B10" s="12"/>
      <c r="C10" s="12"/>
      <c r="D10" s="13" t="s">
        <v>23</v>
      </c>
      <c r="E10" s="12"/>
      <c r="F10" s="12"/>
      <c r="G10" s="12"/>
      <c r="H10" s="12"/>
      <c r="I10" s="12"/>
      <c r="J10" s="12"/>
    </row>
    <row r="11" spans="1:10" x14ac:dyDescent="0.25">
      <c r="A11" s="12"/>
      <c r="B11" s="12"/>
      <c r="C11" s="12"/>
      <c r="D11" s="19" t="s">
        <v>24</v>
      </c>
      <c r="E11" s="14">
        <v>1</v>
      </c>
      <c r="F11" s="15">
        <f>G5+G7+G9</f>
        <v>174521.68</v>
      </c>
      <c r="G11" s="15">
        <f>ROUND(E11*F11,2)</f>
        <v>174521.68</v>
      </c>
      <c r="H11" s="14">
        <v>1</v>
      </c>
      <c r="I11" s="15">
        <f>J5+J7+J9</f>
        <v>0</v>
      </c>
      <c r="J11" s="15">
        <f>ROUND(H11*I11,2)</f>
        <v>0</v>
      </c>
    </row>
    <row r="12" spans="1:10" ht="0.95" customHeight="1" x14ac:dyDescent="0.25">
      <c r="A12" s="16"/>
      <c r="B12" s="16"/>
      <c r="C12" s="16"/>
      <c r="D12" s="20"/>
      <c r="E12" s="16"/>
      <c r="F12" s="16"/>
      <c r="G12" s="16"/>
      <c r="H12" s="16"/>
      <c r="I12" s="16"/>
      <c r="J12" s="16"/>
    </row>
    <row r="13" spans="1:10" x14ac:dyDescent="0.25">
      <c r="A13" s="12"/>
      <c r="B13" s="12"/>
      <c r="C13" s="12"/>
      <c r="D13" s="19" t="s">
        <v>25</v>
      </c>
      <c r="E13" s="14">
        <v>1</v>
      </c>
      <c r="F13" s="15">
        <f>G4</f>
        <v>174521.68</v>
      </c>
      <c r="G13" s="15">
        <f>ROUND(E13*F13,2)</f>
        <v>174521.68</v>
      </c>
      <c r="H13" s="14">
        <v>1</v>
      </c>
      <c r="I13" s="15">
        <f>J4</f>
        <v>0</v>
      </c>
      <c r="J13" s="15">
        <f>ROUND(H13*I13,2)</f>
        <v>0</v>
      </c>
    </row>
    <row r="14" spans="1:10" ht="0.95" customHeight="1" x14ac:dyDescent="0.25">
      <c r="A14" s="16"/>
      <c r="B14" s="16"/>
      <c r="C14" s="16"/>
      <c r="D14" s="20"/>
      <c r="E14" s="16"/>
      <c r="F14" s="16"/>
      <c r="G14" s="16"/>
      <c r="H14" s="16"/>
      <c r="I14" s="16"/>
      <c r="J14" s="16"/>
    </row>
    <row r="15" spans="1:10" x14ac:dyDescent="0.25">
      <c r="A15" s="22"/>
      <c r="B15" s="23"/>
      <c r="C15" s="23"/>
      <c r="D15" s="23" t="s">
        <v>26</v>
      </c>
      <c r="E15" s="24"/>
      <c r="F15" s="25"/>
      <c r="G15" s="26">
        <f>G13</f>
        <v>174521.68</v>
      </c>
      <c r="H15" s="25"/>
      <c r="I15" s="24"/>
      <c r="J15" s="26">
        <f>J13</f>
        <v>0</v>
      </c>
    </row>
    <row r="16" spans="1:10" x14ac:dyDescent="0.25">
      <c r="A16" s="27"/>
      <c r="B16" s="28"/>
      <c r="C16" s="28"/>
      <c r="D16" s="28" t="s">
        <v>27</v>
      </c>
      <c r="E16" s="29">
        <v>0.19</v>
      </c>
      <c r="F16" s="30"/>
      <c r="G16" s="31">
        <f>G15*E16</f>
        <v>33159.120000000003</v>
      </c>
      <c r="H16" s="32"/>
      <c r="I16" s="33">
        <v>0.19</v>
      </c>
      <c r="J16" s="31">
        <f>J15*I16</f>
        <v>0</v>
      </c>
    </row>
    <row r="17" spans="1:10" x14ac:dyDescent="0.25">
      <c r="A17" s="27"/>
      <c r="B17" s="28"/>
      <c r="C17" s="28"/>
      <c r="D17" s="28" t="s">
        <v>28</v>
      </c>
      <c r="E17" s="34"/>
      <c r="F17" s="30"/>
      <c r="G17" s="31">
        <f>G15+G16</f>
        <v>207680.8</v>
      </c>
      <c r="H17" s="30"/>
      <c r="I17" s="34"/>
      <c r="J17" s="31">
        <f>J15+J16</f>
        <v>0</v>
      </c>
    </row>
    <row r="18" spans="1:10" x14ac:dyDescent="0.25">
      <c r="A18" s="27"/>
      <c r="B18" s="28"/>
      <c r="C18" s="28"/>
      <c r="D18" s="28" t="s">
        <v>29</v>
      </c>
      <c r="E18" s="29">
        <v>0.21</v>
      </c>
      <c r="F18" s="30"/>
      <c r="G18" s="31">
        <f>21*G17%</f>
        <v>43612.97</v>
      </c>
      <c r="H18" s="30"/>
      <c r="I18" s="29">
        <v>0.21</v>
      </c>
      <c r="J18" s="31">
        <f>E18*J17</f>
        <v>0</v>
      </c>
    </row>
    <row r="19" spans="1:10" x14ac:dyDescent="0.25">
      <c r="A19" s="35"/>
      <c r="B19" s="36"/>
      <c r="C19" s="36"/>
      <c r="D19" s="36" t="s">
        <v>30</v>
      </c>
      <c r="E19" s="37"/>
      <c r="F19" s="38"/>
      <c r="G19" s="39">
        <f>G17+G18</f>
        <v>251293.77</v>
      </c>
      <c r="H19" s="38"/>
      <c r="I19" s="37"/>
      <c r="J19" s="39">
        <f>J17+J18</f>
        <v>0</v>
      </c>
    </row>
  </sheetData>
  <sheetProtection algorithmName="SHA-512" hashValue="fczWZJe/4cVi2LKwkqI3J/kZ7PQonuBGVM+3/grfZUFFIS2SKWbo58spL568VE5tlmiPPCuginGhD8e6348hxQ==" saltValue="IiUQ+QlO8TGL6M+X2qXmXg==" spinCount="100000" sheet="1" objects="1" scenarios="1" selectLockedCells="1"/>
  <dataValidations count="6">
    <dataValidation type="list" allowBlank="1" showInputMessage="1" showErrorMessage="1" sqref="B4:B14" xr:uid="{5ADEA060-7C2B-4439-9A90-3C8A49A877BE}">
      <formula1>"Capítulo,Partida,Mano de obra,Maquinaria,Material,Otros,Tarea,"</formula1>
    </dataValidation>
    <dataValidation type="decimal" allowBlank="1" showErrorMessage="1" errorTitle="ERROR" error="El precio especificado es erróneo" sqref="I5" xr:uid="{CE712E72-9282-446A-9A8F-09F78BA6C7D6}">
      <formula1>0</formula1>
      <formula2>1686.61</formula2>
    </dataValidation>
    <dataValidation type="decimal" allowBlank="1" showErrorMessage="1" errorTitle="ERROR" error="El precio especificado es erróneo" sqref="I7" xr:uid="{55BCC97D-2F53-47AB-B2DE-20B009D40262}">
      <formula1>0</formula1>
      <formula2>1886.61</formula2>
    </dataValidation>
    <dataValidation type="decimal" allowBlank="1" showErrorMessage="1" errorTitle="ERROR" error="El precio especificado es erróneo" sqref="I9" xr:uid="{92E72EF6-0A7C-4540-AD01-FD62DD0BDD36}">
      <formula1>0</formula1>
      <formula2>2986.61</formula2>
    </dataValidation>
    <dataValidation type="decimal" allowBlank="1" showErrorMessage="1" errorTitle="ERROR" error="El BI+GG debe estar comprendido entre el 0 y 19%" sqref="I16" xr:uid="{80F04441-C40A-45EC-B761-30604FA8F5ED}">
      <formula1>0</formula1>
      <formula2>0.19</formula2>
    </dataValidation>
    <dataValidation type="whole" allowBlank="1" showErrorMessage="1" errorTitle="ERROR" error="El valor debe estar comprendido entre 0 y 19%" sqref="H16" xr:uid="{15F43545-3684-4459-BF50-95C33637EB54}">
      <formula1>0</formula1>
      <formula2>19</formula2>
    </dataValidation>
  </dataValidations>
  <pageMargins left="0.7" right="0.7" top="0.75" bottom="0.75" header="0.3" footer="0.3"/>
  <pageSetup paperSize="9" orientation="portrait" r:id="rId1"/>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Hoja1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Migueláñez Arribas, Rosario Teresa</dc:creator>
  <cp:lastModifiedBy>Cárdaba Prada, Luis María</cp:lastModifiedBy>
  <dcterms:created xsi:type="dcterms:W3CDTF">2021-06-14T00:33:08Z</dcterms:created>
  <dcterms:modified xsi:type="dcterms:W3CDTF">2021-06-14T06:31:51Z</dcterms:modified>
</cp:coreProperties>
</file>