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19130\Desktop\"/>
    </mc:Choice>
  </mc:AlternateContent>
  <xr:revisionPtr revIDLastSave="0" documentId="13_ncr:1_{85DC9A50-D596-47E3-AAF4-FC9FA335AA92}" xr6:coauthVersionLast="36" xr6:coauthVersionMax="36" xr10:uidLastSave="{00000000-0000-0000-0000-000000000000}"/>
  <bookViews>
    <workbookView xWindow="0" yWindow="0" windowWidth="28800" windowHeight="10728" xr2:uid="{00000000-000D-0000-FFFF-FFFF00000000}"/>
  </bookViews>
  <sheets>
    <sheet name="LOTE 1" sheetId="6" r:id="rId1"/>
  </sheets>
  <definedNames>
    <definedName name="_Toc531338250" localSheetId="0">'LOTE 1'!#REF!</definedName>
    <definedName name="solver_adj" localSheetId="0" hidden="1">'LOTE 1'!$E$4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'LOTE 1'!$F$8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1536470.88</definedName>
    <definedName name="solver_ver" localSheetId="0" hidden="1">3</definedName>
  </definedNames>
  <calcPr calcId="191029" fullPrecision="0"/>
</workbook>
</file>

<file path=xl/calcChain.xml><?xml version="1.0" encoding="utf-8"?>
<calcChain xmlns="http://schemas.openxmlformats.org/spreadsheetml/2006/main">
  <c r="E4" i="6" l="1"/>
  <c r="F4" i="6" l="1"/>
  <c r="F5" i="6" s="1"/>
  <c r="F6" i="6" l="1"/>
  <c r="F7" i="6"/>
  <c r="H4" i="6"/>
  <c r="H5" i="6" s="1"/>
  <c r="H6" i="6" l="1"/>
  <c r="H7" i="6"/>
  <c r="F8" i="6"/>
  <c r="F9" i="6" s="1"/>
  <c r="F10" i="6" s="1"/>
  <c r="A17" i="6" s="1"/>
  <c r="I5" i="6"/>
  <c r="H8" i="6" l="1"/>
  <c r="H9" i="6" s="1"/>
  <c r="H10" i="6" s="1"/>
</calcChain>
</file>

<file path=xl/sharedStrings.xml><?xml version="1.0" encoding="utf-8"?>
<sst xmlns="http://schemas.openxmlformats.org/spreadsheetml/2006/main" count="26" uniqueCount="26">
  <si>
    <t>UD</t>
  </si>
  <si>
    <t>CÓDIGO</t>
  </si>
  <si>
    <t>DESCRIPCIÓN</t>
  </si>
  <si>
    <t>MEDICIÓN</t>
  </si>
  <si>
    <t>PRECIO LICITACIÓN</t>
  </si>
  <si>
    <t>TOTAL LICITACIÓN</t>
  </si>
  <si>
    <t>PRECIO UNITARIO</t>
  </si>
  <si>
    <t>TOTAL OFERTA</t>
  </si>
  <si>
    <t>NOMBRE EMPRESA /
RAZÓN SOCIAL</t>
  </si>
  <si>
    <t>FECHA</t>
  </si>
  <si>
    <t>DOMICILIO FISCAL</t>
  </si>
  <si>
    <t>SELLO</t>
  </si>
  <si>
    <t>CIF</t>
  </si>
  <si>
    <t>FIRMA</t>
  </si>
  <si>
    <t>jornadas</t>
  </si>
  <si>
    <t>ud</t>
  </si>
  <si>
    <t>IVA</t>
  </si>
  <si>
    <t>Gastos Generales</t>
  </si>
  <si>
    <t>Beneficio Industrial</t>
  </si>
  <si>
    <t>PRL-1</t>
  </si>
  <si>
    <t>Presupuesto de Ejecución</t>
  </si>
  <si>
    <t>Unidad mensual ejecución de los trabajos</t>
  </si>
  <si>
    <t>ASISTENCIA TÉCNICA PARA EL CONTROL Y SEGUIMIENTO DE LA PREVENCIÓN DE RIESGOS LABORALES DE LOS CONTRATOS RELACIONADOS CON LA SUPERESTRUCTURA DE VÍA</t>
  </si>
  <si>
    <t>Total Oferta (sin IVA)</t>
  </si>
  <si>
    <t>Presupuesto Total Oferta (con IVA)</t>
  </si>
  <si>
    <t>* El importe indicado en la celda “total oferta (sin IVA)” deberá coincidir con el importe indicado en el Anexo I. Modelo de proposición económica del PCP y no ser superior a la base imponible de la licitación que asciende a: 658.350,15 euros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</si>
</sst>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10"/>
      <name val="Arial"/>
      <family val="2"/>
    </font>
    <font>
      <sz val="8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sz val="8"/>
      <color rgb="FF00000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b/>
      <sz val="9"/>
      <color indexed="16"/>
      <name val="Courier New"/>
      <family val="3"/>
    </font>
  </fonts>
  <fills count="10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6"/>
      </patternFill>
    </fill>
    <fill>
      <patternFill patternType="solid">
        <fgColor indexed="22"/>
        <bgColor indexed="64"/>
      </patternFill>
    </fill>
    <fill>
      <patternFill patternType="lightGray">
        <fgColor indexed="4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lightGray">
        <fgColor rgb="FFFFFFCC"/>
        <bgColor theme="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52">
    <xf numFmtId="0" fontId="0" fillId="0" borderId="0" xfId="0"/>
    <xf numFmtId="4" fontId="2" fillId="3" borderId="2" xfId="0" applyNumberFormat="1" applyFont="1" applyFill="1" applyBorder="1" applyAlignment="1" applyProtection="1">
      <alignment horizontal="center"/>
      <protection locked="0"/>
    </xf>
    <xf numFmtId="0" fontId="0" fillId="0" borderId="0" xfId="0" applyProtection="1"/>
    <xf numFmtId="0" fontId="6" fillId="6" borderId="0" xfId="0" applyFont="1" applyFill="1" applyAlignment="1" applyProtection="1">
      <alignment vertical="top"/>
    </xf>
    <xf numFmtId="0" fontId="6" fillId="0" borderId="0" xfId="0" applyFont="1" applyProtection="1"/>
    <xf numFmtId="0" fontId="0" fillId="0" borderId="0" xfId="0" applyAlignment="1" applyProtection="1">
      <alignment horizontal="center"/>
    </xf>
    <xf numFmtId="0" fontId="3" fillId="4" borderId="1" xfId="0" applyFont="1" applyFill="1" applyBorder="1" applyAlignment="1" applyProtection="1">
      <alignment horizontal="center" vertical="center"/>
    </xf>
    <xf numFmtId="0" fontId="5" fillId="0" borderId="0" xfId="0" applyFont="1" applyProtection="1"/>
    <xf numFmtId="44" fontId="6" fillId="0" borderId="0" xfId="1" applyFont="1" applyProtection="1"/>
    <xf numFmtId="44" fontId="6" fillId="0" borderId="0" xfId="0" applyNumberFormat="1" applyFont="1" applyProtection="1"/>
    <xf numFmtId="49" fontId="5" fillId="6" borderId="1" xfId="0" applyNumberFormat="1" applyFont="1" applyFill="1" applyBorder="1" applyAlignment="1" applyProtection="1">
      <alignment horizontal="center" vertical="center"/>
    </xf>
    <xf numFmtId="3" fontId="5" fillId="6" borderId="1" xfId="0" applyNumberFormat="1" applyFont="1" applyFill="1" applyBorder="1" applyAlignment="1" applyProtection="1">
      <alignment horizontal="center" vertical="center" wrapText="1"/>
    </xf>
    <xf numFmtId="164" fontId="5" fillId="6" borderId="1" xfId="1" applyNumberFormat="1" applyFont="1" applyFill="1" applyBorder="1" applyAlignment="1" applyProtection="1">
      <alignment horizontal="center" vertical="center" wrapText="1"/>
    </xf>
    <xf numFmtId="164" fontId="5" fillId="7" borderId="1" xfId="0" applyNumberFormat="1" applyFont="1" applyFill="1" applyBorder="1" applyAlignment="1" applyProtection="1">
      <alignment horizontal="center" vertical="center"/>
    </xf>
    <xf numFmtId="164" fontId="5" fillId="0" borderId="1" xfId="1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0" fontId="0" fillId="6" borderId="0" xfId="0" applyFill="1" applyProtection="1"/>
    <xf numFmtId="0" fontId="0" fillId="6" borderId="0" xfId="0" applyFill="1" applyAlignment="1" applyProtection="1">
      <alignment horizontal="center"/>
    </xf>
    <xf numFmtId="4" fontId="0" fillId="6" borderId="0" xfId="0" applyNumberFormat="1" applyFill="1" applyProtection="1"/>
    <xf numFmtId="44" fontId="6" fillId="6" borderId="0" xfId="1" applyFont="1" applyFill="1" applyProtection="1"/>
    <xf numFmtId="0" fontId="5" fillId="6" borderId="0" xfId="0" applyFont="1" applyFill="1" applyProtection="1"/>
    <xf numFmtId="0" fontId="5" fillId="6" borderId="0" xfId="0" applyFont="1" applyFill="1" applyAlignment="1" applyProtection="1">
      <alignment vertical="top"/>
    </xf>
    <xf numFmtId="0" fontId="5" fillId="6" borderId="0" xfId="0" applyFont="1" applyFill="1" applyAlignment="1" applyProtection="1">
      <alignment horizontal="center" vertical="top" wrapText="1"/>
    </xf>
    <xf numFmtId="0" fontId="5" fillId="6" borderId="0" xfId="0" applyFont="1" applyFill="1" applyAlignment="1" applyProtection="1">
      <alignment horizontal="center" vertical="top"/>
    </xf>
    <xf numFmtId="0" fontId="5" fillId="6" borderId="0" xfId="0" applyFont="1" applyFill="1" applyAlignment="1" applyProtection="1">
      <alignment horizontal="center"/>
    </xf>
    <xf numFmtId="0" fontId="4" fillId="6" borderId="0" xfId="0" applyFont="1" applyFill="1"/>
    <xf numFmtId="0" fontId="3" fillId="2" borderId="4" xfId="0" applyFont="1" applyFill="1" applyBorder="1" applyAlignment="1" applyProtection="1">
      <alignment horizontal="justify" vertical="center"/>
    </xf>
    <xf numFmtId="0" fontId="3" fillId="2" borderId="5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justify" vertical="center" wrapText="1"/>
    </xf>
    <xf numFmtId="49" fontId="8" fillId="6" borderId="0" xfId="0" applyNumberFormat="1" applyFont="1" applyFill="1" applyAlignment="1" applyProtection="1">
      <alignment vertical="top" wrapText="1"/>
    </xf>
    <xf numFmtId="3" fontId="9" fillId="6" borderId="0" xfId="0" applyNumberFormat="1" applyFont="1" applyFill="1" applyAlignment="1" applyProtection="1">
      <alignment horizontal="center" vertical="top"/>
    </xf>
    <xf numFmtId="4" fontId="8" fillId="6" borderId="0" xfId="0" applyNumberFormat="1" applyFont="1" applyFill="1" applyAlignment="1" applyProtection="1">
      <alignment horizontal="center" vertical="top"/>
    </xf>
    <xf numFmtId="164" fontId="8" fillId="6" borderId="0" xfId="0" applyNumberFormat="1" applyFont="1" applyFill="1" applyAlignment="1" applyProtection="1">
      <alignment horizontal="center" vertical="top"/>
    </xf>
    <xf numFmtId="164" fontId="8" fillId="8" borderId="0" xfId="0" applyNumberFormat="1" applyFont="1" applyFill="1" applyAlignment="1" applyProtection="1">
      <alignment horizontal="center" vertical="top"/>
    </xf>
    <xf numFmtId="49" fontId="8" fillId="6" borderId="8" xfId="0" applyNumberFormat="1" applyFont="1" applyFill="1" applyBorder="1" applyAlignment="1" applyProtection="1">
      <alignment vertical="top" wrapText="1"/>
    </xf>
    <xf numFmtId="3" fontId="9" fillId="6" borderId="8" xfId="0" applyNumberFormat="1" applyFont="1" applyFill="1" applyBorder="1" applyAlignment="1" applyProtection="1">
      <alignment horizontal="center" vertical="top"/>
    </xf>
    <xf numFmtId="4" fontId="8" fillId="6" borderId="8" xfId="0" applyNumberFormat="1" applyFont="1" applyFill="1" applyBorder="1" applyAlignment="1" applyProtection="1">
      <alignment horizontal="center" vertical="top"/>
    </xf>
    <xf numFmtId="164" fontId="8" fillId="6" borderId="8" xfId="0" applyNumberFormat="1" applyFont="1" applyFill="1" applyBorder="1" applyAlignment="1" applyProtection="1">
      <alignment horizontal="center" vertical="top"/>
    </xf>
    <xf numFmtId="164" fontId="8" fillId="8" borderId="8" xfId="0" applyNumberFormat="1" applyFont="1" applyFill="1" applyBorder="1" applyAlignment="1" applyProtection="1">
      <alignment horizontal="center" vertical="top"/>
    </xf>
    <xf numFmtId="164" fontId="8" fillId="8" borderId="9" xfId="0" applyNumberFormat="1" applyFont="1" applyFill="1" applyBorder="1" applyAlignment="1" applyProtection="1">
      <alignment horizontal="center" vertical="top"/>
    </xf>
    <xf numFmtId="10" fontId="11" fillId="6" borderId="0" xfId="2" applyNumberFormat="1" applyFont="1" applyFill="1" applyAlignment="1" applyProtection="1">
      <alignment horizontal="center" vertical="top"/>
    </xf>
    <xf numFmtId="10" fontId="11" fillId="6" borderId="8" xfId="2" applyNumberFormat="1" applyFont="1" applyFill="1" applyBorder="1" applyAlignment="1" applyProtection="1">
      <alignment horizontal="center" vertical="top"/>
    </xf>
    <xf numFmtId="164" fontId="5" fillId="9" borderId="1" xfId="1" applyNumberFormat="1" applyFont="1" applyFill="1" applyBorder="1" applyAlignment="1" applyProtection="1">
      <alignment horizontal="center" vertical="center" wrapText="1"/>
      <protection locked="0"/>
    </xf>
    <xf numFmtId="10" fontId="11" fillId="9" borderId="0" xfId="2" applyNumberFormat="1" applyFont="1" applyFill="1" applyAlignment="1" applyProtection="1">
      <alignment horizontal="center" vertical="top"/>
      <protection locked="0"/>
    </xf>
    <xf numFmtId="10" fontId="11" fillId="9" borderId="8" xfId="2" applyNumberFormat="1" applyFont="1" applyFill="1" applyBorder="1" applyAlignment="1" applyProtection="1">
      <alignment horizontal="center" vertical="top"/>
      <protection locked="0"/>
    </xf>
    <xf numFmtId="4" fontId="2" fillId="3" borderId="1" xfId="0" applyNumberFormat="1" applyFont="1" applyFill="1" applyBorder="1" applyAlignment="1" applyProtection="1">
      <alignment horizontal="center"/>
      <protection locked="0"/>
    </xf>
    <xf numFmtId="0" fontId="12" fillId="5" borderId="0" xfId="0" applyFont="1" applyFill="1" applyAlignment="1" applyProtection="1">
      <alignment horizontal="center" wrapText="1"/>
    </xf>
    <xf numFmtId="0" fontId="3" fillId="4" borderId="3" xfId="0" applyFont="1" applyFill="1" applyBorder="1" applyAlignment="1" applyProtection="1">
      <alignment horizontal="left" vertical="center" wrapText="1"/>
    </xf>
    <xf numFmtId="0" fontId="3" fillId="4" borderId="2" xfId="0" applyFont="1" applyFill="1" applyBorder="1" applyAlignment="1" applyProtection="1">
      <alignment horizontal="left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"/>
  <sheetViews>
    <sheetView tabSelected="1" zoomScale="130" zoomScaleNormal="130" workbookViewId="0">
      <selection activeCell="G4" sqref="G4"/>
    </sheetView>
  </sheetViews>
  <sheetFormatPr baseColWidth="10" defaultColWidth="26.109375" defaultRowHeight="13.2" x14ac:dyDescent="0.25"/>
  <cols>
    <col min="1" max="1" width="7.5546875" style="2" bestFit="1" customWidth="1"/>
    <col min="2" max="2" width="6.6640625" style="2" bestFit="1" customWidth="1"/>
    <col min="3" max="3" width="62.6640625" style="2" customWidth="1"/>
    <col min="4" max="8" width="14.5546875" style="5" customWidth="1"/>
    <col min="9" max="9" width="16.109375" style="2" hidden="1" customWidth="1"/>
    <col min="10" max="16384" width="26.109375" style="2"/>
  </cols>
  <sheetData>
    <row r="1" spans="1:12" x14ac:dyDescent="0.25">
      <c r="A1" s="16"/>
      <c r="B1" s="16"/>
      <c r="C1" s="16"/>
      <c r="D1" s="17"/>
      <c r="E1" s="17"/>
      <c r="F1" s="17"/>
      <c r="G1" s="17"/>
      <c r="H1" s="17"/>
      <c r="I1" s="16"/>
      <c r="J1" s="16"/>
    </row>
    <row r="2" spans="1:12" ht="27" customHeight="1" thickBot="1" x14ac:dyDescent="0.35">
      <c r="A2" s="49" t="s">
        <v>22</v>
      </c>
      <c r="B2" s="49"/>
      <c r="C2" s="49"/>
      <c r="D2" s="49"/>
      <c r="E2" s="49"/>
      <c r="F2" s="49"/>
      <c r="G2" s="49"/>
      <c r="H2" s="49"/>
      <c r="J2" s="16"/>
    </row>
    <row r="3" spans="1:12" ht="25.5" customHeight="1" thickBot="1" x14ac:dyDescent="0.3">
      <c r="A3" s="26" t="s">
        <v>1</v>
      </c>
      <c r="B3" s="27" t="s">
        <v>0</v>
      </c>
      <c r="C3" s="27" t="s">
        <v>2</v>
      </c>
      <c r="D3" s="27" t="s">
        <v>3</v>
      </c>
      <c r="E3" s="28" t="s">
        <v>4</v>
      </c>
      <c r="F3" s="29" t="s">
        <v>5</v>
      </c>
      <c r="G3" s="30" t="s">
        <v>6</v>
      </c>
      <c r="H3" s="29" t="s">
        <v>7</v>
      </c>
      <c r="I3" s="15" t="s">
        <v>14</v>
      </c>
      <c r="J3" s="16"/>
    </row>
    <row r="4" spans="1:12" ht="13.8" thickBot="1" x14ac:dyDescent="0.3">
      <c r="A4" s="11" t="s">
        <v>19</v>
      </c>
      <c r="B4" s="10" t="s">
        <v>15</v>
      </c>
      <c r="C4" s="31" t="s">
        <v>21</v>
      </c>
      <c r="D4" s="11">
        <v>33</v>
      </c>
      <c r="E4" s="14">
        <f>ROUND(3.5*5700/1.15, 2)</f>
        <v>17347.830000000002</v>
      </c>
      <c r="F4" s="12">
        <f>E4*D4</f>
        <v>572478.39</v>
      </c>
      <c r="G4" s="45"/>
      <c r="H4" s="13">
        <f t="shared" ref="H4" si="0">ROUND(D4*G4,2)</f>
        <v>0</v>
      </c>
      <c r="J4" s="18"/>
    </row>
    <row r="5" spans="1:12" s="4" customFormat="1" ht="15" customHeight="1" x14ac:dyDescent="0.3">
      <c r="A5" s="3"/>
      <c r="B5" s="3"/>
      <c r="C5" s="32" t="s">
        <v>20</v>
      </c>
      <c r="D5" s="33"/>
      <c r="E5" s="34"/>
      <c r="F5" s="35">
        <f>SUM(F4:F4)</f>
        <v>572478.39</v>
      </c>
      <c r="G5" s="34"/>
      <c r="H5" s="36">
        <f>SUM(H4:H4)</f>
        <v>0</v>
      </c>
      <c r="I5" s="4" t="e">
        <f>SUM(#REF!)/17</f>
        <v>#REF!</v>
      </c>
      <c r="J5" s="19"/>
      <c r="K5" s="8"/>
      <c r="L5" s="9"/>
    </row>
    <row r="6" spans="1:12" s="4" customFormat="1" ht="15" customHeight="1" x14ac:dyDescent="0.3">
      <c r="A6" s="3"/>
      <c r="B6" s="3"/>
      <c r="C6" s="32" t="s">
        <v>17</v>
      </c>
      <c r="D6" s="33"/>
      <c r="E6" s="43">
        <v>0.09</v>
      </c>
      <c r="F6" s="35">
        <f>ROUND(F5*E6,2)</f>
        <v>51523.06</v>
      </c>
      <c r="G6" s="46">
        <v>0.09</v>
      </c>
      <c r="H6" s="36">
        <f>ROUND(H5*G6,2)</f>
        <v>0</v>
      </c>
      <c r="J6" s="19"/>
      <c r="K6" s="8"/>
      <c r="L6" s="9"/>
    </row>
    <row r="7" spans="1:12" s="4" customFormat="1" ht="15" customHeight="1" x14ac:dyDescent="0.3">
      <c r="A7" s="3"/>
      <c r="B7" s="3"/>
      <c r="C7" s="37" t="s">
        <v>18</v>
      </c>
      <c r="D7" s="38"/>
      <c r="E7" s="44">
        <v>0.06</v>
      </c>
      <c r="F7" s="40">
        <f>ROUND(F5*E7, 2)</f>
        <v>34348.699999999997</v>
      </c>
      <c r="G7" s="47">
        <v>0.06</v>
      </c>
      <c r="H7" s="41">
        <f>ROUND(H5*G7, 2)</f>
        <v>0</v>
      </c>
      <c r="J7" s="19"/>
      <c r="K7" s="8"/>
      <c r="L7" s="9"/>
    </row>
    <row r="8" spans="1:12" s="4" customFormat="1" ht="15" customHeight="1" x14ac:dyDescent="0.3">
      <c r="A8" s="3"/>
      <c r="B8" s="3"/>
      <c r="C8" s="37" t="s">
        <v>23</v>
      </c>
      <c r="D8" s="38"/>
      <c r="E8" s="39"/>
      <c r="F8" s="40">
        <f>SUM(F5:F7)</f>
        <v>658350.15</v>
      </c>
      <c r="G8" s="39"/>
      <c r="H8" s="42">
        <f>SUM(H5:H7)</f>
        <v>0</v>
      </c>
      <c r="J8" s="19"/>
      <c r="K8" s="8"/>
      <c r="L8" s="9"/>
    </row>
    <row r="9" spans="1:12" s="4" customFormat="1" ht="15" customHeight="1" x14ac:dyDescent="0.3">
      <c r="A9" s="3"/>
      <c r="B9" s="3"/>
      <c r="C9" s="32" t="s">
        <v>16</v>
      </c>
      <c r="D9" s="33"/>
      <c r="E9" s="34"/>
      <c r="F9" s="35">
        <f>ROUND(F8*21%,2)</f>
        <v>138253.53</v>
      </c>
      <c r="G9" s="34"/>
      <c r="H9" s="36">
        <f>ROUND(H8*21%,2)</f>
        <v>0</v>
      </c>
      <c r="J9" s="19"/>
      <c r="K9" s="8"/>
      <c r="L9" s="9"/>
    </row>
    <row r="10" spans="1:12" s="4" customFormat="1" ht="15" customHeight="1" x14ac:dyDescent="0.3">
      <c r="A10" s="3"/>
      <c r="B10" s="3"/>
      <c r="C10" s="32" t="s">
        <v>24</v>
      </c>
      <c r="D10" s="33"/>
      <c r="E10" s="34"/>
      <c r="F10" s="35">
        <f>F8+F9</f>
        <v>796603.68</v>
      </c>
      <c r="G10" s="34"/>
      <c r="H10" s="36">
        <f>H8+H9</f>
        <v>0</v>
      </c>
      <c r="J10" s="19"/>
      <c r="K10" s="8"/>
      <c r="L10" s="9"/>
    </row>
    <row r="11" spans="1:12" ht="15" customHeight="1" x14ac:dyDescent="0.25">
      <c r="A11" s="21" t="s">
        <v>25</v>
      </c>
      <c r="B11" s="21"/>
      <c r="C11" s="21"/>
      <c r="D11" s="22"/>
      <c r="E11" s="23"/>
      <c r="F11" s="23"/>
      <c r="G11" s="23"/>
      <c r="H11" s="17"/>
      <c r="J11" s="16"/>
    </row>
    <row r="12" spans="1:12" x14ac:dyDescent="0.25">
      <c r="A12" s="16"/>
      <c r="B12" s="16"/>
      <c r="C12" s="16"/>
      <c r="D12" s="17"/>
      <c r="E12" s="17"/>
      <c r="F12" s="17"/>
      <c r="G12" s="17"/>
      <c r="H12" s="17"/>
      <c r="J12" s="16"/>
    </row>
    <row r="13" spans="1:12" s="7" customFormat="1" ht="53.25" customHeight="1" x14ac:dyDescent="0.2">
      <c r="A13" s="50" t="s">
        <v>8</v>
      </c>
      <c r="B13" s="51"/>
      <c r="C13" s="1"/>
      <c r="D13" s="24"/>
      <c r="E13" s="6" t="s">
        <v>9</v>
      </c>
      <c r="F13" s="48"/>
      <c r="G13" s="48"/>
      <c r="H13" s="48"/>
      <c r="J13" s="20"/>
    </row>
    <row r="14" spans="1:12" s="7" customFormat="1" ht="39" customHeight="1" x14ac:dyDescent="0.2">
      <c r="A14" s="50" t="s">
        <v>10</v>
      </c>
      <c r="B14" s="51"/>
      <c r="C14" s="1"/>
      <c r="D14" s="24"/>
      <c r="E14" s="6" t="s">
        <v>11</v>
      </c>
      <c r="F14" s="48"/>
      <c r="G14" s="48"/>
      <c r="H14" s="48"/>
      <c r="J14" s="20"/>
    </row>
    <row r="15" spans="1:12" s="7" customFormat="1" ht="54" customHeight="1" x14ac:dyDescent="0.2">
      <c r="A15" s="50" t="s">
        <v>12</v>
      </c>
      <c r="B15" s="51"/>
      <c r="C15" s="1"/>
      <c r="D15" s="24"/>
      <c r="E15" s="6" t="s">
        <v>13</v>
      </c>
      <c r="F15" s="48"/>
      <c r="G15" s="48"/>
      <c r="H15" s="48"/>
      <c r="J15" s="20"/>
    </row>
    <row r="16" spans="1:12" ht="15" customHeight="1" x14ac:dyDescent="0.25">
      <c r="A16" s="16"/>
      <c r="B16" s="16"/>
      <c r="C16" s="16"/>
      <c r="D16" s="17"/>
      <c r="E16" s="17"/>
      <c r="F16" s="17"/>
      <c r="G16" s="17"/>
      <c r="H16" s="17"/>
      <c r="I16" s="16"/>
      <c r="J16" s="16"/>
    </row>
    <row r="17" spans="1:10" x14ac:dyDescent="0.25">
      <c r="A17" s="25" t="str">
        <f>_xlfn.CONCAT("* El Presupuesto Base de Licitación de la oferta debe coincidir con el importe indicado en la proposición económica y no puede ser superior al PBL de ",TEXT(F10,"0.000,00 €"))</f>
        <v>* El Presupuesto Base de Licitación de la oferta debe coincidir con el importe indicado en la proposición económica y no puede ser superior al PBL de 796.603,68 €</v>
      </c>
      <c r="B17" s="16"/>
      <c r="D17" s="17"/>
      <c r="E17" s="17"/>
      <c r="F17" s="17"/>
      <c r="G17" s="17"/>
      <c r="H17" s="17"/>
      <c r="I17" s="16"/>
      <c r="J17" s="16"/>
    </row>
    <row r="18" spans="1:10" x14ac:dyDescent="0.25">
      <c r="A18" s="16"/>
      <c r="B18" s="16"/>
      <c r="C18" s="16"/>
      <c r="D18" s="17"/>
      <c r="E18" s="17"/>
      <c r="F18" s="17"/>
      <c r="G18" s="17"/>
      <c r="H18" s="17"/>
      <c r="I18" s="16"/>
      <c r="J18" s="16"/>
    </row>
    <row r="19" spans="1:10" x14ac:dyDescent="0.25">
      <c r="A19" s="16"/>
      <c r="B19" s="16"/>
      <c r="C19" s="16"/>
      <c r="D19" s="17"/>
      <c r="E19" s="17"/>
      <c r="F19" s="17"/>
      <c r="G19" s="17"/>
      <c r="H19" s="17"/>
      <c r="I19" s="16"/>
      <c r="J19" s="16"/>
    </row>
  </sheetData>
  <sheetProtection algorithmName="SHA-512" hashValue="G6pUmZ4ipEc5I2pvXhspMeo7tAtvOOxkKclrDN8fFdkkAgcmYK/Z80Gi6FFt+N/phz9W6FL2vako2RrO+pVa+A==" saltValue="CN+xtuhegXYorCKSssuHTg==" spinCount="100000" sheet="1" selectLockedCells="1"/>
  <mergeCells count="7">
    <mergeCell ref="F14:H14"/>
    <mergeCell ref="A2:H2"/>
    <mergeCell ref="A15:B15"/>
    <mergeCell ref="F15:H15"/>
    <mergeCell ref="A13:B13"/>
    <mergeCell ref="F13:H13"/>
    <mergeCell ref="A14:B14"/>
  </mergeCells>
  <dataValidations count="1">
    <dataValidation type="list" allowBlank="1" showInputMessage="1" showErrorMessage="1" sqref="B5:B11" xr:uid="{00000000-0002-0000-0000-000000000000}">
      <formula1>"Capítulo,Partida,Mano de obra,Maquinaria,Material,Otros,"</formula1>
    </dataValidation>
  </dataValidations>
  <pageMargins left="0.7" right="0.7" top="0.75" bottom="0.75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1</vt:lpstr>
    </vt:vector>
  </TitlesOfParts>
  <Company>Metro de Madrid,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mayte</dc:creator>
  <cp:lastModifiedBy>Moreno García, Raúl</cp:lastModifiedBy>
  <cp:lastPrinted>2019-01-14T07:05:55Z</cp:lastPrinted>
  <dcterms:created xsi:type="dcterms:W3CDTF">2012-02-23T09:52:21Z</dcterms:created>
  <dcterms:modified xsi:type="dcterms:W3CDTF">2022-02-22T10:58:33Z</dcterms:modified>
</cp:coreProperties>
</file>