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00010188_ObSS_Reparación Cables Alta Tensión\1. Vb Pliegos\"/>
    </mc:Choice>
  </mc:AlternateContent>
  <xr:revisionPtr revIDLastSave="0" documentId="8_{D70D9485-9894-40FE-9953-89282DE981E3}" xr6:coauthVersionLast="36" xr6:coauthVersionMax="36" xr10:uidLastSave="{00000000-0000-0000-0000-000000000000}"/>
  <bookViews>
    <workbookView xWindow="0" yWindow="0" windowWidth="20496" windowHeight="7248" xr2:uid="{0B9B2C3E-904D-40D4-869F-34A95BECD3A1}"/>
  </bookViews>
  <sheets>
    <sheet name="Preciario" sheetId="1" r:id="rId1"/>
  </sheets>
  <definedNames>
    <definedName name="_xlnm._FilterDatabase" localSheetId="0" hidden="1">Preciario!#REF!</definedName>
    <definedName name="_Toc294507123" localSheetId="0">Preciario!$A$1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2" i="1" s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9" i="1"/>
  <c r="E8" i="1"/>
  <c r="E7" i="1"/>
  <c r="E6" i="1"/>
  <c r="E10" i="1" l="1"/>
  <c r="E33" i="1"/>
  <c r="E86" i="1"/>
  <c r="E100" i="1" l="1"/>
  <c r="E102" i="1" s="1"/>
  <c r="E103" i="1" l="1"/>
  <c r="E105" i="1" s="1"/>
  <c r="E107" i="1" s="1"/>
  <c r="E109" i="1" s="1"/>
</calcChain>
</file>

<file path=xl/sharedStrings.xml><?xml version="1.0" encoding="utf-8"?>
<sst xmlns="http://schemas.openxmlformats.org/spreadsheetml/2006/main" count="180" uniqueCount="167">
  <si>
    <t>POS</t>
  </si>
  <si>
    <t>UNIDAD</t>
  </si>
  <si>
    <t>PRECIO UNITARIO €</t>
  </si>
  <si>
    <t>PRECIO TOTAL €</t>
  </si>
  <si>
    <t>1.1</t>
  </si>
  <si>
    <t>1.2</t>
  </si>
  <si>
    <t>1.3</t>
  </si>
  <si>
    <t>1.4</t>
  </si>
  <si>
    <t>Capítulo 2.- Obra Civil</t>
  </si>
  <si>
    <t>DENOMINACIÓN DE LA UNIDAD DE OBRA CIVIL</t>
  </si>
  <si>
    <t>2.1</t>
  </si>
  <si>
    <t>m3 de excavación en zanja en tierra, con apertura, tapado, compactado y acondicionamiento de la zanja.
Excavación en zanja, a mano o máquina en cualquier tipo de terreno, incluso ensacado de materiales procedentes de la excavación, incluso relleno de zanja con arena de río de granulometría controlada, i/compactado por medios manuales o mecánicos, incluidos todos los medios y materiales auxiliares para la ejecución de la unidad i/entibacion si fuera necesaria. con trasporte de materiales a vertedero desde el tajo con todas las tasas y canon incluidos. Totalmente terminado y funcionando. Unidad ejecutada en cualquier horario incluso nocturno.</t>
  </si>
  <si>
    <t>2.2</t>
  </si>
  <si>
    <t>m2 de levantamiento y reposición de adoquín sin rotura.
Levantado de solado de adoquines de cualquier material, incluso conservación y almacenamiento de las piezas desmontadas para su posterior colocación, incluso material de agarre y nivelación para volver a colocar los elementos retirados, i/reposición de la piezas rotas o deterioradas a criterio de la propiedad. i/medios y materiales auxiliares necesarios para la ejecución de la unidad. Totalmente terminado y funcionando. Unidad ejecutada en cualquier horario incluso nocturno.</t>
  </si>
  <si>
    <t>2.3</t>
  </si>
  <si>
    <t>m2 de rotura y reposición de loseta hidráulica en acera
Demolición de loseta hidráulica de cualquier material por medios manuales o mecánicos incluso ensacado y retirada de los escombros resultantes, y su posterior trasporte a vertedero, incluidos todos las tasas y canon de vertido. Incluso posterior solado con baldosa hidráulica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</si>
  <si>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2.4</t>
  </si>
  <si>
    <t>m2 de rotura y reposición de terrazo en acera.
Demolición de solado de terrazo por medios manuales o mecánicos incluso ensacado y retirada de los escombros resultantes, y su posterior trasporte a vertedero, incluidos todos las tasas y canon de vertido. Incluso posterior solado con terrazo de las mismas características que la existente previa aprobación de la propiedad,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</si>
  <si>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2.5</t>
  </si>
  <si>
    <t>m2 de rotura y reposición de acera mediante cemento continuo.
Demolición de acera de hormigón por medios manuales o mecánicos incluso ensacado y retirada de los escombros resultantes, y su posterior trasporte a vertedero, incluidos todos las tasas y canon de vertido. Incluso posterior reposición con hormigón de las mismas características que la existente previa aprobación de la propiedad,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</si>
  <si>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2.6</t>
  </si>
  <si>
    <t>m3 de rotura y demolición de hormigón en prismas de servicios, incluido la retirada de sobrantes a vertedero.
Demolición de hormigón armado en prismas de servicios por medios manuales o mecánicos, incluso ensacado de los materiales demolidos y posterior retirada a vertedero, i/canón de vertido y los medios auxiliares para su retirada, i/todos los medios y materiales auxiliares necesarios para la ejecución de la unidad. Totalmente terminado y funcionando. Unidad ejecutada en cualquier horario incluso nocturno.</t>
  </si>
  <si>
    <t>2.7</t>
  </si>
  <si>
    <t>m2 de rotura y reposición de acera tipo granítica de 0,6X0,4 de 6 cm de espesor.
Demolición de solado en acera de granito por medios manuales o mecánicos incluso ensacado y retirada de los escombros resultantes, y su posterior trasporte a vertedero, incluidos todos las tasas y canon de vertido. Incluso posterior solado con baldosa de granito de las mismas características y tipo de la existente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</si>
  <si>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2.8</t>
  </si>
  <si>
    <t>m2 de rotura y reposición de asfalto en caliente, en cruce de calzada, incluida la retirada de sobrantes a vertedero
Demolición de aglomerado asfaltico en calle por medios manuales o mecánicos incluso ensacado y retirada de los escombros resultantes, y su posterior trasporte a vertedero, incluidos todos las tasas y canon de vertido. Incluso posterior reposición con MBC en caliente i/preparación del soporte, compactado, y riego de imprimación de las mismas características y tipo de la existente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</si>
  <si>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2.9</t>
  </si>
  <si>
    <t>Unidad de suministro y montaje de placas “atención de riesgo eléctrico” de protección de cable.
Suministro y colocación de placas de riesgo eléctrica de tamaño dimensión y características definidas por Metro, no se podrán colocar ninguna placa que no tenga la autorización de Metro. i/medios y materiales auxiliares para la ejecución de la unidad. Totalmente terminado y funcionando. Unidad ejecutada en cualquier horario incluso nocturno.</t>
  </si>
  <si>
    <t>2.10</t>
  </si>
  <si>
    <t>Ml de suministro y tendido de cinta de señalización.
Suministro y colocación de cinta de señalización de riesgo eléctrico de tamaño dimensión y características definidas por Metro, no se podrán colocar ninguna señalización que no tenga la autorización de Metro. i/medios y materiales auxiliares para la ejecución de la unidad. Totalmente terminado y funcionando. Unidad ejecutada en cualquier horario incluso nocturno.</t>
  </si>
  <si>
    <t>2.11</t>
  </si>
  <si>
    <t>Unidad de levantado y recolocación de bordillo existente, sin suministrar bordillo, encintado del mismo.
Demolición de bordillos de cualquier material por medios manuales o mecánicos incluso ensacado y retirada de los escombros resultantes, y su posterior trasporte a vertedero, incluidos todos las tasas y canon de vertido.i/medios y materiales auxiliares necesarios para la ejecución de la unidad. Totalmente terminado y funcionando. Unidad ejecutada en cualquier horario incluso nocturno.</t>
  </si>
  <si>
    <t>2.12</t>
  </si>
  <si>
    <t>Unidad de suministro y montaje de bordillo prefabricado, encintado, con retirada de sobrantes a vertedero.
Suministro y colocación de bordillo de hormigón bicapa, de dimensiones y características según indicaciones de Metro. i/medios y materiales auxiliares necesarios para la ejecución de la unidad, i/hormigón de nivelación HM-20, encintado, cortes y piezas especiales. Totalmente terminado y funcionando. Unidad ejecutada en cualquier horario incluso nocturno.</t>
  </si>
  <si>
    <t>2.13</t>
  </si>
  <si>
    <t>m3 de retirado de tierras a vertedero, incluido el 25% de esponjamiento.
Carga y trasporte de tierras a vertedero por medios manuales o mecánicos, incluso trasporte a vertedero a cualquier distancia, incluidos canon de vertido y todas las tasas necesarias para la ejecución de la unidad. Unidad medida por volumen teórico se considera un esponjamiento del 25%.</t>
  </si>
  <si>
    <t>2.14</t>
  </si>
  <si>
    <t>m3 de hormigón en masa aportado.
Hormigón en masa HM-20</t>
  </si>
  <si>
    <t>m3 de aportación de tierra para relleno de zanjas.
Relleno localizado con arena de río, en cualquier formato incluido sacos, i/acarro de material hasta el tajo. por medios manuales o mecánicos, incluso extendido y compactado hasta dar la consistencia del 110% del Proctor modificado de grado de compactación. i/medios y materiales auxiliares necesarios para la ejecución de la unidad. Totalmente terminado y funcionando. Unidad ejecutada en cualquier horario incluso nocturno.</t>
  </si>
  <si>
    <t>2.16</t>
  </si>
  <si>
    <t>Hora de contratación de empresa homologada para la señalización de trabajos en viales públicos</t>
  </si>
  <si>
    <t>2.17</t>
  </si>
  <si>
    <t xml:space="preserve">Ml retranqueo cable </t>
  </si>
  <si>
    <t>2.18</t>
  </si>
  <si>
    <t>Unidad de ejecución tubos pasacables en muro.
Taladro sobre estructura de hormigón de cualquier diámetro practicados mediante máquina perforadora con barra hueca de diamante, en cualquier posición i/implantación de la maquina todos los medios auxiliares y materiales necesarios para la ejecución de la unidad totalmente terminado y funcionando. unidad ejecutada en cualquier horario incluso nocturno</t>
  </si>
  <si>
    <t>TOTAL CAPÍTULO 2. OBRA CIVIL</t>
  </si>
  <si>
    <t>Capítulo 3.- Obra Eléctrica</t>
  </si>
  <si>
    <t>DENOMINACIÓN DE LA UNIDAD DE OBRA ELÉCTRICA</t>
  </si>
  <si>
    <t>3.1</t>
  </si>
  <si>
    <t>Servicio de localización de avería en cable de alta tensión de 15, 20 ó 45 KV</t>
  </si>
  <si>
    <t>3.2</t>
  </si>
  <si>
    <t>Ml de suministro y colocación de tubo de PVC de 110 mm de diámetro</t>
  </si>
  <si>
    <t>3.3</t>
  </si>
  <si>
    <t>Ml de suministro y colocación de tubo de PVC de 160 mm de diámetro</t>
  </si>
  <si>
    <t>3.4</t>
  </si>
  <si>
    <t>Ml de suministro y tendido de cable tipo Metro de 12/20 Kv de 3X(1X150) mm2 Al bajo tubo o canal de hormigón</t>
  </si>
  <si>
    <t>3.5</t>
  </si>
  <si>
    <t>Ml de suministro y tendido de cable tipo Metro de 12/20 Kv de 3X(1X240) mm2 Al bajo tubo o canal de hormigón</t>
  </si>
  <si>
    <t>3.6</t>
  </si>
  <si>
    <t>Ml de suministro y tendido de cable tipo Metro de 36/66 Kv de 3X(1X240) mm2 Al bajo tubo o canal de hormigón</t>
  </si>
  <si>
    <t>3.7</t>
  </si>
  <si>
    <t>Ml de suministro y tendido de cable tipo Metro de 36/66 Kv de 3X(1X400) mm2 Al bajo tubo o canal de hormigón</t>
  </si>
  <si>
    <t>3.8</t>
  </si>
  <si>
    <t>Ml de suministro y tendido de cable tipo Metro de 12/20 Kv de 1X(3X50) mm2 Al fijado en perchas por el hastial del túnel</t>
  </si>
  <si>
    <t>3.9</t>
  </si>
  <si>
    <t>Ml de suministro y tendido de cable tipo Metro de 12/20 Kv de 1X(3X70) mm2 Al fijado en perchas por el hastial del túnel</t>
  </si>
  <si>
    <t>3.10</t>
  </si>
  <si>
    <t>Ml de suministro y tendido de cable tipo Metro de 12/20 Kv de 1X(3X120) mm2 Al fijado en perchas por el hastial del túnel</t>
  </si>
  <si>
    <t>3.11</t>
  </si>
  <si>
    <t>Ml de suministro y tendido de cable tipo Metro de 12/20 Kv de 1X(3X150) mm2 Al fijado en perchas por el hastial del túnel</t>
  </si>
  <si>
    <t>3.12</t>
  </si>
  <si>
    <t>Ml de suministro y tendido de cable tipo Metro de 12/20 Kv de 1X(3X240) mm2 Al fijado en perchas por el hastial del túnel</t>
  </si>
  <si>
    <t>3.13</t>
  </si>
  <si>
    <t>Ml de suministro y tendido de cable tipo Metro de 12/20 Kv de 1X(3X400) mm2 Al fijado en perchas por el hastial del túnel</t>
  </si>
  <si>
    <t>3.14</t>
  </si>
  <si>
    <t>Unidad de desmontaje de empalme existente y retirada del mismo</t>
  </si>
  <si>
    <t>3.15</t>
  </si>
  <si>
    <t>Ml de desmontaje de cable de papel impregnado, PPV, 3P existente y retirada el mismo</t>
  </si>
  <si>
    <t>3.16</t>
  </si>
  <si>
    <t>Ml de desmontaje de línea trifásica 12/20 KV seco 150/240 mm2 Al y retirada de la misma</t>
  </si>
  <si>
    <t>3.17</t>
  </si>
  <si>
    <t>Unidad de desmontaje de caja de conexión trifásica en cable armado, incluido el transporte a vertedero</t>
  </si>
  <si>
    <t>3.18</t>
  </si>
  <si>
    <t>Unidad de desconexionado de conjunto de 3 terminaciones-botellas de exterior en apoyo o pórtico</t>
  </si>
  <si>
    <t>3.19</t>
  </si>
  <si>
    <t>Unidad de desconexionado de conjunto de 3 terminaciones-botella de interior en C.T. o Subestación</t>
  </si>
  <si>
    <t>3.20</t>
  </si>
  <si>
    <t>Unidad de suministro y montaje de juego de botellas terminales de interior para 3x(1x150) mm2, Al 12/20 kV</t>
  </si>
  <si>
    <t>3.21</t>
  </si>
  <si>
    <t>Unidad de suministro y montaje juego de botellas terminales de interior para 3x(1x240) mm2, Al 12/20 kV</t>
  </si>
  <si>
    <t>3.22</t>
  </si>
  <si>
    <t>Unidad de suministro y montaje juego de botellas terminales de interior para 3x(1x400) mm2, Al 12/20 kV</t>
  </si>
  <si>
    <t>3.23</t>
  </si>
  <si>
    <t>Unidad suministro y montaje juego de botellas terminales de interior para 3x50 mm2, Al 12/20 kV</t>
  </si>
  <si>
    <t>3.24</t>
  </si>
  <si>
    <t>Unidad suministro y montaje juego de botellas terminales de interior para 3x70 mm2, Al 12/20 kV</t>
  </si>
  <si>
    <t>3.25</t>
  </si>
  <si>
    <t>Unidad suministro y montaje juego de botellas terminales de interior para 3x120 mm2, Al 12/20 kV</t>
  </si>
  <si>
    <t>3.26</t>
  </si>
  <si>
    <t>Unidad suministro y montaje juego de botellas terminales de interior para 3x150 mm2, Al 12/20 kV</t>
  </si>
  <si>
    <t>3.27</t>
  </si>
  <si>
    <t>Unidad suministro y montaje de botellas terminales de interior para 3x240 mm2, Al 12/20 kV</t>
  </si>
  <si>
    <t>3.28</t>
  </si>
  <si>
    <t>Unidad suministro y ejecución empalme de cable seco 3x(1x150) mm2 Al 12/20 kV, con manguitos.</t>
  </si>
  <si>
    <t>3.29</t>
  </si>
  <si>
    <t>Unidad suministro y ejecución empalme de cable seco 3x(1x240) mm2 Al 12/20 kV, con manguitos.</t>
  </si>
  <si>
    <t>3.30</t>
  </si>
  <si>
    <t>Unidad suministro y ejecución  empalme de cable seco 3x(1x400) mm2 Al 12/20 kV, con manguitos.</t>
  </si>
  <si>
    <t>3.31</t>
  </si>
  <si>
    <t>Unidad suministro y ejecución empalme de cable seco 3x50 mm2 Al 12/20 kV, con manguitos.</t>
  </si>
  <si>
    <t>3.32</t>
  </si>
  <si>
    <t>Unidad suministro y ejecución empalme de cable seco 3x70 mm2 Al 12/20 kV, con manguitos.</t>
  </si>
  <si>
    <t>3.33</t>
  </si>
  <si>
    <t>Unidad suministro y ejecución empalme de cable seco 3x120 mm2 Al 12/20 kV, con manguitos.</t>
  </si>
  <si>
    <t>3.34</t>
  </si>
  <si>
    <t>Unidad suministro y ejecución empalme de cable seco 3x240 mm2 Al 12/20 kV, con manguitos.</t>
  </si>
  <si>
    <t>3.35</t>
  </si>
  <si>
    <t>Unidad suministro y ejecución empalme mixto con 3 cables secos 3x(1x150) mm2 Al 12/20 kV, con manguitos.</t>
  </si>
  <si>
    <t>3.36</t>
  </si>
  <si>
    <t>UD. Suministro y ejecución de empalme de cable de 3 x150 mm2 Al 12 / 20 Kv 3P a unipolar de 1 x 150 mm2 seco Al 12 / 20 Kv</t>
  </si>
  <si>
    <t>3.37</t>
  </si>
  <si>
    <t xml:space="preserve">UD. Desmontaje de línea existente, reubicarla en suportación existente incluyendo retencionado de la línea con doble brida. </t>
  </si>
  <si>
    <t>3.38</t>
  </si>
  <si>
    <t>UD. Suministro y montaje de perchas de 7 niveles y montaje sobre las mismas de línea de interconexión , con retencionado de la misma con doble brida</t>
  </si>
  <si>
    <t>3.39</t>
  </si>
  <si>
    <t>UD. Suministro y montaje de soportación , tipo trapecio con retención de doble brida en cruces en galería.</t>
  </si>
  <si>
    <t>3.40</t>
  </si>
  <si>
    <t xml:space="preserve">UD. Suministro y montaje de sustentación tipo trapecio con perfil de acero galvanizado en caliente, anclaje químico y retencionado con doble brida, de línea de interconexión en bóveda de la galería del Ayuntamiento de Madrid. </t>
  </si>
  <si>
    <t>3.41</t>
  </si>
  <si>
    <t>UD. Trabajos de retranqueo y grapado en hastial de túnel.</t>
  </si>
  <si>
    <t>3.42</t>
  </si>
  <si>
    <t>UD. Suministro y montaje de fusible XS en apoyo de línea aérea de Media Tensión</t>
  </si>
  <si>
    <t>3.43</t>
  </si>
  <si>
    <t>Ripado o desplazamiento lateral de líneas de media tensión</t>
  </si>
  <si>
    <t>3.44</t>
  </si>
  <si>
    <t xml:space="preserve">Ml de Suministro y montaje de bandeja metálica 100 x 200 mm, su anclaje correspondiente y puesta a tierra. </t>
  </si>
  <si>
    <t>3.45</t>
  </si>
  <si>
    <t>Ml de Suministro y montaje de bandeja aislante 100 x 200 mm no propagador de la llama y libres de halógenos, con su anclaje correspondiente.</t>
  </si>
  <si>
    <t>3.46</t>
  </si>
  <si>
    <t xml:space="preserve">Ml de Suministro y montaje de bandeja metálica 100 x 300 mm, su anclaje correspondiente y puesta a tierra. </t>
  </si>
  <si>
    <t>3.47</t>
  </si>
  <si>
    <t>Ml de Suministro y montaje de bandeja aislante 100 x 300 mm, no propagador de la llama y libres de halógenos, con su anclaje correspondiente.</t>
  </si>
  <si>
    <t>3.48</t>
  </si>
  <si>
    <t>Ml de Suministro y montaje de bandeja PVC 400 x 60 mm, no propagador de la llama y libres de halógenos, con su anclaje correspondiente.</t>
  </si>
  <si>
    <t>TOTAL CAPÍTULO 3. OBRA ELÉCTRICA</t>
  </si>
  <si>
    <t>Capítulo 4.- Trazado e identificación de cables</t>
  </si>
  <si>
    <t>4.1</t>
  </si>
  <si>
    <t>UD. Servicio de trazado e identificación de cables (2 Km)</t>
  </si>
  <si>
    <t>TOTAL CAPÍTULO 4. TRAZADO E IDENTIFICACIÓN DE CABLES</t>
  </si>
  <si>
    <t>DENOMINACIÓN:</t>
  </si>
  <si>
    <t>FACTOR</t>
  </si>
  <si>
    <t>TOTAL PRESUPUESTO EJECUCIÓN (PE):</t>
  </si>
  <si>
    <t>BENEFICIO INDUSTRIAL (BI) (6% PE):</t>
  </si>
  <si>
    <t>IVA (21% Base Imponible)</t>
  </si>
  <si>
    <t>PRECIARIO DE UNIDADES A OFERTAR</t>
  </si>
  <si>
    <t>GASTOS GENERALES (GG) (13% PE):</t>
  </si>
  <si>
    <t>TOTAL OFERTA con IVA</t>
  </si>
  <si>
    <t>DENOMINACIÓN DE LA UNIDAD DE PERSONAL</t>
  </si>
  <si>
    <t>TOTAL OFERTA sin IVA</t>
  </si>
  <si>
    <t>Así mismo, se deberá de indicar el factor de corrección fijado mayor que 1 y menor que 1,5. Dicho valor no aplica al cálculo de la Oferta Económica  y será utilizado en caso necesario a lo largo del contrato:</t>
  </si>
  <si>
    <t>Hora de Jornada de Servicio de Oficial para la realización de trabajos (DIURNO)</t>
  </si>
  <si>
    <t>Hora de Jornada de Servicio de Oficial para la realización de trabajos (NOCTURNO)</t>
  </si>
  <si>
    <t>Hora de Jornada de Servicio de Técnico para la realización de trabajos (DIURNO)</t>
  </si>
  <si>
    <t xml:space="preserve">Hora de Jornada de Servicio de Técnico para la realización de trabajos (NOCTURNO) </t>
  </si>
  <si>
    <t>Capítulo 1.- Coste de Jornada de Servicio de Personal</t>
  </si>
  <si>
    <t>TOTAL CAPÍTULO 1. COSTE DE JORNADA DE SERVICIO DE PERSONAL</t>
  </si>
  <si>
    <r>
      <t>Factor de corrección</t>
    </r>
    <r>
      <rPr>
        <sz val="11"/>
        <color theme="1"/>
        <rFont val="Times New Roman"/>
        <family val="1"/>
      </rPr>
      <t xml:space="preserve"> a aplicar a los precios unitarios de </t>
    </r>
    <r>
      <rPr>
        <b/>
        <sz val="11"/>
        <color theme="1"/>
        <rFont val="Times New Roman"/>
        <family val="1"/>
      </rPr>
      <t>Capítulo 1 - Coste de Jornada de Servicio de Personal</t>
    </r>
    <r>
      <rPr>
        <sz val="11"/>
        <color theme="1"/>
        <rFont val="Times New Roman"/>
        <family val="1"/>
      </rPr>
      <t xml:space="preserve">, para aquellos </t>
    </r>
    <r>
      <rPr>
        <b/>
        <sz val="11"/>
        <color theme="1"/>
        <rFont val="Times New Roman"/>
        <family val="1"/>
      </rPr>
      <t>trabajos realizados en fin de semana o festivo</t>
    </r>
    <r>
      <rPr>
        <sz val="11"/>
        <color theme="1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</si>
</sst>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44" fontId="6" fillId="0" borderId="6" xfId="1" applyNumberFormat="1" applyFont="1" applyBorder="1" applyAlignment="1">
      <alignment vertical="center" wrapText="1"/>
    </xf>
    <xf numFmtId="44" fontId="7" fillId="0" borderId="6" xfId="1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4" fontId="4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44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4" borderId="2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44" fontId="11" fillId="0" borderId="0" xfId="0" applyNumberFormat="1" applyFont="1" applyBorder="1" applyAlignment="1">
      <alignment horizontal="right" vertical="center"/>
    </xf>
    <xf numFmtId="44" fontId="4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/>
    <xf numFmtId="9" fontId="12" fillId="0" borderId="3" xfId="2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/>
    <xf numFmtId="44" fontId="11" fillId="0" borderId="0" xfId="0" applyNumberFormat="1" applyFont="1" applyBorder="1" applyAlignment="1">
      <alignment horizontal="center" vertical="center"/>
    </xf>
    <xf numFmtId="9" fontId="12" fillId="0" borderId="3" xfId="2" applyFont="1" applyBorder="1" applyAlignment="1">
      <alignment horizontal="center"/>
    </xf>
    <xf numFmtId="9" fontId="12" fillId="0" borderId="0" xfId="2" applyFont="1" applyBorder="1" applyAlignment="1">
      <alignment horizontal="center"/>
    </xf>
    <xf numFmtId="0" fontId="13" fillId="0" borderId="0" xfId="0" applyFont="1" applyBorder="1" applyAlignment="1"/>
    <xf numFmtId="44" fontId="6" fillId="0" borderId="6" xfId="1" applyFont="1" applyBorder="1" applyAlignment="1" applyProtection="1">
      <alignment vertical="center"/>
      <protection locked="0"/>
    </xf>
    <xf numFmtId="44" fontId="5" fillId="0" borderId="8" xfId="1" applyFont="1" applyBorder="1" applyAlignment="1" applyProtection="1">
      <alignment vertical="center"/>
      <protection locked="0"/>
    </xf>
    <xf numFmtId="44" fontId="5" fillId="0" borderId="2" xfId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6C4FC-93BA-4628-AAB7-154358A2261A}">
  <dimension ref="A1:E109"/>
  <sheetViews>
    <sheetView tabSelected="1" workbookViewId="0">
      <selection activeCell="D9" sqref="D6:D9"/>
    </sheetView>
  </sheetViews>
  <sheetFormatPr baseColWidth="10" defaultRowHeight="14.4" x14ac:dyDescent="0.3"/>
  <cols>
    <col min="1" max="1" width="3.88671875" bestFit="1" customWidth="1"/>
    <col min="2" max="2" width="81.33203125" style="5" customWidth="1"/>
    <col min="3" max="3" width="11.44140625" style="3"/>
    <col min="5" max="5" width="12.109375" bestFit="1" customWidth="1"/>
    <col min="6" max="6" width="6.88671875" customWidth="1"/>
  </cols>
  <sheetData>
    <row r="1" spans="1:5" ht="18" x14ac:dyDescent="0.3">
      <c r="A1" s="1"/>
      <c r="B1" s="2" t="s">
        <v>154</v>
      </c>
    </row>
    <row r="2" spans="1:5" x14ac:dyDescent="0.3">
      <c r="A2" s="4"/>
    </row>
    <row r="3" spans="1:5" x14ac:dyDescent="0.3">
      <c r="A3" s="6" t="s">
        <v>164</v>
      </c>
    </row>
    <row r="4" spans="1:5" ht="15" thickBot="1" x14ac:dyDescent="0.35">
      <c r="A4" s="6"/>
    </row>
    <row r="5" spans="1:5" ht="24.6" thickBot="1" x14ac:dyDescent="0.35">
      <c r="A5" s="7" t="s">
        <v>0</v>
      </c>
      <c r="B5" s="7" t="s">
        <v>157</v>
      </c>
      <c r="C5" s="8" t="s">
        <v>1</v>
      </c>
      <c r="D5" s="9" t="s">
        <v>2</v>
      </c>
      <c r="E5" s="9" t="s">
        <v>3</v>
      </c>
    </row>
    <row r="6" spans="1:5" ht="15" thickBot="1" x14ac:dyDescent="0.35">
      <c r="A6" s="10" t="s">
        <v>4</v>
      </c>
      <c r="B6" s="11" t="s">
        <v>160</v>
      </c>
      <c r="C6" s="12">
        <v>30</v>
      </c>
      <c r="D6" s="43"/>
      <c r="E6" s="13">
        <f>ROUND(C6*D6,2)</f>
        <v>0</v>
      </c>
    </row>
    <row r="7" spans="1:5" ht="15" thickBot="1" x14ac:dyDescent="0.35">
      <c r="A7" s="10" t="s">
        <v>5</v>
      </c>
      <c r="B7" s="11" t="s">
        <v>161</v>
      </c>
      <c r="C7" s="12">
        <v>10</v>
      </c>
      <c r="D7" s="43"/>
      <c r="E7" s="13">
        <f t="shared" ref="E7:E9" si="0">ROUND(C7*D7,2)</f>
        <v>0</v>
      </c>
    </row>
    <row r="8" spans="1:5" ht="15" thickBot="1" x14ac:dyDescent="0.35">
      <c r="A8" s="10" t="s">
        <v>6</v>
      </c>
      <c r="B8" s="11" t="s">
        <v>162</v>
      </c>
      <c r="C8" s="12">
        <v>8</v>
      </c>
      <c r="D8" s="43"/>
      <c r="E8" s="13">
        <f t="shared" si="0"/>
        <v>0</v>
      </c>
    </row>
    <row r="9" spans="1:5" ht="15" thickBot="1" x14ac:dyDescent="0.35">
      <c r="A9" s="10" t="s">
        <v>7</v>
      </c>
      <c r="B9" s="11" t="s">
        <v>163</v>
      </c>
      <c r="C9" s="12">
        <v>4</v>
      </c>
      <c r="D9" s="43"/>
      <c r="E9" s="13">
        <f t="shared" si="0"/>
        <v>0</v>
      </c>
    </row>
    <row r="10" spans="1:5" ht="15" thickBot="1" x14ac:dyDescent="0.35">
      <c r="A10" s="47" t="s">
        <v>165</v>
      </c>
      <c r="B10" s="48"/>
      <c r="C10" s="48"/>
      <c r="D10" s="49"/>
      <c r="E10" s="14">
        <f>SUM(E6:E9)</f>
        <v>0</v>
      </c>
    </row>
    <row r="12" spans="1:5" x14ac:dyDescent="0.3">
      <c r="B12" s="15" t="s">
        <v>8</v>
      </c>
    </row>
    <row r="13" spans="1:5" ht="15" thickBot="1" x14ac:dyDescent="0.35"/>
    <row r="14" spans="1:5" ht="24.6" thickBot="1" x14ac:dyDescent="0.35">
      <c r="A14" s="7" t="s">
        <v>0</v>
      </c>
      <c r="B14" s="7" t="s">
        <v>9</v>
      </c>
      <c r="C14" s="8" t="s">
        <v>1</v>
      </c>
      <c r="D14" s="9" t="s">
        <v>2</v>
      </c>
      <c r="E14" s="9" t="s">
        <v>3</v>
      </c>
    </row>
    <row r="15" spans="1:5" ht="72.599999999999994" thickBot="1" x14ac:dyDescent="0.35">
      <c r="A15" s="16" t="s">
        <v>10</v>
      </c>
      <c r="B15" s="11" t="s">
        <v>11</v>
      </c>
      <c r="C15" s="17">
        <v>30</v>
      </c>
      <c r="D15" s="44"/>
      <c r="E15" s="13">
        <f>ROUND(C15*D15,2)</f>
        <v>0</v>
      </c>
    </row>
    <row r="16" spans="1:5" ht="72.599999999999994" thickBot="1" x14ac:dyDescent="0.35">
      <c r="A16" s="16" t="s">
        <v>12</v>
      </c>
      <c r="B16" s="11" t="s">
        <v>13</v>
      </c>
      <c r="C16" s="18">
        <v>15</v>
      </c>
      <c r="D16" s="44"/>
      <c r="E16" s="13">
        <f t="shared" ref="E16:E32" si="1">ROUND(C16*D16,2)</f>
        <v>0</v>
      </c>
    </row>
    <row r="17" spans="1:5" ht="72.599999999999994" thickBot="1" x14ac:dyDescent="0.35">
      <c r="A17" s="16" t="s">
        <v>14</v>
      </c>
      <c r="B17" s="11" t="s">
        <v>15</v>
      </c>
      <c r="C17" s="12">
        <v>15</v>
      </c>
      <c r="D17" s="44"/>
      <c r="E17" s="13">
        <f t="shared" si="1"/>
        <v>0</v>
      </c>
    </row>
    <row r="18" spans="1:5" ht="84.6" thickBot="1" x14ac:dyDescent="0.35">
      <c r="A18" s="16" t="s">
        <v>16</v>
      </c>
      <c r="B18" s="11" t="s">
        <v>17</v>
      </c>
      <c r="C18" s="12">
        <v>15</v>
      </c>
      <c r="D18" s="44"/>
      <c r="E18" s="13">
        <f t="shared" si="1"/>
        <v>0</v>
      </c>
    </row>
    <row r="19" spans="1:5" ht="84.6" thickBot="1" x14ac:dyDescent="0.35">
      <c r="A19" s="16" t="s">
        <v>18</v>
      </c>
      <c r="B19" s="11" t="s">
        <v>19</v>
      </c>
      <c r="C19" s="12">
        <v>15</v>
      </c>
      <c r="D19" s="44"/>
      <c r="E19" s="13">
        <f t="shared" si="1"/>
        <v>0</v>
      </c>
    </row>
    <row r="20" spans="1:5" ht="60.6" thickBot="1" x14ac:dyDescent="0.35">
      <c r="A20" s="16" t="s">
        <v>20</v>
      </c>
      <c r="B20" s="11" t="s">
        <v>21</v>
      </c>
      <c r="C20" s="12">
        <v>10</v>
      </c>
      <c r="D20" s="44"/>
      <c r="E20" s="13">
        <f t="shared" si="1"/>
        <v>0</v>
      </c>
    </row>
    <row r="21" spans="1:5" ht="84.6" thickBot="1" x14ac:dyDescent="0.35">
      <c r="A21" s="16" t="s">
        <v>22</v>
      </c>
      <c r="B21" s="11" t="s">
        <v>23</v>
      </c>
      <c r="C21" s="12">
        <v>15</v>
      </c>
      <c r="D21" s="44"/>
      <c r="E21" s="13">
        <f t="shared" si="1"/>
        <v>0</v>
      </c>
    </row>
    <row r="22" spans="1:5" ht="84.6" thickBot="1" x14ac:dyDescent="0.35">
      <c r="A22" s="16" t="s">
        <v>24</v>
      </c>
      <c r="B22" s="11" t="s">
        <v>25</v>
      </c>
      <c r="C22" s="12">
        <v>15</v>
      </c>
      <c r="D22" s="44"/>
      <c r="E22" s="13">
        <f t="shared" si="1"/>
        <v>0</v>
      </c>
    </row>
    <row r="23" spans="1:5" ht="60.6" thickBot="1" x14ac:dyDescent="0.35">
      <c r="A23" s="16" t="s">
        <v>26</v>
      </c>
      <c r="B23" s="11" t="s">
        <v>27</v>
      </c>
      <c r="C23" s="12">
        <v>10</v>
      </c>
      <c r="D23" s="44"/>
      <c r="E23" s="13">
        <f t="shared" si="1"/>
        <v>0</v>
      </c>
    </row>
    <row r="24" spans="1:5" ht="60.6" thickBot="1" x14ac:dyDescent="0.35">
      <c r="A24" s="16" t="s">
        <v>28</v>
      </c>
      <c r="B24" s="11" t="s">
        <v>29</v>
      </c>
      <c r="C24" s="12">
        <v>15</v>
      </c>
      <c r="D24" s="44"/>
      <c r="E24" s="13">
        <f t="shared" si="1"/>
        <v>0</v>
      </c>
    </row>
    <row r="25" spans="1:5" ht="60.6" thickBot="1" x14ac:dyDescent="0.35">
      <c r="A25" s="16" t="s">
        <v>30</v>
      </c>
      <c r="B25" s="11" t="s">
        <v>31</v>
      </c>
      <c r="C25" s="12">
        <v>10</v>
      </c>
      <c r="D25" s="44"/>
      <c r="E25" s="13">
        <f t="shared" si="1"/>
        <v>0</v>
      </c>
    </row>
    <row r="26" spans="1:5" ht="60.6" thickBot="1" x14ac:dyDescent="0.35">
      <c r="A26" s="16" t="s">
        <v>32</v>
      </c>
      <c r="B26" s="11" t="s">
        <v>33</v>
      </c>
      <c r="C26" s="12">
        <v>10</v>
      </c>
      <c r="D26" s="44"/>
      <c r="E26" s="13">
        <f t="shared" si="1"/>
        <v>0</v>
      </c>
    </row>
    <row r="27" spans="1:5" ht="48.6" thickBot="1" x14ac:dyDescent="0.35">
      <c r="A27" s="16" t="s">
        <v>34</v>
      </c>
      <c r="B27" s="19" t="s">
        <v>35</v>
      </c>
      <c r="C27" s="12">
        <v>30</v>
      </c>
      <c r="D27" s="44"/>
      <c r="E27" s="13">
        <f t="shared" si="1"/>
        <v>0</v>
      </c>
    </row>
    <row r="28" spans="1:5" ht="24.6" thickBot="1" x14ac:dyDescent="0.35">
      <c r="A28" s="16" t="s">
        <v>36</v>
      </c>
      <c r="B28" s="19" t="s">
        <v>37</v>
      </c>
      <c r="C28" s="12">
        <v>15</v>
      </c>
      <c r="D28" s="44"/>
      <c r="E28" s="13">
        <f t="shared" si="1"/>
        <v>0</v>
      </c>
    </row>
    <row r="29" spans="1:5" ht="60.6" thickBot="1" x14ac:dyDescent="0.35">
      <c r="A29" s="16"/>
      <c r="B29" s="11" t="s">
        <v>38</v>
      </c>
      <c r="C29" s="12">
        <v>15</v>
      </c>
      <c r="D29" s="44"/>
      <c r="E29" s="13">
        <f t="shared" si="1"/>
        <v>0</v>
      </c>
    </row>
    <row r="30" spans="1:5" ht="15" thickBot="1" x14ac:dyDescent="0.35">
      <c r="A30" s="10" t="s">
        <v>39</v>
      </c>
      <c r="B30" s="11" t="s">
        <v>40</v>
      </c>
      <c r="C30" s="12">
        <v>4</v>
      </c>
      <c r="D30" s="44"/>
      <c r="E30" s="13">
        <f t="shared" si="1"/>
        <v>0</v>
      </c>
    </row>
    <row r="31" spans="1:5" ht="15" thickBot="1" x14ac:dyDescent="0.35">
      <c r="A31" s="10" t="s">
        <v>41</v>
      </c>
      <c r="B31" s="11" t="s">
        <v>42</v>
      </c>
      <c r="C31" s="12">
        <v>12</v>
      </c>
      <c r="D31" s="44"/>
      <c r="E31" s="13">
        <f t="shared" si="1"/>
        <v>0</v>
      </c>
    </row>
    <row r="32" spans="1:5" ht="60.6" thickBot="1" x14ac:dyDescent="0.35">
      <c r="A32" s="10" t="s">
        <v>43</v>
      </c>
      <c r="B32" s="11" t="s">
        <v>44</v>
      </c>
      <c r="C32" s="12">
        <v>5</v>
      </c>
      <c r="D32" s="44"/>
      <c r="E32" s="13">
        <f t="shared" si="1"/>
        <v>0</v>
      </c>
    </row>
    <row r="33" spans="1:5" ht="15" thickBot="1" x14ac:dyDescent="0.35">
      <c r="A33" s="47" t="s">
        <v>45</v>
      </c>
      <c r="B33" s="48"/>
      <c r="C33" s="48"/>
      <c r="D33" s="49"/>
      <c r="E33" s="20">
        <f>SUM(E15:E32)</f>
        <v>0</v>
      </c>
    </row>
    <row r="35" spans="1:5" x14ac:dyDescent="0.3">
      <c r="B35" s="15" t="s">
        <v>46</v>
      </c>
    </row>
    <row r="36" spans="1:5" ht="15" thickBot="1" x14ac:dyDescent="0.35"/>
    <row r="37" spans="1:5" ht="24.6" thickBot="1" x14ac:dyDescent="0.35">
      <c r="A37" s="7" t="s">
        <v>0</v>
      </c>
      <c r="B37" s="7" t="s">
        <v>47</v>
      </c>
      <c r="C37" s="8" t="s">
        <v>1</v>
      </c>
      <c r="D37" s="9" t="s">
        <v>2</v>
      </c>
      <c r="E37" s="9" t="s">
        <v>3</v>
      </c>
    </row>
    <row r="38" spans="1:5" ht="15" thickBot="1" x14ac:dyDescent="0.35">
      <c r="A38" s="10" t="s">
        <v>48</v>
      </c>
      <c r="B38" s="11" t="s">
        <v>49</v>
      </c>
      <c r="C38" s="12">
        <v>8</v>
      </c>
      <c r="D38" s="45"/>
      <c r="E38" s="13">
        <f t="shared" ref="E38:E85" si="2">ROUND(C38*D38,2)</f>
        <v>0</v>
      </c>
    </row>
    <row r="39" spans="1:5" ht="15" thickBot="1" x14ac:dyDescent="0.35">
      <c r="A39" s="10" t="s">
        <v>50</v>
      </c>
      <c r="B39" s="11" t="s">
        <v>51</v>
      </c>
      <c r="C39" s="12">
        <v>20</v>
      </c>
      <c r="D39" s="45"/>
      <c r="E39" s="13">
        <f t="shared" si="2"/>
        <v>0</v>
      </c>
    </row>
    <row r="40" spans="1:5" ht="15" thickBot="1" x14ac:dyDescent="0.35">
      <c r="A40" s="10" t="s">
        <v>52</v>
      </c>
      <c r="B40" s="11" t="s">
        <v>53</v>
      </c>
      <c r="C40" s="12">
        <v>20</v>
      </c>
      <c r="D40" s="45"/>
      <c r="E40" s="13">
        <f t="shared" si="2"/>
        <v>0</v>
      </c>
    </row>
    <row r="41" spans="1:5" ht="15" thickBot="1" x14ac:dyDescent="0.35">
      <c r="A41" s="10" t="s">
        <v>54</v>
      </c>
      <c r="B41" s="11" t="s">
        <v>55</v>
      </c>
      <c r="C41" s="12">
        <v>20</v>
      </c>
      <c r="D41" s="45"/>
      <c r="E41" s="13">
        <f t="shared" si="2"/>
        <v>0</v>
      </c>
    </row>
    <row r="42" spans="1:5" ht="15" thickBot="1" x14ac:dyDescent="0.35">
      <c r="A42" s="10" t="s">
        <v>56</v>
      </c>
      <c r="B42" s="11" t="s">
        <v>57</v>
      </c>
      <c r="C42" s="12">
        <v>20</v>
      </c>
      <c r="D42" s="45"/>
      <c r="E42" s="13">
        <f t="shared" si="2"/>
        <v>0</v>
      </c>
    </row>
    <row r="43" spans="1:5" ht="15" thickBot="1" x14ac:dyDescent="0.35">
      <c r="A43" s="10" t="s">
        <v>58</v>
      </c>
      <c r="B43" s="11" t="s">
        <v>59</v>
      </c>
      <c r="C43" s="12">
        <v>20</v>
      </c>
      <c r="D43" s="45"/>
      <c r="E43" s="13">
        <f t="shared" si="2"/>
        <v>0</v>
      </c>
    </row>
    <row r="44" spans="1:5" ht="15" thickBot="1" x14ac:dyDescent="0.35">
      <c r="A44" s="10" t="s">
        <v>60</v>
      </c>
      <c r="B44" s="11" t="s">
        <v>61</v>
      </c>
      <c r="C44" s="12">
        <v>20</v>
      </c>
      <c r="D44" s="45"/>
      <c r="E44" s="13">
        <f t="shared" si="2"/>
        <v>0</v>
      </c>
    </row>
    <row r="45" spans="1:5" ht="24.6" thickBot="1" x14ac:dyDescent="0.35">
      <c r="A45" s="10" t="s">
        <v>62</v>
      </c>
      <c r="B45" s="11" t="s">
        <v>63</v>
      </c>
      <c r="C45" s="12">
        <v>20</v>
      </c>
      <c r="D45" s="45"/>
      <c r="E45" s="13">
        <f t="shared" si="2"/>
        <v>0</v>
      </c>
    </row>
    <row r="46" spans="1:5" ht="24.6" thickBot="1" x14ac:dyDescent="0.35">
      <c r="A46" s="10" t="s">
        <v>64</v>
      </c>
      <c r="B46" s="11" t="s">
        <v>65</v>
      </c>
      <c r="C46" s="12">
        <v>20</v>
      </c>
      <c r="D46" s="45"/>
      <c r="E46" s="13">
        <f t="shared" si="2"/>
        <v>0</v>
      </c>
    </row>
    <row r="47" spans="1:5" ht="24.6" thickBot="1" x14ac:dyDescent="0.35">
      <c r="A47" s="10" t="s">
        <v>66</v>
      </c>
      <c r="B47" s="11" t="s">
        <v>67</v>
      </c>
      <c r="C47" s="12">
        <v>20</v>
      </c>
      <c r="D47" s="45"/>
      <c r="E47" s="13">
        <f t="shared" si="2"/>
        <v>0</v>
      </c>
    </row>
    <row r="48" spans="1:5" ht="24.6" thickBot="1" x14ac:dyDescent="0.35">
      <c r="A48" s="10" t="s">
        <v>68</v>
      </c>
      <c r="B48" s="11" t="s">
        <v>69</v>
      </c>
      <c r="C48" s="12">
        <v>20</v>
      </c>
      <c r="D48" s="45"/>
      <c r="E48" s="13">
        <f t="shared" si="2"/>
        <v>0</v>
      </c>
    </row>
    <row r="49" spans="1:5" ht="24.75" customHeight="1" thickBot="1" x14ac:dyDescent="0.35">
      <c r="A49" s="10" t="s">
        <v>70</v>
      </c>
      <c r="B49" s="11" t="s">
        <v>71</v>
      </c>
      <c r="C49" s="12">
        <v>20</v>
      </c>
      <c r="D49" s="45"/>
      <c r="E49" s="13">
        <f t="shared" si="2"/>
        <v>0</v>
      </c>
    </row>
    <row r="50" spans="1:5" ht="24.6" thickBot="1" x14ac:dyDescent="0.35">
      <c r="A50" s="10" t="s">
        <v>72</v>
      </c>
      <c r="B50" s="11" t="s">
        <v>73</v>
      </c>
      <c r="C50" s="12">
        <v>20</v>
      </c>
      <c r="D50" s="45"/>
      <c r="E50" s="13">
        <f t="shared" si="2"/>
        <v>0</v>
      </c>
    </row>
    <row r="51" spans="1:5" ht="15" thickBot="1" x14ac:dyDescent="0.35">
      <c r="A51" s="10" t="s">
        <v>74</v>
      </c>
      <c r="B51" s="11" t="s">
        <v>75</v>
      </c>
      <c r="C51" s="12">
        <v>5</v>
      </c>
      <c r="D51" s="45"/>
      <c r="E51" s="13">
        <f t="shared" si="2"/>
        <v>0</v>
      </c>
    </row>
    <row r="52" spans="1:5" ht="15" thickBot="1" x14ac:dyDescent="0.35">
      <c r="A52" s="10" t="s">
        <v>76</v>
      </c>
      <c r="B52" s="11" t="s">
        <v>77</v>
      </c>
      <c r="C52" s="12">
        <v>20</v>
      </c>
      <c r="D52" s="45"/>
      <c r="E52" s="13">
        <f t="shared" si="2"/>
        <v>0</v>
      </c>
    </row>
    <row r="53" spans="1:5" ht="15" thickBot="1" x14ac:dyDescent="0.35">
      <c r="A53" s="10" t="s">
        <v>78</v>
      </c>
      <c r="B53" s="11" t="s">
        <v>79</v>
      </c>
      <c r="C53" s="12">
        <v>20</v>
      </c>
      <c r="D53" s="45"/>
      <c r="E53" s="13">
        <f t="shared" si="2"/>
        <v>0</v>
      </c>
    </row>
    <row r="54" spans="1:5" ht="15" thickBot="1" x14ac:dyDescent="0.35">
      <c r="A54" s="10" t="s">
        <v>80</v>
      </c>
      <c r="B54" s="11" t="s">
        <v>81</v>
      </c>
      <c r="C54" s="12">
        <v>3</v>
      </c>
      <c r="D54" s="45"/>
      <c r="E54" s="13">
        <f t="shared" si="2"/>
        <v>0</v>
      </c>
    </row>
    <row r="55" spans="1:5" ht="15" thickBot="1" x14ac:dyDescent="0.35">
      <c r="A55" s="10" t="s">
        <v>82</v>
      </c>
      <c r="B55" s="11" t="s">
        <v>83</v>
      </c>
      <c r="C55" s="12">
        <v>3</v>
      </c>
      <c r="D55" s="45"/>
      <c r="E55" s="13">
        <f t="shared" si="2"/>
        <v>0</v>
      </c>
    </row>
    <row r="56" spans="1:5" ht="15" thickBot="1" x14ac:dyDescent="0.35">
      <c r="A56" s="10" t="s">
        <v>84</v>
      </c>
      <c r="B56" s="11" t="s">
        <v>85</v>
      </c>
      <c r="C56" s="12">
        <v>3</v>
      </c>
      <c r="D56" s="45"/>
      <c r="E56" s="13">
        <f t="shared" si="2"/>
        <v>0</v>
      </c>
    </row>
    <row r="57" spans="1:5" ht="15" thickBot="1" x14ac:dyDescent="0.35">
      <c r="A57" s="10" t="s">
        <v>86</v>
      </c>
      <c r="B57" s="11" t="s">
        <v>87</v>
      </c>
      <c r="C57" s="12">
        <v>3</v>
      </c>
      <c r="D57" s="45"/>
      <c r="E57" s="13">
        <f t="shared" si="2"/>
        <v>0</v>
      </c>
    </row>
    <row r="58" spans="1:5" ht="15" thickBot="1" x14ac:dyDescent="0.35">
      <c r="A58" s="10" t="s">
        <v>88</v>
      </c>
      <c r="B58" s="11" t="s">
        <v>89</v>
      </c>
      <c r="C58" s="12">
        <v>3</v>
      </c>
      <c r="D58" s="45"/>
      <c r="E58" s="13">
        <f t="shared" si="2"/>
        <v>0</v>
      </c>
    </row>
    <row r="59" spans="1:5" ht="15" thickBot="1" x14ac:dyDescent="0.35">
      <c r="A59" s="16" t="s">
        <v>90</v>
      </c>
      <c r="B59" s="21" t="s">
        <v>91</v>
      </c>
      <c r="C59" s="22">
        <v>3</v>
      </c>
      <c r="D59" s="45"/>
      <c r="E59" s="13">
        <f t="shared" si="2"/>
        <v>0</v>
      </c>
    </row>
    <row r="60" spans="1:5" ht="15" thickBot="1" x14ac:dyDescent="0.35">
      <c r="A60" s="16" t="s">
        <v>92</v>
      </c>
      <c r="B60" s="21" t="s">
        <v>93</v>
      </c>
      <c r="C60" s="22">
        <v>3</v>
      </c>
      <c r="D60" s="45"/>
      <c r="E60" s="13">
        <f t="shared" si="2"/>
        <v>0</v>
      </c>
    </row>
    <row r="61" spans="1:5" ht="15" thickBot="1" x14ac:dyDescent="0.35">
      <c r="A61" s="16" t="s">
        <v>94</v>
      </c>
      <c r="B61" s="21" t="s">
        <v>95</v>
      </c>
      <c r="C61" s="22">
        <v>3</v>
      </c>
      <c r="D61" s="45"/>
      <c r="E61" s="13">
        <f t="shared" si="2"/>
        <v>0</v>
      </c>
    </row>
    <row r="62" spans="1:5" ht="15" thickBot="1" x14ac:dyDescent="0.35">
      <c r="A62" s="16" t="s">
        <v>96</v>
      </c>
      <c r="B62" s="21" t="s">
        <v>97</v>
      </c>
      <c r="C62" s="22">
        <v>3</v>
      </c>
      <c r="D62" s="45"/>
      <c r="E62" s="13">
        <f t="shared" si="2"/>
        <v>0</v>
      </c>
    </row>
    <row r="63" spans="1:5" ht="15" thickBot="1" x14ac:dyDescent="0.35">
      <c r="A63" s="16" t="s">
        <v>98</v>
      </c>
      <c r="B63" s="21" t="s">
        <v>99</v>
      </c>
      <c r="C63" s="22">
        <v>3</v>
      </c>
      <c r="D63" s="45"/>
      <c r="E63" s="13">
        <f t="shared" si="2"/>
        <v>0</v>
      </c>
    </row>
    <row r="64" spans="1:5" ht="15" thickBot="1" x14ac:dyDescent="0.35">
      <c r="A64" s="16" t="s">
        <v>100</v>
      </c>
      <c r="B64" s="21" t="s">
        <v>101</v>
      </c>
      <c r="C64" s="22">
        <v>3</v>
      </c>
      <c r="D64" s="45"/>
      <c r="E64" s="13">
        <f t="shared" si="2"/>
        <v>0</v>
      </c>
    </row>
    <row r="65" spans="1:5" ht="15" thickBot="1" x14ac:dyDescent="0.35">
      <c r="A65" s="16" t="s">
        <v>102</v>
      </c>
      <c r="B65" s="21" t="s">
        <v>103</v>
      </c>
      <c r="C65" s="22">
        <v>3</v>
      </c>
      <c r="D65" s="45"/>
      <c r="E65" s="13">
        <f t="shared" si="2"/>
        <v>0</v>
      </c>
    </row>
    <row r="66" spans="1:5" ht="15" thickBot="1" x14ac:dyDescent="0.35">
      <c r="A66" s="16" t="s">
        <v>104</v>
      </c>
      <c r="B66" s="21" t="s">
        <v>105</v>
      </c>
      <c r="C66" s="22">
        <v>3</v>
      </c>
      <c r="D66" s="45"/>
      <c r="E66" s="13">
        <f t="shared" si="2"/>
        <v>0</v>
      </c>
    </row>
    <row r="67" spans="1:5" ht="15" thickBot="1" x14ac:dyDescent="0.35">
      <c r="A67" s="16" t="s">
        <v>106</v>
      </c>
      <c r="B67" s="21" t="s">
        <v>107</v>
      </c>
      <c r="C67" s="22">
        <v>3</v>
      </c>
      <c r="D67" s="45"/>
      <c r="E67" s="13">
        <f t="shared" si="2"/>
        <v>0</v>
      </c>
    </row>
    <row r="68" spans="1:5" ht="15" thickBot="1" x14ac:dyDescent="0.35">
      <c r="A68" s="16" t="s">
        <v>108</v>
      </c>
      <c r="B68" s="21" t="s">
        <v>109</v>
      </c>
      <c r="C68" s="22">
        <v>3</v>
      </c>
      <c r="D68" s="45"/>
      <c r="E68" s="13">
        <f t="shared" si="2"/>
        <v>0</v>
      </c>
    </row>
    <row r="69" spans="1:5" ht="15" thickBot="1" x14ac:dyDescent="0.35">
      <c r="A69" s="16" t="s">
        <v>110</v>
      </c>
      <c r="B69" s="21" t="s">
        <v>111</v>
      </c>
      <c r="C69" s="22">
        <v>3</v>
      </c>
      <c r="D69" s="45"/>
      <c r="E69" s="13">
        <f t="shared" si="2"/>
        <v>0</v>
      </c>
    </row>
    <row r="70" spans="1:5" ht="15" thickBot="1" x14ac:dyDescent="0.35">
      <c r="A70" s="16" t="s">
        <v>112</v>
      </c>
      <c r="B70" s="21" t="s">
        <v>113</v>
      </c>
      <c r="C70" s="22">
        <v>3</v>
      </c>
      <c r="D70" s="45"/>
      <c r="E70" s="13">
        <f t="shared" si="2"/>
        <v>0</v>
      </c>
    </row>
    <row r="71" spans="1:5" ht="15" thickBot="1" x14ac:dyDescent="0.35">
      <c r="A71" s="16" t="s">
        <v>114</v>
      </c>
      <c r="B71" s="21" t="s">
        <v>115</v>
      </c>
      <c r="C71" s="22">
        <v>3</v>
      </c>
      <c r="D71" s="45"/>
      <c r="E71" s="13">
        <f t="shared" si="2"/>
        <v>0</v>
      </c>
    </row>
    <row r="72" spans="1:5" ht="15" thickBot="1" x14ac:dyDescent="0.35">
      <c r="A72" s="16" t="s">
        <v>116</v>
      </c>
      <c r="B72" s="21" t="s">
        <v>117</v>
      </c>
      <c r="C72" s="22">
        <v>3</v>
      </c>
      <c r="D72" s="45"/>
      <c r="E72" s="13">
        <f t="shared" si="2"/>
        <v>0</v>
      </c>
    </row>
    <row r="73" spans="1:5" ht="24.6" thickBot="1" x14ac:dyDescent="0.35">
      <c r="A73" s="16" t="s">
        <v>118</v>
      </c>
      <c r="B73" s="21" t="s">
        <v>119</v>
      </c>
      <c r="C73" s="22">
        <v>2</v>
      </c>
      <c r="D73" s="45"/>
      <c r="E73" s="13">
        <f t="shared" si="2"/>
        <v>0</v>
      </c>
    </row>
    <row r="74" spans="1:5" ht="24.6" thickBot="1" x14ac:dyDescent="0.35">
      <c r="A74" s="16" t="s">
        <v>120</v>
      </c>
      <c r="B74" s="21" t="s">
        <v>121</v>
      </c>
      <c r="C74" s="22">
        <v>2</v>
      </c>
      <c r="D74" s="45"/>
      <c r="E74" s="13">
        <f t="shared" si="2"/>
        <v>0</v>
      </c>
    </row>
    <row r="75" spans="1:5" ht="24.6" thickBot="1" x14ac:dyDescent="0.35">
      <c r="A75" s="16" t="s">
        <v>122</v>
      </c>
      <c r="B75" s="21" t="s">
        <v>123</v>
      </c>
      <c r="C75" s="22">
        <v>2</v>
      </c>
      <c r="D75" s="45"/>
      <c r="E75" s="13">
        <f t="shared" si="2"/>
        <v>0</v>
      </c>
    </row>
    <row r="76" spans="1:5" ht="15" thickBot="1" x14ac:dyDescent="0.35">
      <c r="A76" s="16" t="s">
        <v>124</v>
      </c>
      <c r="B76" s="21" t="s">
        <v>125</v>
      </c>
      <c r="C76" s="22">
        <v>2</v>
      </c>
      <c r="D76" s="45"/>
      <c r="E76" s="13">
        <f t="shared" si="2"/>
        <v>0</v>
      </c>
    </row>
    <row r="77" spans="1:5" ht="24.6" thickBot="1" x14ac:dyDescent="0.35">
      <c r="A77" s="16" t="s">
        <v>126</v>
      </c>
      <c r="B77" s="21" t="s">
        <v>127</v>
      </c>
      <c r="C77" s="22">
        <v>2</v>
      </c>
      <c r="D77" s="45"/>
      <c r="E77" s="13">
        <f t="shared" si="2"/>
        <v>0</v>
      </c>
    </row>
    <row r="78" spans="1:5" ht="15" thickBot="1" x14ac:dyDescent="0.35">
      <c r="A78" s="16" t="s">
        <v>128</v>
      </c>
      <c r="B78" s="21" t="s">
        <v>129</v>
      </c>
      <c r="C78" s="22">
        <v>1</v>
      </c>
      <c r="D78" s="45"/>
      <c r="E78" s="13">
        <f t="shared" si="2"/>
        <v>0</v>
      </c>
    </row>
    <row r="79" spans="1:5" ht="15" thickBot="1" x14ac:dyDescent="0.35">
      <c r="A79" s="16" t="s">
        <v>130</v>
      </c>
      <c r="B79" s="21" t="s">
        <v>131</v>
      </c>
      <c r="C79" s="22">
        <v>1</v>
      </c>
      <c r="D79" s="45"/>
      <c r="E79" s="13">
        <f t="shared" si="2"/>
        <v>0</v>
      </c>
    </row>
    <row r="80" spans="1:5" ht="15" thickBot="1" x14ac:dyDescent="0.35">
      <c r="A80" s="16" t="s">
        <v>132</v>
      </c>
      <c r="B80" s="21" t="s">
        <v>133</v>
      </c>
      <c r="C80" s="22">
        <v>1</v>
      </c>
      <c r="D80" s="45"/>
      <c r="E80" s="13">
        <f t="shared" si="2"/>
        <v>0</v>
      </c>
    </row>
    <row r="81" spans="1:5" ht="15" thickBot="1" x14ac:dyDescent="0.35">
      <c r="A81" s="16" t="s">
        <v>134</v>
      </c>
      <c r="B81" s="21" t="s">
        <v>135</v>
      </c>
      <c r="C81" s="22">
        <v>5</v>
      </c>
      <c r="D81" s="45"/>
      <c r="E81" s="13">
        <f t="shared" si="2"/>
        <v>0</v>
      </c>
    </row>
    <row r="82" spans="1:5" ht="24.6" thickBot="1" x14ac:dyDescent="0.35">
      <c r="A82" s="16" t="s">
        <v>136</v>
      </c>
      <c r="B82" s="21" t="s">
        <v>137</v>
      </c>
      <c r="C82" s="22">
        <v>7</v>
      </c>
      <c r="D82" s="45"/>
      <c r="E82" s="13">
        <f t="shared" si="2"/>
        <v>0</v>
      </c>
    </row>
    <row r="83" spans="1:5" ht="15" thickBot="1" x14ac:dyDescent="0.35">
      <c r="A83" s="16" t="s">
        <v>138</v>
      </c>
      <c r="B83" s="21" t="s">
        <v>139</v>
      </c>
      <c r="C83" s="22">
        <v>4</v>
      </c>
      <c r="D83" s="45"/>
      <c r="E83" s="13">
        <f t="shared" si="2"/>
        <v>0</v>
      </c>
    </row>
    <row r="84" spans="1:5" ht="24.6" thickBot="1" x14ac:dyDescent="0.35">
      <c r="A84" s="16" t="s">
        <v>140</v>
      </c>
      <c r="B84" s="21" t="s">
        <v>141</v>
      </c>
      <c r="C84" s="22">
        <v>4</v>
      </c>
      <c r="D84" s="45"/>
      <c r="E84" s="13">
        <f t="shared" si="2"/>
        <v>0</v>
      </c>
    </row>
    <row r="85" spans="1:5" ht="24.6" thickBot="1" x14ac:dyDescent="0.35">
      <c r="A85" s="16" t="s">
        <v>142</v>
      </c>
      <c r="B85" s="21" t="s">
        <v>143</v>
      </c>
      <c r="C85" s="22">
        <v>4</v>
      </c>
      <c r="D85" s="45"/>
      <c r="E85" s="13">
        <f t="shared" si="2"/>
        <v>0</v>
      </c>
    </row>
    <row r="86" spans="1:5" ht="15.75" customHeight="1" thickBot="1" x14ac:dyDescent="0.35">
      <c r="A86" s="47" t="s">
        <v>144</v>
      </c>
      <c r="B86" s="48"/>
      <c r="C86" s="48"/>
      <c r="D86" s="49"/>
      <c r="E86" s="23">
        <f>SUM(E38:E85)</f>
        <v>0</v>
      </c>
    </row>
    <row r="88" spans="1:5" x14ac:dyDescent="0.3">
      <c r="B88" s="24" t="s">
        <v>145</v>
      </c>
    </row>
    <row r="89" spans="1:5" ht="15" thickBot="1" x14ac:dyDescent="0.35"/>
    <row r="90" spans="1:5" ht="24.6" thickBot="1" x14ac:dyDescent="0.35">
      <c r="A90" s="7" t="s">
        <v>0</v>
      </c>
      <c r="B90" s="25" t="s">
        <v>47</v>
      </c>
      <c r="C90" s="8" t="s">
        <v>1</v>
      </c>
      <c r="D90" s="9" t="s">
        <v>2</v>
      </c>
      <c r="E90" s="9" t="s">
        <v>3</v>
      </c>
    </row>
    <row r="91" spans="1:5" ht="15" thickBot="1" x14ac:dyDescent="0.35">
      <c r="A91" s="10" t="s">
        <v>146</v>
      </c>
      <c r="B91" s="26" t="s">
        <v>147</v>
      </c>
      <c r="C91" s="12">
        <v>30</v>
      </c>
      <c r="D91" s="45"/>
      <c r="E91" s="13">
        <f>ROUND(C91*D91,2)</f>
        <v>0</v>
      </c>
    </row>
    <row r="92" spans="1:5" ht="15.75" customHeight="1" thickBot="1" x14ac:dyDescent="0.35">
      <c r="A92" s="47" t="s">
        <v>148</v>
      </c>
      <c r="B92" s="48"/>
      <c r="C92" s="48"/>
      <c r="D92" s="49"/>
      <c r="E92" s="23">
        <f>SUM(E91)</f>
        <v>0</v>
      </c>
    </row>
    <row r="94" spans="1:5" ht="34.5" customHeight="1" x14ac:dyDescent="0.3">
      <c r="A94" s="50" t="s">
        <v>159</v>
      </c>
      <c r="B94" s="50"/>
      <c r="C94" s="50"/>
      <c r="D94" s="50"/>
      <c r="E94" s="50"/>
    </row>
    <row r="95" spans="1:5" ht="15" thickBot="1" x14ac:dyDescent="0.35">
      <c r="A95" s="27"/>
      <c r="B95"/>
    </row>
    <row r="96" spans="1:5" ht="15" thickBot="1" x14ac:dyDescent="0.35">
      <c r="B96" s="28" t="s">
        <v>149</v>
      </c>
      <c r="C96" s="29" t="s">
        <v>150</v>
      </c>
    </row>
    <row r="97" spans="2:5" ht="28.2" thickBot="1" x14ac:dyDescent="0.35">
      <c r="B97" s="30" t="s">
        <v>166</v>
      </c>
      <c r="C97" s="46"/>
    </row>
    <row r="99" spans="2:5" ht="15" thickBot="1" x14ac:dyDescent="0.35"/>
    <row r="100" spans="2:5" ht="15" thickBot="1" x14ac:dyDescent="0.35">
      <c r="B100" s="31" t="s">
        <v>151</v>
      </c>
      <c r="C100" s="32"/>
      <c r="E100" s="33">
        <f>E92+E86+E33+E10</f>
        <v>0</v>
      </c>
    </row>
    <row r="101" spans="2:5" ht="15" thickBot="1" x14ac:dyDescent="0.35">
      <c r="B101" s="34"/>
      <c r="C101" s="35"/>
      <c r="E101" s="35"/>
    </row>
    <row r="102" spans="2:5" ht="15" thickBot="1" x14ac:dyDescent="0.35">
      <c r="B102" s="31" t="s">
        <v>155</v>
      </c>
      <c r="C102" s="36">
        <v>0.13</v>
      </c>
      <c r="E102" s="33">
        <f>+ROUND(C102*E100,2)</f>
        <v>0</v>
      </c>
    </row>
    <row r="103" spans="2:5" ht="15" thickBot="1" x14ac:dyDescent="0.35">
      <c r="B103" s="31" t="s">
        <v>152</v>
      </c>
      <c r="C103" s="36">
        <v>0.06</v>
      </c>
      <c r="E103" s="33">
        <f>+ROUND(C103*E100,2)</f>
        <v>0</v>
      </c>
    </row>
    <row r="104" spans="2:5" ht="15" thickBot="1" x14ac:dyDescent="0.35">
      <c r="B104" s="37"/>
      <c r="C104" s="38"/>
      <c r="E104" s="38"/>
    </row>
    <row r="105" spans="2:5" ht="15" thickBot="1" x14ac:dyDescent="0.35">
      <c r="B105" s="31" t="s">
        <v>158</v>
      </c>
      <c r="C105" s="35"/>
      <c r="E105" s="33">
        <f>+E100+E103+E102</f>
        <v>0</v>
      </c>
    </row>
    <row r="106" spans="2:5" ht="15" thickBot="1" x14ac:dyDescent="0.35">
      <c r="B106" s="39"/>
      <c r="C106" s="32"/>
      <c r="E106" s="32"/>
    </row>
    <row r="107" spans="2:5" ht="15" thickBot="1" x14ac:dyDescent="0.35">
      <c r="B107" s="31" t="s">
        <v>153</v>
      </c>
      <c r="C107" s="40">
        <v>0.21</v>
      </c>
      <c r="E107" s="33">
        <f>+ROUND(C107*E105,2)</f>
        <v>0</v>
      </c>
    </row>
    <row r="108" spans="2:5" ht="15" thickBot="1" x14ac:dyDescent="0.35">
      <c r="B108" s="32"/>
      <c r="C108" s="41"/>
      <c r="E108" s="41"/>
    </row>
    <row r="109" spans="2:5" ht="15" thickBot="1" x14ac:dyDescent="0.35">
      <c r="B109" s="31" t="s">
        <v>156</v>
      </c>
      <c r="C109" s="42"/>
      <c r="E109" s="33">
        <f>+E107+E105</f>
        <v>0</v>
      </c>
    </row>
  </sheetData>
  <sheetProtection password="C660" sheet="1" objects="1" scenarios="1"/>
  <mergeCells count="5">
    <mergeCell ref="A10:D10"/>
    <mergeCell ref="A33:D33"/>
    <mergeCell ref="A86:D86"/>
    <mergeCell ref="A92:D92"/>
    <mergeCell ref="A94:E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Preciario!_Toc294507123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Ruiz de Agustín, Alberto</cp:lastModifiedBy>
  <dcterms:created xsi:type="dcterms:W3CDTF">2022-01-20T08:54:57Z</dcterms:created>
  <dcterms:modified xsi:type="dcterms:W3CDTF">2022-02-28T14:20:13Z</dcterms:modified>
</cp:coreProperties>
</file>