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C:\Marzo 2020\6000009987_SeS_GAFAS SEGURIDAD GRADUADAS\1. Vb Pliegos\"/>
    </mc:Choice>
  </mc:AlternateContent>
  <xr:revisionPtr revIDLastSave="0" documentId="13_ncr:1_{348E1393-F3C8-4E7A-9C85-2BB19F5FEF39}" xr6:coauthVersionLast="36" xr6:coauthVersionMax="36" xr10:uidLastSave="{00000000-0000-0000-0000-000000000000}"/>
  <workbookProtection workbookAlgorithmName="SHA-512" workbookHashValue="BA7MbpHoDadOdfU1IDH+kaPJE9o5Je+kW9lMgfNTACCqB29Q+nV9c4Y7+sfNakuA8WiKUpuzfQdxzp3AtkYRWQ==" workbookSaltValue="DMtQtizalwpC0Q+xifUkGw==" workbookSpinCount="100000" lockStructure="1"/>
  <bookViews>
    <workbookView xWindow="0" yWindow="0" windowWidth="24000" windowHeight="14100" xr2:uid="{00000000-000D-0000-FFFF-FFFF00000000}"/>
  </bookViews>
  <sheets>
    <sheet name="Hoja1"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8" i="2" l="1"/>
  <c r="E17" i="2"/>
  <c r="E16" i="2"/>
  <c r="G6" i="2" l="1"/>
  <c r="G5" i="2"/>
  <c r="G4" i="2"/>
  <c r="G7" i="2" l="1"/>
  <c r="G9" i="2" s="1"/>
  <c r="G8" i="2" l="1"/>
  <c r="G10" i="2" s="1"/>
  <c r="G11" i="2" s="1"/>
  <c r="G12" i="2" s="1"/>
</calcChain>
</file>

<file path=xl/sharedStrings.xml><?xml version="1.0" encoding="utf-8"?>
<sst xmlns="http://schemas.openxmlformats.org/spreadsheetml/2006/main" count="41" uniqueCount="37">
  <si>
    <t>SERVICIO ÓPTICO, SUMINISTRO Y REPARACIÓN DE GAFAS DE PROTECCIÓN GRADUADAS DURANTE 2 AÑOS</t>
  </si>
  <si>
    <t>TIPO DE GAFAS</t>
  </si>
  <si>
    <t>CANTIDAD ESTIMADA 2 AÑOS (UNIDADES)</t>
  </si>
  <si>
    <t xml:space="preserve">MONOFOCAL </t>
  </si>
  <si>
    <t>BIFOCAL</t>
  </si>
  <si>
    <t>PROGRESIVA</t>
  </si>
  <si>
    <t>IMPORTE TOTAL CON IVA</t>
  </si>
  <si>
    <t>PRECIO UNITARIO</t>
  </si>
  <si>
    <t>TOTAL</t>
  </si>
  <si>
    <t>IMPORTE PARCIAL OFERTADO</t>
  </si>
  <si>
    <t>IVA (21%)</t>
  </si>
  <si>
    <t>IMPORTE TOTAL SIN IVA (*)</t>
  </si>
  <si>
    <t xml:space="preserve"> </t>
  </si>
  <si>
    <t>REPARACIONES  (0,02%)</t>
  </si>
  <si>
    <t>GRADUACIONES ESPECIALES  (15%)</t>
  </si>
  <si>
    <t>IMPORTE MAXIMO UNITARIO</t>
  </si>
  <si>
    <t>MONOFOCAL personalizada</t>
  </si>
  <si>
    <t>BIFOCAL personalizada</t>
  </si>
  <si>
    <t>PROGRESIVA personalizada</t>
  </si>
  <si>
    <t xml:space="preserve">REPARACIONES </t>
  </si>
  <si>
    <t xml:space="preserve">PRECIO MAXIMO </t>
  </si>
  <si>
    <t xml:space="preserve">Montura </t>
  </si>
  <si>
    <t>GRADUACIONES ESPECIALES</t>
  </si>
  <si>
    <t>50 % del valor de una montura nueva</t>
  </si>
  <si>
    <t>Sustitución de lente 1 ud</t>
  </si>
  <si>
    <t>100% del valor de una lente  nueva</t>
  </si>
  <si>
    <t>Montura nueva SAFE de SEYBOL</t>
  </si>
  <si>
    <t>Montura nueva XTREME de MEDOP</t>
  </si>
  <si>
    <t>Lente  nueva 1 ud</t>
  </si>
  <si>
    <t xml:space="preserve">% PRECIO MAXIMO UNITARIO SIN TRATAMIENTO </t>
  </si>
  <si>
    <t>Incremento del 40% del precio unitario sin tratamiento ni graduación especial</t>
  </si>
  <si>
    <t>PRECIO UNITARIO OFERTADO</t>
  </si>
  <si>
    <t>PORCENTAJE OFERTADO</t>
  </si>
  <si>
    <t xml:space="preserve">PORCENTAJE MAXIMO </t>
  </si>
  <si>
    <t>Se deberán rellenar únicamente las celdas sombreadas en gris.
No se admitirán ofertas con más de dos posiciones decimales. La cantidad estimada para el periodo de dos años no supone compromiso para Metro de Madrid
(*) El importe que se tendrá en cuenta para la valoración económica es el IMPORTE TOTAL SIN IVA (celda G10)</t>
  </si>
  <si>
    <t xml:space="preserve">Tipo </t>
  </si>
  <si>
    <r>
      <t>Se indicará el precio de los siguientes tratamientos a modo informativo  (</t>
    </r>
    <r>
      <rPr>
        <b/>
        <i/>
        <u/>
        <sz val="12"/>
        <color rgb="FFC00000"/>
        <rFont val="Calibri"/>
        <family val="2"/>
        <scheme val="minor"/>
      </rPr>
      <t>no se tendrán en cuenta para la valoración, pero serán vinculantes).</t>
    </r>
    <r>
      <rPr>
        <b/>
        <i/>
        <sz val="12"/>
        <color rgb="FFC0000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</si>
</sst>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b/>
      <sz val="11"/>
      <color theme="0"/>
      <name val="Calibri"/>
      <family val="2"/>
      <scheme val="minor"/>
    </font>
    <font>
      <b/>
      <sz val="11"/>
      <color theme="1"/>
      <name val="Calibri"/>
      <family val="2"/>
      <scheme val="minor"/>
    </font>
    <font>
      <b/>
      <sz val="20"/>
      <color theme="0"/>
      <name val="Calibri"/>
      <family val="2"/>
      <scheme val="minor"/>
    </font>
    <font>
      <b/>
      <i/>
      <sz val="12"/>
      <color rgb="FFC00000"/>
      <name val="Calibri"/>
      <family val="2"/>
      <scheme val="minor"/>
    </font>
    <font>
      <b/>
      <sz val="14"/>
      <color theme="0"/>
      <name val="Calibri"/>
      <family val="2"/>
      <scheme val="minor"/>
    </font>
    <font>
      <b/>
      <sz val="14"/>
      <color rgb="FFFF0000"/>
      <name val="Calibri"/>
      <family val="2"/>
      <scheme val="minor"/>
    </font>
    <font>
      <b/>
      <i/>
      <u/>
      <sz val="12"/>
      <color rgb="FFC00000"/>
      <name val="Calibri"/>
      <family val="2"/>
      <scheme val="minor"/>
    </font>
    <font>
      <sz val="11"/>
      <name val="Calibri"/>
      <family val="2"/>
      <scheme val="minor"/>
    </font>
    <font>
      <b/>
      <sz val="11"/>
      <name val="Calibri"/>
      <family val="2"/>
      <scheme val="minor"/>
    </font>
    <font>
      <sz val="12"/>
      <color theme="1"/>
      <name val="Calibri"/>
      <family val="2"/>
      <scheme val="minor"/>
    </font>
  </fonts>
  <fills count="9">
    <fill>
      <patternFill patternType="none"/>
    </fill>
    <fill>
      <patternFill patternType="gray125"/>
    </fill>
    <fill>
      <patternFill patternType="solid">
        <fgColor rgb="FF002060"/>
        <bgColor indexed="64"/>
      </patternFill>
    </fill>
    <fill>
      <patternFill patternType="solid">
        <fgColor theme="3" tint="0.3999450666829432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3499862666707357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64"/>
      </right>
      <top style="thin">
        <color indexed="64"/>
      </top>
      <bottom/>
      <diagonal/>
    </border>
    <border>
      <left/>
      <right style="thin">
        <color indexed="64"/>
      </right>
      <top/>
      <bottom style="thin">
        <color indexed="64"/>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1">
    <xf numFmtId="0" fontId="0" fillId="0" borderId="0" xfId="0"/>
    <xf numFmtId="0" fontId="0" fillId="0" borderId="0" xfId="0" applyProtection="1"/>
    <xf numFmtId="0" fontId="1" fillId="3" borderId="1" xfId="0" applyFont="1" applyFill="1" applyBorder="1" applyAlignment="1" applyProtection="1">
      <alignment horizontal="center" vertical="center" wrapText="1"/>
    </xf>
    <xf numFmtId="0" fontId="2" fillId="0" borderId="1" xfId="0" applyFont="1" applyBorder="1" applyProtection="1"/>
    <xf numFmtId="0" fontId="0" fillId="0" borderId="1" xfId="0" applyBorder="1" applyAlignment="1" applyProtection="1">
      <alignment horizontal="center"/>
    </xf>
    <xf numFmtId="164" fontId="0" fillId="0" borderId="1" xfId="0" applyNumberFormat="1" applyBorder="1" applyAlignment="1" applyProtection="1">
      <alignment horizontal="center"/>
    </xf>
    <xf numFmtId="0" fontId="1" fillId="0" borderId="0" xfId="0" applyFont="1" applyFill="1" applyBorder="1" applyAlignment="1" applyProtection="1"/>
    <xf numFmtId="0" fontId="5" fillId="0" borderId="0" xfId="0" applyFont="1" applyFill="1" applyBorder="1" applyAlignment="1" applyProtection="1"/>
    <xf numFmtId="164" fontId="2" fillId="0" borderId="6" xfId="0" applyNumberFormat="1" applyFont="1" applyFill="1" applyBorder="1" applyAlignment="1" applyProtection="1">
      <alignment horizontal="center"/>
    </xf>
    <xf numFmtId="164" fontId="0" fillId="0" borderId="5" xfId="0" applyNumberFormat="1" applyBorder="1" applyAlignment="1" applyProtection="1">
      <alignment horizontal="center"/>
    </xf>
    <xf numFmtId="164" fontId="0" fillId="0" borderId="4" xfId="0" applyNumberFormat="1" applyBorder="1" applyAlignment="1" applyProtection="1">
      <alignment horizontal="center"/>
    </xf>
    <xf numFmtId="164" fontId="6" fillId="4" borderId="6" xfId="0" applyNumberFormat="1" applyFont="1" applyFill="1" applyBorder="1" applyAlignment="1" applyProtection="1">
      <alignment horizontal="center"/>
    </xf>
    <xf numFmtId="0" fontId="1" fillId="3" borderId="2" xfId="0" applyFont="1" applyFill="1" applyBorder="1" applyAlignment="1" applyProtection="1">
      <alignment horizontal="right"/>
    </xf>
    <xf numFmtId="0" fontId="1" fillId="3" borderId="7" xfId="0" applyFont="1" applyFill="1" applyBorder="1" applyAlignment="1" applyProtection="1">
      <alignment horizontal="right"/>
    </xf>
    <xf numFmtId="0" fontId="1" fillId="3" borderId="3" xfId="0" applyFont="1" applyFill="1" applyBorder="1" applyAlignment="1" applyProtection="1">
      <alignment horizontal="right"/>
    </xf>
    <xf numFmtId="164" fontId="2" fillId="0" borderId="5" xfId="0" applyNumberFormat="1" applyFont="1" applyBorder="1" applyAlignment="1" applyProtection="1">
      <alignment horizontal="center"/>
    </xf>
    <xf numFmtId="0" fontId="4" fillId="7" borderId="0" xfId="0" applyFont="1" applyFill="1" applyBorder="1" applyAlignment="1" applyProtection="1">
      <alignment vertical="center" wrapText="1"/>
    </xf>
    <xf numFmtId="0" fontId="9" fillId="0" borderId="1" xfId="0" applyFont="1" applyBorder="1" applyProtection="1"/>
    <xf numFmtId="0" fontId="8" fillId="0" borderId="1" xfId="0" applyFont="1" applyBorder="1" applyProtection="1"/>
    <xf numFmtId="0" fontId="1" fillId="3" borderId="3" xfId="0" applyFont="1" applyFill="1" applyBorder="1" applyAlignment="1" applyProtection="1">
      <alignment horizontal="center" vertical="center" wrapText="1"/>
    </xf>
    <xf numFmtId="0" fontId="1" fillId="3" borderId="0" xfId="0" applyFont="1" applyFill="1" applyBorder="1" applyAlignment="1" applyProtection="1">
      <alignment horizontal="center" wrapText="1"/>
    </xf>
    <xf numFmtId="0" fontId="2" fillId="0" borderId="1" xfId="0" applyFont="1" applyBorder="1" applyAlignment="1" applyProtection="1">
      <alignment vertical="center"/>
    </xf>
    <xf numFmtId="164" fontId="2" fillId="0" borderId="1" xfId="0" applyNumberFormat="1" applyFont="1" applyBorder="1" applyAlignment="1" applyProtection="1">
      <alignment horizontal="center" vertical="center"/>
    </xf>
    <xf numFmtId="0" fontId="2" fillId="0" borderId="0" xfId="0" applyFont="1" applyBorder="1" applyAlignment="1" applyProtection="1">
      <alignment vertical="center"/>
    </xf>
    <xf numFmtId="164" fontId="2" fillId="0" borderId="0" xfId="0" applyNumberFormat="1" applyFont="1" applyBorder="1" applyAlignment="1" applyProtection="1">
      <alignment horizontal="center" vertical="center"/>
    </xf>
    <xf numFmtId="0" fontId="0" fillId="0" borderId="0" xfId="0" applyBorder="1" applyAlignment="1" applyProtection="1">
      <alignment horizontal="center" vertical="center"/>
    </xf>
    <xf numFmtId="164" fontId="0" fillId="8" borderId="1" xfId="0" applyNumberFormat="1" applyFill="1" applyBorder="1" applyAlignment="1" applyProtection="1">
      <alignment horizontal="center"/>
      <protection locked="0"/>
    </xf>
    <xf numFmtId="9" fontId="0" fillId="0" borderId="1" xfId="0" applyNumberFormat="1" applyBorder="1" applyAlignment="1" applyProtection="1">
      <alignment horizontal="center"/>
    </xf>
    <xf numFmtId="164" fontId="0" fillId="0" borderId="0" xfId="0" applyNumberFormat="1" applyBorder="1" applyAlignment="1" applyProtection="1">
      <alignment vertical="center" wrapText="1"/>
    </xf>
    <xf numFmtId="164" fontId="0" fillId="0" borderId="1" xfId="0" applyNumberFormat="1" applyBorder="1" applyAlignment="1" applyProtection="1">
      <alignment vertical="center" wrapText="1"/>
    </xf>
    <xf numFmtId="164" fontId="0" fillId="0" borderId="3" xfId="0" applyNumberFormat="1" applyBorder="1" applyAlignment="1" applyProtection="1">
      <alignment horizontal="center"/>
    </xf>
    <xf numFmtId="0" fontId="0" fillId="0" borderId="0" xfId="0" applyProtection="1">
      <protection locked="0"/>
    </xf>
    <xf numFmtId="164" fontId="2" fillId="8" borderId="1" xfId="0" applyNumberFormat="1" applyFont="1" applyFill="1" applyBorder="1" applyAlignment="1" applyProtection="1">
      <alignment horizontal="center" vertical="center"/>
      <protection locked="0"/>
    </xf>
    <xf numFmtId="0" fontId="0" fillId="8" borderId="1" xfId="0" applyFill="1" applyBorder="1" applyProtection="1">
      <protection locked="0"/>
    </xf>
    <xf numFmtId="0" fontId="10" fillId="0" borderId="0" xfId="0" applyFont="1" applyProtection="1">
      <protection locked="0"/>
    </xf>
    <xf numFmtId="164" fontId="0" fillId="8" borderId="1" xfId="0" applyNumberFormat="1" applyFill="1" applyBorder="1" applyAlignment="1" applyProtection="1">
      <alignment horizontal="center" vertical="center"/>
      <protection locked="0"/>
    </xf>
    <xf numFmtId="10" fontId="0" fillId="8" borderId="1" xfId="0" applyNumberFormat="1" applyFill="1" applyBorder="1" applyAlignment="1" applyProtection="1">
      <alignment horizontal="center"/>
      <protection locked="0"/>
    </xf>
    <xf numFmtId="2" fontId="3" fillId="2" borderId="0" xfId="0" applyNumberFormat="1" applyFont="1" applyFill="1" applyAlignment="1" applyProtection="1">
      <alignment horizontal="center" vertical="center" wrapText="1"/>
    </xf>
    <xf numFmtId="0" fontId="4" fillId="5" borderId="1" xfId="0"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0" fontId="4" fillId="6" borderId="9" xfId="0" applyFont="1" applyFill="1" applyBorder="1" applyAlignment="1" applyProtection="1">
      <alignment horizontal="center" vertical="center" wrapText="1"/>
    </xf>
  </cellXfs>
  <cellStyles count="1">
    <cellStyle name="Normal" xfId="0" builtinId="0"/>
  </cellStyles>
  <dxfs count="8">
    <dxf>
      <font>
        <b/>
        <i val="0"/>
        <color rgb="FFC00000"/>
      </font>
    </dxf>
    <dxf>
      <font>
        <b/>
        <i val="0"/>
        <color rgb="FFC00000"/>
      </font>
    </dxf>
    <dxf>
      <font>
        <b/>
        <i val="0"/>
        <color rgb="FFC00000"/>
      </font>
    </dxf>
    <dxf>
      <font>
        <b/>
        <i val="0"/>
        <color rgb="FFC00000"/>
      </font>
    </dxf>
    <dxf>
      <font>
        <b/>
        <i val="0"/>
        <color rgb="FFC00000"/>
      </font>
    </dxf>
    <dxf>
      <font>
        <b/>
        <i val="0"/>
        <color rgb="FFC00000"/>
      </font>
    </dxf>
    <dxf>
      <font>
        <b/>
        <i val="0"/>
        <color rgb="FFC00000"/>
      </font>
    </dxf>
    <dxf>
      <font>
        <b/>
        <i val="0"/>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J38"/>
  <sheetViews>
    <sheetView tabSelected="1" zoomScale="85" zoomScaleNormal="85" zoomScaleSheetLayoutView="120" workbookViewId="0">
      <selection activeCell="G17" sqref="G17"/>
    </sheetView>
  </sheetViews>
  <sheetFormatPr baseColWidth="10" defaultRowHeight="15" x14ac:dyDescent="0.25"/>
  <cols>
    <col min="1" max="2" width="11.42578125" style="31"/>
    <col min="3" max="3" width="32.42578125" style="31" customWidth="1"/>
    <col min="4" max="4" width="37.42578125" style="31" customWidth="1"/>
    <col min="5" max="5" width="28" style="31" customWidth="1"/>
    <col min="6" max="6" width="36.5703125" style="31" customWidth="1"/>
    <col min="7" max="7" width="29.140625" style="31" customWidth="1"/>
    <col min="8" max="16384" width="11.42578125" style="31"/>
  </cols>
  <sheetData>
    <row r="1" spans="3:10" ht="50.45" customHeight="1" x14ac:dyDescent="0.25">
      <c r="C1" s="37" t="s">
        <v>0</v>
      </c>
      <c r="D1" s="37"/>
      <c r="E1" s="37"/>
      <c r="F1" s="37"/>
      <c r="G1" s="37"/>
    </row>
    <row r="2" spans="3:10" x14ac:dyDescent="0.25">
      <c r="C2" s="1"/>
      <c r="D2" s="1"/>
      <c r="E2" s="1"/>
      <c r="F2" s="1"/>
      <c r="G2" s="1"/>
    </row>
    <row r="3" spans="3:10" ht="30" x14ac:dyDescent="0.25">
      <c r="C3" s="2" t="s">
        <v>1</v>
      </c>
      <c r="D3" s="2" t="s">
        <v>2</v>
      </c>
      <c r="E3" s="2" t="s">
        <v>15</v>
      </c>
      <c r="F3" s="2" t="s">
        <v>31</v>
      </c>
      <c r="G3" s="2" t="s">
        <v>8</v>
      </c>
      <c r="J3" s="31" t="s">
        <v>12</v>
      </c>
    </row>
    <row r="4" spans="3:10" ht="20.100000000000001" customHeight="1" x14ac:dyDescent="0.25">
      <c r="C4" s="3" t="s">
        <v>3</v>
      </c>
      <c r="D4" s="4">
        <v>132</v>
      </c>
      <c r="E4" s="30">
        <v>42.25</v>
      </c>
      <c r="F4" s="26"/>
      <c r="G4" s="5">
        <f>D4*F4</f>
        <v>0</v>
      </c>
    </row>
    <row r="5" spans="3:10" ht="20.100000000000001" customHeight="1" x14ac:dyDescent="0.25">
      <c r="C5" s="3" t="s">
        <v>4</v>
      </c>
      <c r="D5" s="4">
        <v>10</v>
      </c>
      <c r="E5" s="5">
        <v>98.34</v>
      </c>
      <c r="F5" s="26"/>
      <c r="G5" s="5">
        <f>D5*F5</f>
        <v>0</v>
      </c>
    </row>
    <row r="6" spans="3:10" ht="20.100000000000001" customHeight="1" thickBot="1" x14ac:dyDescent="0.3">
      <c r="C6" s="3" t="s">
        <v>5</v>
      </c>
      <c r="D6" s="4">
        <v>186</v>
      </c>
      <c r="E6" s="5">
        <v>117.55</v>
      </c>
      <c r="F6" s="26"/>
      <c r="G6" s="5">
        <f>D6*F6</f>
        <v>0</v>
      </c>
    </row>
    <row r="7" spans="3:10" ht="20.100000000000001" customHeight="1" thickTop="1" thickBot="1" x14ac:dyDescent="0.3">
      <c r="C7" s="6"/>
      <c r="D7" s="6"/>
      <c r="E7" s="6"/>
      <c r="F7" s="12" t="s">
        <v>9</v>
      </c>
      <c r="G7" s="8">
        <f>ROUND(SUM(G4:G6),2)</f>
        <v>0</v>
      </c>
    </row>
    <row r="8" spans="3:10" ht="20.100000000000001" customHeight="1" thickTop="1" x14ac:dyDescent="0.25">
      <c r="C8" s="6"/>
      <c r="D8" s="6"/>
      <c r="E8" s="6"/>
      <c r="F8" s="13" t="s">
        <v>13</v>
      </c>
      <c r="G8" s="9">
        <f>ROUND((0.02*G7),2)</f>
        <v>0</v>
      </c>
    </row>
    <row r="9" spans="3:10" ht="20.100000000000001" customHeight="1" thickBot="1" x14ac:dyDescent="0.3">
      <c r="C9" s="6"/>
      <c r="D9" s="6"/>
      <c r="E9" s="6"/>
      <c r="F9" s="13" t="s">
        <v>14</v>
      </c>
      <c r="G9" s="10">
        <f>ROUND((0.15*G7),2)</f>
        <v>0</v>
      </c>
    </row>
    <row r="10" spans="3:10" ht="20.100000000000001" customHeight="1" thickTop="1" thickBot="1" x14ac:dyDescent="0.35">
      <c r="C10" s="6"/>
      <c r="D10" s="6"/>
      <c r="E10" s="6"/>
      <c r="F10" s="13" t="s">
        <v>11</v>
      </c>
      <c r="G10" s="11">
        <f>ROUND(SUM(G7:G9),2)</f>
        <v>0</v>
      </c>
    </row>
    <row r="11" spans="3:10" ht="20.100000000000001" customHeight="1" thickTop="1" x14ac:dyDescent="0.25">
      <c r="C11" s="6"/>
      <c r="D11" s="6"/>
      <c r="E11" s="6"/>
      <c r="F11" s="13" t="s">
        <v>10</v>
      </c>
      <c r="G11" s="9">
        <f>G10*0.21</f>
        <v>0</v>
      </c>
    </row>
    <row r="12" spans="3:10" ht="20.100000000000001" customHeight="1" x14ac:dyDescent="0.3">
      <c r="C12" s="7"/>
      <c r="D12" s="6"/>
      <c r="E12" s="6"/>
      <c r="F12" s="14" t="s">
        <v>6</v>
      </c>
      <c r="G12" s="15">
        <f>G10+G11</f>
        <v>0</v>
      </c>
    </row>
    <row r="13" spans="3:10" ht="19.5" thickBot="1" x14ac:dyDescent="0.35">
      <c r="C13" s="7"/>
      <c r="D13" s="6"/>
      <c r="E13" s="6"/>
      <c r="F13" s="6"/>
      <c r="G13" s="6"/>
    </row>
    <row r="14" spans="3:10" ht="53.25" customHeight="1" thickBot="1" x14ac:dyDescent="0.3">
      <c r="C14" s="39" t="s">
        <v>36</v>
      </c>
      <c r="D14" s="40"/>
      <c r="E14" s="16"/>
      <c r="F14" s="16"/>
      <c r="G14" s="1"/>
    </row>
    <row r="15" spans="3:10" ht="33" customHeight="1" x14ac:dyDescent="0.25">
      <c r="C15" s="19" t="s">
        <v>22</v>
      </c>
      <c r="D15" s="20" t="s">
        <v>29</v>
      </c>
      <c r="E15" s="2" t="s">
        <v>15</v>
      </c>
      <c r="F15" s="2" t="s">
        <v>31</v>
      </c>
      <c r="G15" s="6"/>
    </row>
    <row r="16" spans="3:10" ht="59.25" customHeight="1" x14ac:dyDescent="0.25">
      <c r="C16" s="21" t="s">
        <v>16</v>
      </c>
      <c r="D16" s="29" t="s">
        <v>30</v>
      </c>
      <c r="E16" s="22">
        <f>ROUND((E4*1.4),2)</f>
        <v>59.15</v>
      </c>
      <c r="F16" s="32"/>
      <c r="G16" s="1"/>
    </row>
    <row r="17" spans="3:7" ht="59.25" customHeight="1" x14ac:dyDescent="0.25">
      <c r="C17" s="21" t="s">
        <v>17</v>
      </c>
      <c r="D17" s="29" t="s">
        <v>30</v>
      </c>
      <c r="E17" s="22">
        <f>ROUND((E5*1.4),2)</f>
        <v>137.68</v>
      </c>
      <c r="F17" s="32"/>
      <c r="G17" s="1"/>
    </row>
    <row r="18" spans="3:7" ht="59.25" customHeight="1" x14ac:dyDescent="0.25">
      <c r="C18" s="21" t="s">
        <v>18</v>
      </c>
      <c r="D18" s="29" t="s">
        <v>30</v>
      </c>
      <c r="E18" s="22">
        <f>ROUND((E6*1.4),2)</f>
        <v>164.57</v>
      </c>
      <c r="F18" s="35"/>
      <c r="G18" s="1"/>
    </row>
    <row r="19" spans="3:7" ht="18.75" customHeight="1" x14ac:dyDescent="0.25">
      <c r="C19" s="23"/>
      <c r="D19" s="28"/>
      <c r="E19" s="24"/>
      <c r="F19" s="25"/>
      <c r="G19" s="1"/>
    </row>
    <row r="20" spans="3:7" x14ac:dyDescent="0.25">
      <c r="C20" s="19" t="s">
        <v>35</v>
      </c>
      <c r="D20" s="2" t="s">
        <v>7</v>
      </c>
      <c r="E20" s="1"/>
      <c r="F20" s="1"/>
      <c r="G20" s="1"/>
    </row>
    <row r="21" spans="3:7" x14ac:dyDescent="0.25">
      <c r="C21" s="17" t="s">
        <v>27</v>
      </c>
      <c r="D21" s="33"/>
      <c r="E21" s="1"/>
      <c r="F21" s="1"/>
      <c r="G21" s="1"/>
    </row>
    <row r="22" spans="3:7" x14ac:dyDescent="0.25">
      <c r="C22" s="17" t="s">
        <v>26</v>
      </c>
      <c r="D22" s="33"/>
      <c r="E22" s="1"/>
      <c r="F22" s="1"/>
      <c r="G22" s="1"/>
    </row>
    <row r="23" spans="3:7" x14ac:dyDescent="0.25">
      <c r="C23" s="17" t="s">
        <v>28</v>
      </c>
      <c r="D23" s="33"/>
      <c r="E23" s="1"/>
      <c r="F23" s="1"/>
      <c r="G23" s="1"/>
    </row>
    <row r="24" spans="3:7" x14ac:dyDescent="0.25">
      <c r="C24" s="1"/>
      <c r="D24" s="1"/>
      <c r="E24" s="1"/>
      <c r="F24" s="1"/>
      <c r="G24" s="1"/>
    </row>
    <row r="25" spans="3:7" ht="33" customHeight="1" x14ac:dyDescent="0.25">
      <c r="C25" s="19" t="s">
        <v>19</v>
      </c>
      <c r="D25" s="19" t="s">
        <v>20</v>
      </c>
      <c r="E25" s="2" t="s">
        <v>33</v>
      </c>
      <c r="F25" s="2" t="s">
        <v>32</v>
      </c>
      <c r="G25" s="1"/>
    </row>
    <row r="26" spans="3:7" ht="20.100000000000001" customHeight="1" x14ac:dyDescent="0.25">
      <c r="C26" s="17" t="s">
        <v>21</v>
      </c>
      <c r="D26" s="18" t="s">
        <v>23</v>
      </c>
      <c r="E26" s="27">
        <v>0.5</v>
      </c>
      <c r="F26" s="36"/>
      <c r="G26" s="1"/>
    </row>
    <row r="27" spans="3:7" ht="20.100000000000001" customHeight="1" x14ac:dyDescent="0.25">
      <c r="C27" s="17" t="s">
        <v>24</v>
      </c>
      <c r="D27" s="18" t="s">
        <v>25</v>
      </c>
      <c r="E27" s="27">
        <v>1</v>
      </c>
      <c r="F27" s="36"/>
      <c r="G27" s="1"/>
    </row>
    <row r="28" spans="3:7" x14ac:dyDescent="0.25">
      <c r="C28" s="1"/>
      <c r="D28" s="1"/>
      <c r="E28" s="1"/>
      <c r="F28" s="1"/>
      <c r="G28" s="1"/>
    </row>
    <row r="29" spans="3:7" x14ac:dyDescent="0.25">
      <c r="C29" s="1"/>
      <c r="D29" s="1"/>
      <c r="E29" s="1"/>
      <c r="F29" s="1"/>
      <c r="G29" s="1"/>
    </row>
    <row r="30" spans="3:7" ht="60" customHeight="1" x14ac:dyDescent="0.25">
      <c r="C30" s="38" t="s">
        <v>34</v>
      </c>
      <c r="D30" s="38"/>
      <c r="E30" s="38"/>
      <c r="F30" s="38"/>
      <c r="G30" s="38"/>
    </row>
    <row r="38" spans="3:3" ht="15.75" x14ac:dyDescent="0.25">
      <c r="C38" s="34"/>
    </row>
  </sheetData>
  <sheetProtection algorithmName="SHA-512" hashValue="/7Fx4CHIV91e3aBhq0T45lzrUMkwlkSm8l4DHBu0M+iNu5vJCI4YJ1jWbmrJB8p1y6O095vfcQtbUWiQmFourQ==" saltValue="lOAdpF70iLqJKCedc6L8MA==" spinCount="100000" sheet="1" objects="1" scenarios="1"/>
  <mergeCells count="3">
    <mergeCell ref="C1:G1"/>
    <mergeCell ref="C30:G30"/>
    <mergeCell ref="C14:D14"/>
  </mergeCells>
  <conditionalFormatting sqref="F4">
    <cfRule type="cellIs" dxfId="7" priority="8" stopIfTrue="1" operator="greaterThan">
      <formula>$E$4</formula>
    </cfRule>
  </conditionalFormatting>
  <conditionalFormatting sqref="F5">
    <cfRule type="cellIs" dxfId="6" priority="7" operator="greaterThan">
      <formula>$E$5</formula>
    </cfRule>
  </conditionalFormatting>
  <conditionalFormatting sqref="F6">
    <cfRule type="cellIs" dxfId="5" priority="6" stopIfTrue="1" operator="greaterThan">
      <formula>$E$6</formula>
    </cfRule>
  </conditionalFormatting>
  <conditionalFormatting sqref="F16">
    <cfRule type="cellIs" dxfId="4" priority="5" operator="greaterThan">
      <formula>$E$16</formula>
    </cfRule>
  </conditionalFormatting>
  <conditionalFormatting sqref="F17">
    <cfRule type="cellIs" dxfId="3" priority="4" operator="greaterThan">
      <formula>$E$17</formula>
    </cfRule>
  </conditionalFormatting>
  <conditionalFormatting sqref="F18">
    <cfRule type="cellIs" dxfId="2" priority="3" operator="greaterThan">
      <formula>$E$18</formula>
    </cfRule>
  </conditionalFormatting>
  <conditionalFormatting sqref="F26">
    <cfRule type="cellIs" dxfId="1" priority="2" operator="greaterThan">
      <formula>$E$26</formula>
    </cfRule>
  </conditionalFormatting>
  <conditionalFormatting sqref="F27">
    <cfRule type="cellIs" dxfId="0" priority="1" operator="greaterThan">
      <formula>$E$27</formula>
    </cfRule>
  </conditionalFormatting>
  <dataValidations count="2">
    <dataValidation showInputMessage="1" showErrorMessage="1" sqref="G12:G15 G4:G9" xr:uid="{00000000-0002-0000-0000-000000000000}"/>
    <dataValidation type="decimal" operator="lessThanOrEqual" allowBlank="1" showInputMessage="1" showErrorMessage="1" error="El precio unitario ofertado no puede ser superior al de licitación" sqref="F16:F18 F26:F27 F4:F6" xr:uid="{00000000-0002-0000-0000-000001000000}">
      <formula1>E4</formula1>
    </dataValidation>
  </dataValidations>
  <pageMargins left="0.7" right="0.7" top="0.75" bottom="0.75"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Blanco, Mónica</dc:creator>
  <cp:lastModifiedBy>Morcillo Ayuso, Beatriz</cp:lastModifiedBy>
  <cp:lastPrinted>2018-11-16T12:53:20Z</cp:lastPrinted>
  <dcterms:created xsi:type="dcterms:W3CDTF">2018-11-08T10:29:42Z</dcterms:created>
  <dcterms:modified xsi:type="dcterms:W3CDTF">2022-02-07T08:04:22Z</dcterms:modified>
</cp:coreProperties>
</file>