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00010268_SeS_Retirada MCA sistema ATO C5000 Línea 7A\1. Vb Pliegos\REVISIÓN SRM\"/>
    </mc:Choice>
  </mc:AlternateContent>
  <xr:revisionPtr revIDLastSave="0" documentId="13_ncr:1_{C2F35A0F-6538-4CCC-AE01-B7837928C7C5}" xr6:coauthVersionLast="36" xr6:coauthVersionMax="36" xr10:uidLastSave="{00000000-0000-0000-0000-000000000000}"/>
  <bookViews>
    <workbookView xWindow="0" yWindow="0" windowWidth="23040" windowHeight="9060" xr2:uid="{21B5CFDE-3DCE-413E-9C20-DE017A9AE5B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E5" i="1" l="1"/>
  <c r="G8" i="1" l="1"/>
  <c r="G4" i="1"/>
  <c r="G5" i="1"/>
  <c r="G6" i="1"/>
  <c r="G7" i="1"/>
  <c r="G9" i="1" l="1"/>
  <c r="E8" i="1"/>
  <c r="E7" i="1"/>
  <c r="E4" i="1"/>
  <c r="E6" i="1"/>
  <c r="E3" i="1"/>
  <c r="G11" i="1" l="1"/>
  <c r="G10" i="1"/>
  <c r="E9" i="1"/>
  <c r="E11" i="1" l="1"/>
  <c r="E10" i="1"/>
  <c r="G12" i="1"/>
  <c r="G13" i="1" s="1"/>
  <c r="G14" i="1" s="1"/>
  <c r="E12" i="1" l="1"/>
  <c r="E13" i="1" s="1"/>
  <c r="E14" i="1" s="1"/>
</calcChain>
</file>

<file path=xl/sharedStrings.xml><?xml version="1.0" encoding="utf-8"?>
<sst xmlns="http://schemas.openxmlformats.org/spreadsheetml/2006/main" count="18" uniqueCount="18">
  <si>
    <t>PRESUPUESTO RETIRADA Y GESTIÓN DEL AMIANTO DEL ATO 5000 EN L7A Y DEPÓSITOS</t>
  </si>
  <si>
    <t>Análisis Ambiental cuantitativo</t>
  </si>
  <si>
    <t>PRECIO TOTAL PARTIDA</t>
  </si>
  <si>
    <t>PRECIO UNITARIO (sin IVA)</t>
  </si>
  <si>
    <t>Número de Unidades</t>
  </si>
  <si>
    <t>Toma de muestras de aire</t>
  </si>
  <si>
    <t>Jornada nocturna o festiva actuación para retirada de elementos con MCA en enclavamientos y gestión del residuo</t>
  </si>
  <si>
    <t>Jornada diurna de inspección/ replanteo elementos MCA en una o varias ubicaciones/ instalaciones</t>
  </si>
  <si>
    <t>Jornada diurna actuación para retirada de elementos con MCA en vías de pruebas de depósitos y gestión del residuo</t>
  </si>
  <si>
    <t>IVA (21%)</t>
  </si>
  <si>
    <t>TOTAL</t>
  </si>
  <si>
    <t>Jornada nocturna o festiva actuación para retirada de elementos con MCA en interestación L7A y gestión del residuo (balizas ATO y cableado)</t>
  </si>
  <si>
    <t>TOTAL OFERTA</t>
  </si>
  <si>
    <t>GASTOS GENERALES (%)</t>
  </si>
  <si>
    <t>BENEFICIO INDUSTRIAL (%)</t>
  </si>
  <si>
    <t>PRECIO UNITARIO (sin IVA) OFERTADO</t>
  </si>
  <si>
    <t>PRECIO TOTAL PARTIDA
OFERTADO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</si>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</sst>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8" fontId="1" fillId="0" borderId="0" xfId="0" applyNumberFormat="1" applyFont="1" applyProtection="1">
      <protection hidden="1"/>
    </xf>
    <xf numFmtId="0" fontId="2" fillId="2" borderId="0" xfId="0" applyFont="1" applyFill="1" applyProtection="1">
      <protection hidden="1"/>
    </xf>
    <xf numFmtId="8" fontId="0" fillId="0" borderId="0" xfId="0" applyNumberFormat="1" applyProtection="1">
      <protection hidden="1"/>
    </xf>
    <xf numFmtId="0" fontId="0" fillId="0" borderId="0" xfId="0" applyAlignment="1" applyProtection="1">
      <alignment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0" fillId="5" borderId="12" xfId="0" applyFill="1" applyBorder="1" applyAlignment="1" applyProtection="1">
      <alignment horizontal="center" vertical="center"/>
      <protection hidden="1"/>
    </xf>
    <xf numFmtId="8" fontId="0" fillId="5" borderId="14" xfId="0" applyNumberFormat="1" applyFill="1" applyBorder="1" applyAlignment="1" applyProtection="1">
      <alignment horizontal="center" vertical="center"/>
      <protection hidden="1"/>
    </xf>
    <xf numFmtId="0" fontId="0" fillId="5" borderId="15" xfId="0" applyFill="1" applyBorder="1" applyAlignment="1" applyProtection="1">
      <alignment horizontal="center" vertical="center"/>
      <protection hidden="1"/>
    </xf>
    <xf numFmtId="8" fontId="0" fillId="5" borderId="16" xfId="0" applyNumberFormat="1" applyFill="1" applyBorder="1" applyAlignment="1" applyProtection="1">
      <alignment horizontal="center" vertical="center"/>
      <protection hidden="1"/>
    </xf>
    <xf numFmtId="0" fontId="0" fillId="5" borderId="17" xfId="0" applyFill="1" applyBorder="1" applyAlignment="1" applyProtection="1">
      <alignment horizontal="center" vertical="center"/>
      <protection hidden="1"/>
    </xf>
    <xf numFmtId="8" fontId="0" fillId="5" borderId="19" xfId="0" applyNumberFormat="1" applyFill="1" applyBorder="1" applyAlignment="1" applyProtection="1">
      <alignment horizontal="center" vertical="center"/>
      <protection hidden="1"/>
    </xf>
    <xf numFmtId="9" fontId="1" fillId="0" borderId="2" xfId="0" applyNumberFormat="1" applyFont="1" applyBorder="1" applyAlignment="1" applyProtection="1">
      <alignment horizontal="center" vertical="center"/>
      <protection locked="0"/>
    </xf>
    <xf numFmtId="8" fontId="3" fillId="2" borderId="2" xfId="0" applyNumberFormat="1" applyFont="1" applyFill="1" applyBorder="1" applyProtection="1">
      <protection hidden="1"/>
    </xf>
    <xf numFmtId="8" fontId="1" fillId="0" borderId="0" xfId="0" applyNumberFormat="1" applyFont="1" applyAlignment="1" applyProtection="1">
      <alignment horizontal="center"/>
      <protection hidden="1"/>
    </xf>
    <xf numFmtId="8" fontId="1" fillId="0" borderId="20" xfId="0" applyNumberFormat="1" applyFont="1" applyBorder="1" applyAlignment="1" applyProtection="1">
      <alignment horizontal="center" vertical="center"/>
      <protection locked="0"/>
    </xf>
    <xf numFmtId="8" fontId="1" fillId="0" borderId="21" xfId="0" applyNumberFormat="1" applyFont="1" applyBorder="1" applyAlignment="1" applyProtection="1">
      <alignment horizontal="center" vertical="center"/>
      <protection locked="0"/>
    </xf>
    <xf numFmtId="8" fontId="1" fillId="0" borderId="22" xfId="0" applyNumberFormat="1" applyFont="1" applyBorder="1" applyAlignment="1" applyProtection="1">
      <alignment horizontal="center" vertical="center"/>
      <protection locked="0"/>
    </xf>
    <xf numFmtId="8" fontId="0" fillId="5" borderId="3" xfId="0" applyNumberFormat="1" applyFill="1" applyBorder="1" applyAlignment="1" applyProtection="1">
      <alignment horizontal="center" vertical="center"/>
      <protection hidden="1"/>
    </xf>
    <xf numFmtId="8" fontId="0" fillId="5" borderId="4" xfId="0" applyNumberFormat="1" applyFill="1" applyBorder="1" applyAlignment="1" applyProtection="1">
      <alignment horizontal="center" vertical="center"/>
      <protection hidden="1"/>
    </xf>
    <xf numFmtId="8" fontId="0" fillId="5" borderId="5" xfId="0" applyNumberFormat="1" applyFill="1" applyBorder="1" applyAlignment="1" applyProtection="1">
      <alignment horizontal="center" vertical="center"/>
      <protection hidden="1"/>
    </xf>
    <xf numFmtId="4" fontId="0" fillId="5" borderId="13" xfId="0" applyNumberFormat="1" applyFill="1" applyBorder="1" applyAlignment="1" applyProtection="1">
      <alignment horizontal="center" vertical="center"/>
      <protection hidden="1"/>
    </xf>
    <xf numFmtId="4" fontId="0" fillId="5" borderId="1" xfId="0" applyNumberFormat="1" applyFill="1" applyBorder="1" applyAlignment="1" applyProtection="1">
      <alignment horizontal="center" vertical="center"/>
      <protection hidden="1"/>
    </xf>
    <xf numFmtId="4" fontId="0" fillId="5" borderId="18" xfId="0" applyNumberFormat="1" applyFill="1" applyBorder="1" applyAlignment="1" applyProtection="1">
      <alignment horizontal="center" vertical="center"/>
      <protection hidden="1"/>
    </xf>
    <xf numFmtId="8" fontId="3" fillId="0" borderId="0" xfId="0" applyNumberFormat="1" applyFont="1" applyAlignment="1" applyProtection="1">
      <alignment horizontal="center" vertical="center"/>
      <protection hidden="1"/>
    </xf>
    <xf numFmtId="8" fontId="1" fillId="0" borderId="0" xfId="0" applyNumberFormat="1" applyFont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3" borderId="8" xfId="0" applyFill="1" applyBorder="1" applyAlignment="1" applyProtection="1">
      <alignment horizontal="left" vertical="center" wrapText="1"/>
      <protection hidden="1"/>
    </xf>
    <xf numFmtId="0" fontId="0" fillId="3" borderId="4" xfId="0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horizontal="left" vertical="center" wrapText="1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6" xfId="0" applyFill="1" applyBorder="1" applyAlignment="1" applyProtection="1">
      <alignment horizontal="left" vertical="center" wrapText="1"/>
      <protection hidden="1"/>
    </xf>
    <xf numFmtId="0" fontId="0" fillId="3" borderId="9" xfId="0" applyFill="1" applyBorder="1" applyAlignment="1" applyProtection="1">
      <alignment horizontal="center" vertical="center" wrapText="1"/>
      <protection hidden="1"/>
    </xf>
    <xf numFmtId="0" fontId="0" fillId="3" borderId="10" xfId="0" applyFill="1" applyBorder="1" applyAlignment="1" applyProtection="1">
      <alignment horizontal="center" vertical="center" wrapText="1"/>
      <protection hidden="1"/>
    </xf>
    <xf numFmtId="0" fontId="0" fillId="3" borderId="11" xfId="0" applyFill="1" applyBorder="1" applyAlignment="1" applyProtection="1">
      <alignment horizontal="center" vertical="center" wrapText="1"/>
      <protection hidden="1"/>
    </xf>
    <xf numFmtId="0" fontId="0" fillId="4" borderId="10" xfId="0" applyFill="1" applyBorder="1" applyAlignment="1" applyProtection="1">
      <alignment horizontal="center" vertical="center" wrapText="1"/>
      <protection hidden="1"/>
    </xf>
    <xf numFmtId="0" fontId="0" fillId="4" borderId="11" xfId="0" applyFill="1" applyBorder="1" applyAlignment="1" applyProtection="1">
      <alignment horizontal="center" vertical="center" wrapText="1"/>
      <protection hidden="1"/>
    </xf>
    <xf numFmtId="8" fontId="5" fillId="0" borderId="0" xfId="0" applyNumberFormat="1" applyFont="1" applyProtection="1">
      <protection hidden="1"/>
    </xf>
    <xf numFmtId="8" fontId="4" fillId="0" borderId="0" xfId="0" applyNumberFormat="1" applyFont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CCA32-641D-4751-B82C-4A0FA75E16A6}">
  <dimension ref="A1:H14"/>
  <sheetViews>
    <sheetView tabSelected="1" workbookViewId="0">
      <selection activeCell="F3" sqref="F3"/>
    </sheetView>
  </sheetViews>
  <sheetFormatPr baseColWidth="10" defaultRowHeight="14.4" x14ac:dyDescent="0.3"/>
  <cols>
    <col min="1" max="1" width="5.88671875" style="1" customWidth="1"/>
    <col min="2" max="2" width="41" style="1" customWidth="1"/>
    <col min="3" max="3" width="11.33203125" style="1" customWidth="1"/>
    <col min="4" max="4" width="12.5546875" style="1" customWidth="1"/>
    <col min="5" max="6" width="11.5546875" style="1"/>
    <col min="7" max="7" width="15" style="1" customWidth="1"/>
    <col min="8" max="16384" width="11.5546875" style="1"/>
  </cols>
  <sheetData>
    <row r="1" spans="1:8" ht="15" thickBot="1" x14ac:dyDescent="0.35">
      <c r="B1" s="7" t="s">
        <v>0</v>
      </c>
    </row>
    <row r="2" spans="1:8" ht="58.2" thickBot="1" x14ac:dyDescent="0.35">
      <c r="C2" s="34" t="s">
        <v>4</v>
      </c>
      <c r="D2" s="35" t="s">
        <v>3</v>
      </c>
      <c r="E2" s="36" t="s">
        <v>2</v>
      </c>
      <c r="F2" s="37" t="s">
        <v>15</v>
      </c>
      <c r="G2" s="38" t="s">
        <v>16</v>
      </c>
    </row>
    <row r="3" spans="1:8" ht="43.2" x14ac:dyDescent="0.3">
      <c r="A3" s="32">
        <v>1</v>
      </c>
      <c r="B3" s="33" t="s">
        <v>7</v>
      </c>
      <c r="C3" s="8">
        <v>5</v>
      </c>
      <c r="D3" s="23">
        <v>409.36</v>
      </c>
      <c r="E3" s="9">
        <f t="shared" ref="E3:E8" si="0">D3*C3</f>
        <v>2046.8000000000002</v>
      </c>
      <c r="F3" s="17"/>
      <c r="G3" s="20">
        <f>C3*F3</f>
        <v>0</v>
      </c>
      <c r="H3" s="4"/>
    </row>
    <row r="4" spans="1:8" ht="43.2" x14ac:dyDescent="0.3">
      <c r="A4" s="30">
        <v>2</v>
      </c>
      <c r="B4" s="31" t="s">
        <v>6</v>
      </c>
      <c r="C4" s="10">
        <v>31</v>
      </c>
      <c r="D4" s="24">
        <v>1071.28</v>
      </c>
      <c r="E4" s="11">
        <f t="shared" si="0"/>
        <v>33209.68</v>
      </c>
      <c r="F4" s="18"/>
      <c r="G4" s="21">
        <f t="shared" ref="G4:G8" si="1">C4*F4</f>
        <v>0</v>
      </c>
      <c r="H4" s="4"/>
    </row>
    <row r="5" spans="1:8" ht="43.2" x14ac:dyDescent="0.3">
      <c r="A5" s="30">
        <v>3</v>
      </c>
      <c r="B5" s="31" t="s">
        <v>8</v>
      </c>
      <c r="C5" s="10">
        <v>2</v>
      </c>
      <c r="D5" s="24">
        <v>869.16</v>
      </c>
      <c r="E5" s="11">
        <f>D5*C5</f>
        <v>1738.32</v>
      </c>
      <c r="F5" s="18"/>
      <c r="G5" s="21">
        <f t="shared" si="1"/>
        <v>0</v>
      </c>
      <c r="H5" s="4"/>
    </row>
    <row r="6" spans="1:8" ht="49.2" customHeight="1" x14ac:dyDescent="0.3">
      <c r="A6" s="30">
        <v>4</v>
      </c>
      <c r="B6" s="31" t="s">
        <v>11</v>
      </c>
      <c r="C6" s="10">
        <v>48</v>
      </c>
      <c r="D6" s="24">
        <v>1071.44</v>
      </c>
      <c r="E6" s="11">
        <f t="shared" si="0"/>
        <v>51429.120000000003</v>
      </c>
      <c r="F6" s="18"/>
      <c r="G6" s="21">
        <f t="shared" si="1"/>
        <v>0</v>
      </c>
      <c r="H6" s="4"/>
    </row>
    <row r="7" spans="1:8" x14ac:dyDescent="0.3">
      <c r="A7" s="30">
        <v>5</v>
      </c>
      <c r="B7" s="31" t="s">
        <v>1</v>
      </c>
      <c r="C7" s="10">
        <v>42</v>
      </c>
      <c r="D7" s="24">
        <v>107.19</v>
      </c>
      <c r="E7" s="11">
        <f t="shared" si="0"/>
        <v>4501.9799999999996</v>
      </c>
      <c r="F7" s="18"/>
      <c r="G7" s="21">
        <f t="shared" si="1"/>
        <v>0</v>
      </c>
      <c r="H7" s="4"/>
    </row>
    <row r="8" spans="1:8" ht="15" thickBot="1" x14ac:dyDescent="0.35">
      <c r="A8" s="28">
        <v>6</v>
      </c>
      <c r="B8" s="29" t="s">
        <v>5</v>
      </c>
      <c r="C8" s="12">
        <v>42</v>
      </c>
      <c r="D8" s="25">
        <v>418.35</v>
      </c>
      <c r="E8" s="13">
        <f t="shared" si="0"/>
        <v>17570.7</v>
      </c>
      <c r="F8" s="19"/>
      <c r="G8" s="22">
        <f t="shared" si="1"/>
        <v>0</v>
      </c>
      <c r="H8" s="4"/>
    </row>
    <row r="9" spans="1:8" ht="15" thickBot="1" x14ac:dyDescent="0.35">
      <c r="B9" s="3" t="s">
        <v>17</v>
      </c>
      <c r="E9" s="39">
        <f>SUM(E3:E8)</f>
        <v>110496.6</v>
      </c>
      <c r="F9" s="27"/>
      <c r="G9" s="16">
        <f>SUM(G3:G8)</f>
        <v>0</v>
      </c>
    </row>
    <row r="10" spans="1:8" ht="15" thickBot="1" x14ac:dyDescent="0.35">
      <c r="B10" s="5" t="s">
        <v>13</v>
      </c>
      <c r="E10" s="39">
        <f>E9*0.09</f>
        <v>9944.6939999999995</v>
      </c>
      <c r="F10" s="14">
        <v>0</v>
      </c>
      <c r="G10" s="2">
        <f>IFERROR(F10*G9,"")</f>
        <v>0</v>
      </c>
    </row>
    <row r="11" spans="1:8" ht="15" thickBot="1" x14ac:dyDescent="0.35">
      <c r="B11" s="5" t="s">
        <v>14</v>
      </c>
      <c r="E11" s="39">
        <f>E9*0.06</f>
        <v>6629.7960000000003</v>
      </c>
      <c r="F11" s="14">
        <v>0</v>
      </c>
      <c r="G11" s="2">
        <f>IFERROR(G9*F11,"")</f>
        <v>0</v>
      </c>
    </row>
    <row r="12" spans="1:8" ht="15" thickBot="1" x14ac:dyDescent="0.35">
      <c r="B12" s="6" t="s">
        <v>12</v>
      </c>
      <c r="C12" s="7"/>
      <c r="D12" s="7"/>
      <c r="E12" s="40">
        <f>SUM(E9:E11)</f>
        <v>127071.09000000001</v>
      </c>
      <c r="F12" s="26"/>
      <c r="G12" s="15">
        <f>SUM(G9:G11)</f>
        <v>0</v>
      </c>
    </row>
    <row r="13" spans="1:8" x14ac:dyDescent="0.3">
      <c r="B13" s="5" t="s">
        <v>9</v>
      </c>
      <c r="E13" s="39">
        <f>E12*0.21</f>
        <v>26684.928900000003</v>
      </c>
      <c r="F13" s="27"/>
      <c r="G13" s="2">
        <f>G12*0.21</f>
        <v>0</v>
      </c>
    </row>
    <row r="14" spans="1:8" x14ac:dyDescent="0.3">
      <c r="B14" s="5" t="s">
        <v>10</v>
      </c>
      <c r="E14" s="39">
        <f>SUM(E12:E13)</f>
        <v>153756.01890000002</v>
      </c>
      <c r="F14" s="27"/>
      <c r="G14" s="2">
        <f>SUM(G12:G13)</f>
        <v>0</v>
      </c>
    </row>
  </sheetData>
  <sheetProtection algorithmName="SHA-512" hashValue="VkP1yvxLrsfB0S8MhlKW51ZisAklCtXElyRxcXHcSivMIKfcfJjLQm2/nh3Yav4UZM3OCQL9KXDru39wXWhoCA==" saltValue="4XIwVnn5agKbJcQ5pEjhGQ==" spinCount="100000" sheet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Navarro, Antonio</dc:creator>
  <cp:lastModifiedBy>Ruiz de Agustín, Alberto</cp:lastModifiedBy>
  <dcterms:created xsi:type="dcterms:W3CDTF">2022-02-16T08:13:05Z</dcterms:created>
  <dcterms:modified xsi:type="dcterms:W3CDTF">2022-05-13T12:50:08Z</dcterms:modified>
</cp:coreProperties>
</file>