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metromadrid.net\Estamentos\Ger. Seguridad\Servicio Seguridad\PLIEGOS\18 Red 2022\10 TABLA PARA OFERTA ECONOMICA\"/>
    </mc:Choice>
  </mc:AlternateContent>
  <xr:revisionPtr revIDLastSave="0" documentId="13_ncr:1_{4573513B-2224-4D8B-91B7-75C760EA2F4A}" xr6:coauthVersionLast="36" xr6:coauthVersionMax="36" xr10:uidLastSave="{00000000-0000-0000-0000-000000000000}"/>
  <bookViews>
    <workbookView xWindow="0" yWindow="0" windowWidth="18552" windowHeight="6576" xr2:uid="{BBDF3249-6B65-4828-A5E2-4352C7C613E4}"/>
  </bookViews>
  <sheets>
    <sheet name="Hoja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38" i="1" l="1"/>
  <c r="H37" i="1"/>
  <c r="H36" i="1"/>
  <c r="H35" i="1"/>
  <c r="H34" i="1"/>
  <c r="G24" i="1"/>
  <c r="G23" i="1"/>
  <c r="G22" i="1"/>
  <c r="G21" i="1"/>
  <c r="G20" i="1"/>
  <c r="G12" i="1"/>
  <c r="G11" i="1"/>
  <c r="G10" i="1"/>
  <c r="G9" i="1"/>
  <c r="G8" i="1"/>
  <c r="F35" i="1"/>
  <c r="F36" i="1"/>
  <c r="F37" i="1"/>
  <c r="F38" i="1"/>
  <c r="F34" i="1"/>
  <c r="E35" i="1"/>
  <c r="E36" i="1"/>
  <c r="E37" i="1"/>
  <c r="E38" i="1"/>
  <c r="E34" i="1"/>
  <c r="G37" i="1" l="1"/>
  <c r="G34" i="1"/>
  <c r="G38" i="1"/>
  <c r="G36" i="1"/>
  <c r="G35" i="1"/>
  <c r="H24" i="1"/>
  <c r="H23" i="1"/>
  <c r="H22" i="1"/>
  <c r="H21" i="1"/>
  <c r="H20" i="1"/>
  <c r="K24" i="1"/>
  <c r="K23" i="1"/>
  <c r="K22" i="1"/>
  <c r="K21" i="1"/>
  <c r="K20" i="1"/>
  <c r="K36" i="1" l="1"/>
  <c r="K38" i="1" l="1"/>
  <c r="K37" i="1"/>
  <c r="K35" i="1"/>
  <c r="K34" i="1"/>
  <c r="I24" i="1" l="1"/>
  <c r="I21" i="1"/>
  <c r="I23" i="1"/>
  <c r="I20" i="1"/>
  <c r="I22" i="1"/>
  <c r="I8" i="1"/>
  <c r="J8" i="1" s="1"/>
  <c r="J20" i="1" l="1"/>
  <c r="I34" i="1"/>
  <c r="J23" i="1"/>
  <c r="J21" i="1"/>
  <c r="J22" i="1"/>
  <c r="J24" i="1"/>
  <c r="I11" i="1"/>
  <c r="J11" i="1" s="1"/>
  <c r="I12" i="1"/>
  <c r="J12" i="1" s="1"/>
  <c r="I10" i="1"/>
  <c r="J10" i="1" s="1"/>
  <c r="I9" i="1"/>
  <c r="J9" i="1" s="1"/>
  <c r="I37" i="1" l="1"/>
  <c r="J37" i="1" s="1"/>
  <c r="I36" i="1"/>
  <c r="J36" i="1" s="1"/>
  <c r="I35" i="1"/>
  <c r="J35" i="1" s="1"/>
  <c r="I38" i="1"/>
  <c r="J38" i="1" s="1"/>
  <c r="J34" i="1"/>
</calcChain>
</file>

<file path=xl/sharedStrings.xml><?xml version="1.0" encoding="utf-8"?>
<sst xmlns="http://schemas.openxmlformats.org/spreadsheetml/2006/main" count="55" uniqueCount="33">
  <si>
    <t>Lote</t>
  </si>
  <si>
    <t>Línea / Coordinación</t>
  </si>
  <si>
    <t>Horas/año</t>
  </si>
  <si>
    <t>10+12</t>
  </si>
  <si>
    <t>2+5+8</t>
  </si>
  <si>
    <t>1+6+11</t>
  </si>
  <si>
    <t>3+4+ML1</t>
  </si>
  <si>
    <t>7+9+9B</t>
  </si>
  <si>
    <t>Importe total  de la oferta (incluido IVA)</t>
  </si>
  <si>
    <t>NOMBRE DE LA EMPRESA OFERENTE:</t>
  </si>
  <si>
    <t>Importe de la Oferta 
IVA no incluido</t>
  </si>
  <si>
    <t>% del IVA  que aplica</t>
  </si>
  <si>
    <t xml:space="preserve">Importe del IVA </t>
  </si>
  <si>
    <t>RESUMEN DE LA OFERTA PRESENTADA</t>
  </si>
  <si>
    <t>Importe TOTAL de la Oferta 
IVA no incluido</t>
  </si>
  <si>
    <t>Importe del IVA del total de la oferta</t>
  </si>
  <si>
    <t>Importe TOTAL de la oferta (incluido IVA)</t>
  </si>
  <si>
    <t xml:space="preserve">% del IVA  que aplica
</t>
  </si>
  <si>
    <t>(2) Ratio de conversión de hora de vigilante "sin coche" a "con coche". Debe ser un número decimal entre 0 y 1 (0 no inclusive)</t>
  </si>
  <si>
    <r>
      <t xml:space="preserve">Ratio de conversión
</t>
    </r>
    <r>
      <rPr>
        <sz val="11"/>
        <color theme="1"/>
        <rFont val="Calibri"/>
        <family val="2"/>
      </rPr>
      <t>(</t>
    </r>
    <r>
      <rPr>
        <i/>
        <sz val="11"/>
        <color theme="1"/>
        <rFont val="Calibri"/>
        <family val="2"/>
      </rPr>
      <t>nº con 2 decimales)</t>
    </r>
    <r>
      <rPr>
        <b/>
        <sz val="11"/>
        <color theme="1"/>
        <rFont val="Calibri"/>
        <family val="2"/>
        <scheme val="minor"/>
      </rPr>
      <t xml:space="preserve">
</t>
    </r>
  </si>
  <si>
    <r>
      <t xml:space="preserve">Ratio de conversión
</t>
    </r>
    <r>
      <rPr>
        <sz val="10"/>
        <color theme="1"/>
        <rFont val="Calibri"/>
        <family val="2"/>
      </rPr>
      <t>(</t>
    </r>
    <r>
      <rPr>
        <i/>
        <sz val="10"/>
        <color theme="1"/>
        <rFont val="Calibri"/>
        <family val="2"/>
      </rPr>
      <t>nº con 2 decimales</t>
    </r>
    <r>
      <rPr>
        <sz val="10"/>
        <color theme="1"/>
        <rFont val="Calibri"/>
        <family val="2"/>
      </rPr>
      <t xml:space="preserve">)
</t>
    </r>
    <r>
      <rPr>
        <b/>
        <sz val="10"/>
        <color theme="1"/>
        <rFont val="Calibri"/>
        <family val="2"/>
        <scheme val="minor"/>
      </rPr>
      <t xml:space="preserve">
</t>
    </r>
    <r>
      <rPr>
        <b/>
        <sz val="8"/>
        <color theme="1"/>
        <rFont val="Calibri"/>
        <family val="2"/>
        <scheme val="minor"/>
      </rPr>
      <t>(3)</t>
    </r>
  </si>
  <si>
    <r>
      <t xml:space="preserve">Precio/hora ofertado primeros 806 dias
</t>
    </r>
    <r>
      <rPr>
        <sz val="10"/>
        <color theme="1"/>
        <rFont val="Calibri"/>
        <family val="2"/>
      </rPr>
      <t xml:space="preserve">(nº con 2 decimales )
</t>
    </r>
    <r>
      <rPr>
        <b/>
        <sz val="8"/>
        <color theme="1"/>
        <rFont val="Calibri"/>
        <family val="2"/>
      </rPr>
      <t>(1)</t>
    </r>
  </si>
  <si>
    <t>Total horas contrato</t>
  </si>
  <si>
    <t>Horas de servicio en el primer tramo del contrato</t>
  </si>
  <si>
    <t xml:space="preserve">Importe Máximo Licitación 
primeros 806 días
</t>
  </si>
  <si>
    <r>
      <t xml:space="preserve">Importe Máximo Licitación 
</t>
    </r>
    <r>
      <rPr>
        <b/>
        <i/>
        <sz val="10"/>
        <color theme="1"/>
        <rFont val="Calibri"/>
        <family val="2"/>
        <scheme val="minor"/>
      </rPr>
      <t>siguientes 655 días</t>
    </r>
  </si>
  <si>
    <t>Horas de servicio en el segundo tramo del contrato</t>
  </si>
  <si>
    <t>OFERTA ECONÓMICA QUE SE PRESENTA EN LA LICITACIÓN PARA LA VIGILANCIA EN LA RED DE METRO DE MADRID. PERIODO 2022-2026</t>
  </si>
  <si>
    <t xml:space="preserve">SE DEBEN CUMPLIMENTAR LAS COLUMNAS: "Precio/hora"PARA TODOS LOS LOTES EN CADA UNO DE LOS DOS PERIODOS DE LA LICITACIÓN, las del IVA y "Ratio de conversión" </t>
  </si>
  <si>
    <t>(1) El precio/ hora reflejado en la tabla se corresponde con el precio unitario del total del servicio para los primeros 806 días de la licitación</t>
  </si>
  <si>
    <r>
      <t xml:space="preserve">Precio/hora ofertado siguientes 655 días
</t>
    </r>
    <r>
      <rPr>
        <sz val="10"/>
        <color theme="1"/>
        <rFont val="Calibri"/>
        <family val="2"/>
      </rPr>
      <t xml:space="preserve">(nº con 2 decimales )
</t>
    </r>
    <r>
      <rPr>
        <b/>
        <sz val="8"/>
        <color theme="1"/>
        <rFont val="Calibri"/>
        <family val="2"/>
      </rPr>
      <t>(1)</t>
    </r>
  </si>
  <si>
    <t>(1) El precio/ hora reflejado en la tabla se corresponde con el precio unitario del total del servicio para los siguientes 655 días de la licitación, hasta el final del plazo inicial de los contratos</t>
  </si>
  <si>
    <t xml:space="preserve">Importe Máximo Licitación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</si>
</sst>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0\ &quot;€&quot;;[Red]\-#,##0\ &quot;€&quot;"/>
    <numFmt numFmtId="8" formatCode="#,##0.00\ &quot;€&quot;;[Red]\-#,##0.00\ &quot;€&quot;"/>
    <numFmt numFmtId="44" formatCode="_-* #,##0.00\ &quot;€&quot;_-;\-* #,##0.00\ &quot;€&quot;_-;_-* &quot;-&quot;??\ &quot;€&quot;_-;_-@_-"/>
    <numFmt numFmtId="43" formatCode="_-* #,##0.00\ _€_-;\-* #,##0.00\ _€_-;_-* &quot;-&quot;??\ _€_-;_-@_-"/>
    <numFmt numFmtId="164" formatCode="_-* #,##0\ _€_-;\-* #,##0\ _€_-;_-* &quot;-&quot;??\ _€_-;_-@_-"/>
    <numFmt numFmtId="165" formatCode="#,##0_ ;[Red]\-#,##0\ "/>
    <numFmt numFmtId="166" formatCode="#,##0.00_ ;[Red]\-#,##0.00\ "/>
    <numFmt numFmtId="167" formatCode="_-* #,##0.00\ [$€-C0A]_-;\-* #,##0.00\ [$€-C0A]_-;_-* &quot;-&quot;??\ [$€-C0A]_-;_-@_-"/>
    <numFmt numFmtId="168" formatCode="#,##0.000\ &quot;€&quot;;[Red]\-#,##0.000\ &quot;€&quot;"/>
  </numFmts>
  <fonts count="18" x14ac:knownFonts="1">
    <font>
      <sz val="11"/>
      <color theme="1"/>
      <name val="Calibri"/>
      <family val="2"/>
      <scheme val="minor"/>
    </font>
    <font>
      <sz val="11"/>
      <color theme="1"/>
      <name val="Calibri"/>
      <family val="2"/>
      <scheme val="minor"/>
    </font>
    <font>
      <b/>
      <sz val="14"/>
      <color theme="1"/>
      <name val="Calibri"/>
      <family val="2"/>
      <scheme val="minor"/>
    </font>
    <font>
      <b/>
      <sz val="12"/>
      <color theme="1"/>
      <name val="Calibri"/>
      <family val="2"/>
      <scheme val="minor"/>
    </font>
    <font>
      <b/>
      <sz val="10"/>
      <color theme="1"/>
      <name val="Calibri"/>
      <family val="2"/>
      <scheme val="minor"/>
    </font>
    <font>
      <sz val="10"/>
      <color theme="1"/>
      <name val="Calibri"/>
      <family val="2"/>
      <scheme val="minor"/>
    </font>
    <font>
      <sz val="9"/>
      <color theme="1"/>
      <name val="Calibri"/>
      <family val="2"/>
      <scheme val="minor"/>
    </font>
    <font>
      <b/>
      <sz val="9"/>
      <name val="Calibri"/>
      <family val="2"/>
      <scheme val="minor"/>
    </font>
    <font>
      <sz val="10"/>
      <color theme="1"/>
      <name val="Calibri"/>
      <family val="2"/>
    </font>
    <font>
      <i/>
      <sz val="10"/>
      <color theme="1"/>
      <name val="Calibri"/>
      <family val="2"/>
    </font>
    <font>
      <b/>
      <i/>
      <sz val="10"/>
      <color theme="1"/>
      <name val="Calibri"/>
      <family val="2"/>
      <scheme val="minor"/>
    </font>
    <font>
      <sz val="8"/>
      <color theme="1"/>
      <name val="Calibri"/>
      <family val="2"/>
      <scheme val="minor"/>
    </font>
    <font>
      <b/>
      <sz val="11"/>
      <color theme="1"/>
      <name val="Calibri"/>
      <family val="2"/>
      <scheme val="minor"/>
    </font>
    <font>
      <sz val="11"/>
      <color theme="1"/>
      <name val="Calibri"/>
      <family val="2"/>
    </font>
    <font>
      <i/>
      <sz val="11"/>
      <color theme="1"/>
      <name val="Calibri"/>
      <family val="2"/>
    </font>
    <font>
      <b/>
      <sz val="16"/>
      <color theme="1"/>
      <name val="Calibri"/>
      <family val="2"/>
      <scheme val="minor"/>
    </font>
    <font>
      <b/>
      <sz val="8"/>
      <color theme="1"/>
      <name val="Calibri"/>
      <family val="2"/>
      <scheme val="minor"/>
    </font>
    <font>
      <b/>
      <sz val="8"/>
      <color theme="1"/>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8" tint="0.79998168889431442"/>
        <bgColor indexed="64"/>
      </patternFill>
    </fill>
    <fill>
      <patternFill patternType="solid">
        <fgColor theme="6" tint="0.59999389629810485"/>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82">
    <xf numFmtId="0" fontId="0" fillId="0" borderId="0" xfId="0"/>
    <xf numFmtId="0" fontId="0" fillId="0" borderId="0" xfId="0" applyProtection="1">
      <protection hidden="1"/>
    </xf>
    <xf numFmtId="0" fontId="0" fillId="2" borderId="2" xfId="0" applyFill="1" applyBorder="1" applyAlignment="1" applyProtection="1">
      <alignment horizontal="center"/>
      <protection hidden="1"/>
    </xf>
    <xf numFmtId="0" fontId="0" fillId="2" borderId="1" xfId="0" applyFill="1" applyBorder="1" applyAlignment="1" applyProtection="1">
      <alignment horizontal="center"/>
      <protection hidden="1"/>
    </xf>
    <xf numFmtId="3" fontId="0" fillId="2" borderId="1" xfId="0" applyNumberFormat="1" applyFill="1" applyBorder="1" applyAlignment="1" applyProtection="1">
      <alignment horizontal="center"/>
      <protection hidden="1"/>
    </xf>
    <xf numFmtId="0" fontId="0" fillId="2" borderId="4" xfId="0" applyFill="1" applyBorder="1" applyAlignment="1" applyProtection="1">
      <alignment horizontal="center"/>
      <protection hidden="1"/>
    </xf>
    <xf numFmtId="0" fontId="0" fillId="2" borderId="5" xfId="0" applyFill="1" applyBorder="1" applyAlignment="1" applyProtection="1">
      <alignment horizontal="center"/>
      <protection hidden="1"/>
    </xf>
    <xf numFmtId="3" fontId="0" fillId="2" borderId="5" xfId="0" applyNumberFormat="1" applyFill="1" applyBorder="1" applyAlignment="1" applyProtection="1">
      <alignment horizontal="center"/>
      <protection hidden="1"/>
    </xf>
    <xf numFmtId="8" fontId="0" fillId="0" borderId="0" xfId="0" applyNumberFormat="1" applyProtection="1">
      <protection hidden="1"/>
    </xf>
    <xf numFmtId="164" fontId="0" fillId="0" borderId="0" xfId="1" applyNumberFormat="1" applyFont="1" applyProtection="1">
      <protection hidden="1"/>
    </xf>
    <xf numFmtId="3" fontId="0" fillId="0" borderId="0" xfId="0" applyNumberFormat="1" applyProtection="1">
      <protection hidden="1"/>
    </xf>
    <xf numFmtId="6" fontId="0" fillId="0" borderId="0" xfId="0" applyNumberFormat="1" applyProtection="1">
      <protection hidden="1"/>
    </xf>
    <xf numFmtId="10" fontId="0" fillId="0" borderId="1" xfId="0" applyNumberFormat="1" applyBorder="1" applyAlignment="1" applyProtection="1">
      <alignment horizontal="center"/>
      <protection locked="0"/>
    </xf>
    <xf numFmtId="0" fontId="3" fillId="2" borderId="10" xfId="0" applyFont="1" applyFill="1" applyBorder="1" applyAlignment="1" applyProtection="1">
      <alignment horizontal="center" vertical="center" wrapText="1"/>
      <protection hidden="1"/>
    </xf>
    <xf numFmtId="165" fontId="0" fillId="2" borderId="1" xfId="0" applyNumberFormat="1" applyFill="1" applyBorder="1" applyAlignment="1" applyProtection="1">
      <alignment horizontal="center"/>
      <protection hidden="1"/>
    </xf>
    <xf numFmtId="165" fontId="0" fillId="2" borderId="5" xfId="0" applyNumberFormat="1" applyFill="1" applyBorder="1" applyAlignment="1" applyProtection="1">
      <alignment horizontal="center"/>
      <protection hidden="1"/>
    </xf>
    <xf numFmtId="0" fontId="4" fillId="2" borderId="10" xfId="0" applyFont="1" applyFill="1" applyBorder="1" applyAlignment="1" applyProtection="1">
      <alignment horizontal="center" vertical="center" wrapText="1"/>
      <protection hidden="1"/>
    </xf>
    <xf numFmtId="0" fontId="4" fillId="2" borderId="11" xfId="0" applyFont="1" applyFill="1" applyBorder="1" applyAlignment="1" applyProtection="1">
      <alignment horizontal="center" vertical="center" wrapText="1"/>
      <protection hidden="1"/>
    </xf>
    <xf numFmtId="0" fontId="5" fillId="0" borderId="0" xfId="0" applyFont="1" applyAlignment="1">
      <alignment horizontal="center" vertical="center" wrapText="1"/>
    </xf>
    <xf numFmtId="0" fontId="4" fillId="3" borderId="11" xfId="0" applyFont="1" applyFill="1" applyBorder="1" applyAlignment="1" applyProtection="1">
      <alignment horizontal="center" vertical="center" wrapText="1"/>
      <protection hidden="1"/>
    </xf>
    <xf numFmtId="0" fontId="4" fillId="3" borderId="14" xfId="0" applyFont="1" applyFill="1" applyBorder="1" applyAlignment="1" applyProtection="1">
      <alignment horizontal="center" vertical="center" wrapText="1"/>
      <protection hidden="1"/>
    </xf>
    <xf numFmtId="0" fontId="6" fillId="0" borderId="0" xfId="0" applyFont="1" applyProtection="1">
      <protection hidden="1"/>
    </xf>
    <xf numFmtId="0" fontId="7" fillId="0" borderId="0" xfId="0" applyFont="1" applyProtection="1">
      <protection hidden="1"/>
    </xf>
    <xf numFmtId="0" fontId="11" fillId="0" borderId="0" xfId="0" applyFont="1" applyProtection="1">
      <protection hidden="1"/>
    </xf>
    <xf numFmtId="0" fontId="11" fillId="0" borderId="0" xfId="0" applyFont="1"/>
    <xf numFmtId="166" fontId="0" fillId="0" borderId="15" xfId="0" applyNumberFormat="1" applyBorder="1" applyAlignment="1" applyProtection="1">
      <alignment horizontal="center"/>
      <protection locked="0"/>
    </xf>
    <xf numFmtId="166" fontId="0" fillId="0" borderId="16" xfId="0" applyNumberFormat="1" applyBorder="1" applyAlignment="1" applyProtection="1">
      <alignment horizontal="center"/>
      <protection locked="0"/>
    </xf>
    <xf numFmtId="0" fontId="4" fillId="4" borderId="12" xfId="0" applyFont="1" applyFill="1" applyBorder="1" applyAlignment="1" applyProtection="1">
      <alignment horizontal="center" vertical="center" wrapText="1"/>
      <protection hidden="1"/>
    </xf>
    <xf numFmtId="8" fontId="0" fillId="4" borderId="1" xfId="0" applyNumberFormat="1" applyFill="1" applyBorder="1" applyAlignment="1" applyProtection="1">
      <alignment horizontal="center"/>
      <protection hidden="1"/>
    </xf>
    <xf numFmtId="8" fontId="0" fillId="4" borderId="5" xfId="0" applyNumberFormat="1" applyFill="1" applyBorder="1" applyAlignment="1" applyProtection="1">
      <alignment horizontal="center"/>
      <protection hidden="1"/>
    </xf>
    <xf numFmtId="8" fontId="0" fillId="4" borderId="1" xfId="0" applyNumberFormat="1" applyFill="1" applyBorder="1" applyAlignment="1" applyProtection="1">
      <alignment horizontal="center"/>
    </xf>
    <xf numFmtId="8" fontId="0" fillId="4" borderId="5" xfId="0" applyNumberFormat="1" applyFill="1" applyBorder="1" applyAlignment="1" applyProtection="1">
      <alignment horizontal="center"/>
    </xf>
    <xf numFmtId="0" fontId="4" fillId="4" borderId="13" xfId="0" applyFont="1" applyFill="1" applyBorder="1" applyAlignment="1" applyProtection="1">
      <alignment horizontal="center" vertical="center" wrapText="1"/>
    </xf>
    <xf numFmtId="166" fontId="0" fillId="4" borderId="15" xfId="0" applyNumberFormat="1" applyFill="1" applyBorder="1" applyAlignment="1" applyProtection="1">
      <alignment horizontal="center"/>
    </xf>
    <xf numFmtId="166" fontId="0" fillId="4" borderId="16" xfId="0" applyNumberFormat="1" applyFill="1" applyBorder="1" applyAlignment="1" applyProtection="1">
      <alignment horizontal="center"/>
    </xf>
    <xf numFmtId="0" fontId="4" fillId="4" borderId="18" xfId="0" applyFont="1" applyFill="1" applyBorder="1" applyAlignment="1" applyProtection="1">
      <alignment horizontal="center" vertical="center" wrapText="1"/>
      <protection hidden="1"/>
    </xf>
    <xf numFmtId="0" fontId="4" fillId="4" borderId="17" xfId="0" applyFont="1" applyFill="1" applyBorder="1" applyAlignment="1" applyProtection="1">
      <alignment horizontal="center" vertical="center" wrapText="1"/>
    </xf>
    <xf numFmtId="10" fontId="0" fillId="4" borderId="19" xfId="0" applyNumberFormat="1" applyFill="1" applyBorder="1" applyAlignment="1" applyProtection="1">
      <alignment horizontal="center"/>
    </xf>
    <xf numFmtId="10" fontId="0" fillId="4" borderId="20" xfId="0" applyNumberFormat="1" applyFill="1" applyBorder="1" applyAlignment="1" applyProtection="1">
      <alignment horizontal="center"/>
    </xf>
    <xf numFmtId="8" fontId="0" fillId="4" borderId="21" xfId="0" applyNumberFormat="1" applyFill="1" applyBorder="1" applyAlignment="1" applyProtection="1">
      <alignment horizontal="center"/>
    </xf>
    <xf numFmtId="10" fontId="0" fillId="4" borderId="1" xfId="0" applyNumberFormat="1" applyFill="1" applyBorder="1" applyAlignment="1" applyProtection="1">
      <alignment horizontal="center"/>
      <protection hidden="1"/>
    </xf>
    <xf numFmtId="10" fontId="0" fillId="4" borderId="5" xfId="0" applyNumberFormat="1" applyFill="1" applyBorder="1" applyAlignment="1" applyProtection="1">
      <alignment horizontal="center"/>
      <protection hidden="1"/>
    </xf>
    <xf numFmtId="10" fontId="0" fillId="0" borderId="20" xfId="0" applyNumberFormat="1" applyBorder="1" applyAlignment="1" applyProtection="1">
      <alignment horizontal="center"/>
      <protection locked="0"/>
    </xf>
    <xf numFmtId="0" fontId="12" fillId="2" borderId="11" xfId="0" applyFont="1" applyFill="1" applyBorder="1" applyAlignment="1" applyProtection="1">
      <alignment horizontal="center" vertical="center" wrapText="1"/>
      <protection hidden="1"/>
    </xf>
    <xf numFmtId="0" fontId="12" fillId="4" borderId="12" xfId="0" applyFont="1" applyFill="1" applyBorder="1" applyAlignment="1" applyProtection="1">
      <alignment horizontal="center" vertical="center" wrapText="1"/>
      <protection hidden="1"/>
    </xf>
    <xf numFmtId="0" fontId="12" fillId="4" borderId="13" xfId="0" applyFont="1" applyFill="1" applyBorder="1" applyAlignment="1" applyProtection="1">
      <alignment horizontal="center" vertical="center" wrapText="1"/>
      <protection hidden="1"/>
    </xf>
    <xf numFmtId="0" fontId="12" fillId="4" borderId="10" xfId="0" applyFont="1" applyFill="1" applyBorder="1" applyAlignment="1" applyProtection="1">
      <alignment horizontal="center" vertical="center" wrapText="1"/>
    </xf>
    <xf numFmtId="0" fontId="12" fillId="4" borderId="13" xfId="0" applyFont="1" applyFill="1" applyBorder="1" applyAlignment="1" applyProtection="1">
      <alignment horizontal="center" vertical="center" wrapText="1"/>
    </xf>
    <xf numFmtId="0" fontId="12" fillId="4" borderId="14" xfId="0" applyFont="1" applyFill="1" applyBorder="1" applyAlignment="1" applyProtection="1">
      <alignment horizontal="center" vertical="center" wrapText="1"/>
      <protection hidden="1"/>
    </xf>
    <xf numFmtId="6" fontId="0" fillId="0" borderId="0" xfId="0" applyNumberFormat="1"/>
    <xf numFmtId="167" fontId="0" fillId="2" borderId="1" xfId="0" applyNumberFormat="1" applyFill="1" applyBorder="1" applyAlignment="1" applyProtection="1">
      <alignment horizontal="center"/>
      <protection hidden="1"/>
    </xf>
    <xf numFmtId="167" fontId="0" fillId="2" borderId="5" xfId="0" applyNumberFormat="1" applyFill="1" applyBorder="1" applyAlignment="1" applyProtection="1">
      <alignment horizontal="center"/>
      <protection hidden="1"/>
    </xf>
    <xf numFmtId="167" fontId="0" fillId="4" borderId="3" xfId="3" applyNumberFormat="1" applyFont="1" applyFill="1" applyBorder="1" applyAlignment="1" applyProtection="1">
      <alignment horizontal="center"/>
    </xf>
    <xf numFmtId="167" fontId="0" fillId="4" borderId="6" xfId="3" applyNumberFormat="1" applyFont="1" applyFill="1" applyBorder="1" applyAlignment="1" applyProtection="1">
      <alignment horizontal="center"/>
    </xf>
    <xf numFmtId="167" fontId="0" fillId="5" borderId="1" xfId="0" applyNumberFormat="1" applyFill="1" applyBorder="1" applyAlignment="1" applyProtection="1">
      <alignment horizontal="center"/>
      <protection hidden="1"/>
    </xf>
    <xf numFmtId="167" fontId="0" fillId="5" borderId="5" xfId="0" applyNumberFormat="1" applyFill="1" applyBorder="1" applyAlignment="1" applyProtection="1">
      <alignment horizontal="center"/>
      <protection hidden="1"/>
    </xf>
    <xf numFmtId="167" fontId="0" fillId="4" borderId="1" xfId="0" applyNumberFormat="1" applyFill="1" applyBorder="1" applyAlignment="1" applyProtection="1">
      <alignment horizontal="center"/>
      <protection hidden="1"/>
    </xf>
    <xf numFmtId="167" fontId="0" fillId="4" borderId="5" xfId="0" applyNumberFormat="1" applyFill="1" applyBorder="1" applyAlignment="1" applyProtection="1">
      <alignment horizontal="center"/>
      <protection hidden="1"/>
    </xf>
    <xf numFmtId="0" fontId="15" fillId="0" borderId="0" xfId="0" applyFont="1" applyProtection="1">
      <protection hidden="1"/>
    </xf>
    <xf numFmtId="44" fontId="0" fillId="4" borderId="1" xfId="2" applyFont="1" applyFill="1" applyBorder="1" applyAlignment="1" applyProtection="1">
      <alignment horizontal="center"/>
    </xf>
    <xf numFmtId="44" fontId="0" fillId="4" borderId="6" xfId="2" applyFont="1" applyFill="1" applyBorder="1" applyAlignment="1" applyProtection="1">
      <alignment horizontal="center"/>
    </xf>
    <xf numFmtId="44" fontId="0" fillId="4" borderId="2" xfId="2" applyFont="1" applyFill="1" applyBorder="1" applyAlignment="1" applyProtection="1">
      <alignment horizontal="center"/>
    </xf>
    <xf numFmtId="44" fontId="0" fillId="4" borderId="4" xfId="2" applyFont="1" applyFill="1" applyBorder="1" applyAlignment="1" applyProtection="1">
      <alignment horizontal="center"/>
    </xf>
    <xf numFmtId="44" fontId="0" fillId="4" borderId="3" xfId="2" applyFont="1" applyFill="1" applyBorder="1" applyAlignment="1" applyProtection="1">
      <alignment horizontal="center"/>
    </xf>
    <xf numFmtId="0" fontId="4" fillId="4" borderId="22" xfId="0" applyFont="1" applyFill="1" applyBorder="1" applyAlignment="1" applyProtection="1">
      <alignment horizontal="center" vertical="center" wrapText="1"/>
    </xf>
    <xf numFmtId="3" fontId="0" fillId="0" borderId="0" xfId="0" applyNumberFormat="1"/>
    <xf numFmtId="168" fontId="0" fillId="0" borderId="0" xfId="0" applyNumberFormat="1" applyProtection="1">
      <protection hidden="1"/>
    </xf>
    <xf numFmtId="8" fontId="0" fillId="0" borderId="1" xfId="0" applyNumberFormat="1" applyFill="1" applyBorder="1" applyAlignment="1" applyProtection="1">
      <alignment horizontal="center"/>
      <protection locked="0"/>
    </xf>
    <xf numFmtId="8" fontId="0" fillId="0" borderId="5" xfId="0" applyNumberFormat="1" applyFill="1" applyBorder="1" applyAlignment="1" applyProtection="1">
      <alignment horizontal="center"/>
      <protection locked="0"/>
    </xf>
    <xf numFmtId="44" fontId="0" fillId="4" borderId="5" xfId="2" applyFont="1" applyFill="1" applyBorder="1" applyAlignment="1" applyProtection="1">
      <alignment horizontal="center"/>
    </xf>
    <xf numFmtId="0" fontId="2" fillId="0" borderId="0" xfId="0" applyFont="1" applyAlignment="1">
      <alignment vertical="center"/>
    </xf>
    <xf numFmtId="0" fontId="0" fillId="0" borderId="0" xfId="0" applyAlignment="1">
      <alignment vertical="center"/>
    </xf>
    <xf numFmtId="0" fontId="12" fillId="0" borderId="7" xfId="0" applyFont="1" applyBorder="1" applyAlignment="1" applyProtection="1">
      <alignment horizontal="center" vertical="center" wrapText="1"/>
      <protection locked="0"/>
    </xf>
    <xf numFmtId="0" fontId="12" fillId="0" borderId="8"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2" fillId="3" borderId="7" xfId="0" applyFont="1" applyFill="1" applyBorder="1" applyAlignment="1" applyProtection="1">
      <alignment horizontal="right" vertical="center"/>
      <protection locked="0"/>
    </xf>
    <xf numFmtId="0" fontId="2" fillId="3" borderId="8" xfId="0" applyFont="1" applyFill="1" applyBorder="1" applyAlignment="1" applyProtection="1">
      <alignment horizontal="right" vertical="center"/>
      <protection locked="0"/>
    </xf>
    <xf numFmtId="0" fontId="2" fillId="3" borderId="9" xfId="0" applyFont="1" applyFill="1" applyBorder="1" applyAlignment="1" applyProtection="1">
      <alignment horizontal="right" vertical="center"/>
      <protection locked="0"/>
    </xf>
    <xf numFmtId="0" fontId="12" fillId="0" borderId="7" xfId="0" applyFont="1" applyBorder="1" applyAlignment="1" applyProtection="1">
      <alignment horizontal="center" vertical="center"/>
      <protection locked="0"/>
    </xf>
    <xf numFmtId="0" fontId="12" fillId="0" borderId="8" xfId="0" applyFont="1" applyBorder="1" applyAlignment="1" applyProtection="1">
      <alignment horizontal="center" vertical="center"/>
      <protection locked="0"/>
    </xf>
    <xf numFmtId="0" fontId="12" fillId="0" borderId="9" xfId="0" applyFont="1" applyBorder="1" applyAlignment="1" applyProtection="1">
      <alignment horizontal="center" vertical="center"/>
      <protection locked="0"/>
    </xf>
    <xf numFmtId="0" fontId="0" fillId="0" borderId="0" xfId="0" applyAlignment="1">
      <alignment horizontal="center" vertical="center"/>
    </xf>
  </cellXfs>
  <cellStyles count="4">
    <cellStyle name="Millares" xfId="1" builtinId="3"/>
    <cellStyle name="Moneda" xfId="2" builtinId="4"/>
    <cellStyle name="Normal" xfId="0" builtinId="0"/>
    <cellStyle name="Porcentaje" xfId="3" builtinId="5"/>
  </cellStyles>
  <dxfs count="17">
    <dxf>
      <font>
        <color auto="1"/>
      </font>
      <fill>
        <patternFill>
          <bgColor rgb="FFFF0000"/>
        </patternFill>
      </fill>
    </dxf>
    <dxf>
      <font>
        <color auto="1"/>
      </font>
      <fill>
        <patternFill>
          <bgColor rgb="FFFF0000"/>
        </patternFill>
      </fill>
    </dxf>
    <dxf>
      <font>
        <color auto="1"/>
      </font>
      <fill>
        <patternFill>
          <bgColor rgb="FFFF0000"/>
        </patternFill>
      </fill>
    </dxf>
    <dxf>
      <font>
        <color auto="1"/>
      </font>
      <fill>
        <patternFill>
          <bgColor rgb="FFFF0000"/>
        </patternFill>
      </fill>
    </dxf>
    <dxf>
      <font>
        <color auto="1"/>
      </font>
      <fill>
        <patternFill>
          <bgColor rgb="FFFF0000"/>
        </patternFill>
      </fill>
    </dxf>
    <dxf>
      <font>
        <color auto="1"/>
      </font>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A400C4-2CB1-41B5-B19F-00E0BA90F1DA}">
  <sheetPr>
    <pageSetUpPr fitToPage="1"/>
  </sheetPr>
  <dimension ref="B2:N39"/>
  <sheetViews>
    <sheetView tabSelected="1" zoomScaleNormal="100" workbookViewId="0">
      <pane ySplit="5" topLeftCell="A6" activePane="bottomLeft" state="frozen"/>
      <selection activeCell="B1" sqref="B1"/>
      <selection pane="bottomLeft" activeCell="G30" sqref="G30"/>
    </sheetView>
  </sheetViews>
  <sheetFormatPr baseColWidth="10" defaultRowHeight="14.4" x14ac:dyDescent="0.3"/>
  <cols>
    <col min="1" max="1" width="4.6640625" customWidth="1"/>
    <col min="2" max="2" width="6.88671875" customWidth="1"/>
    <col min="3" max="3" width="12.88671875" customWidth="1"/>
    <col min="4" max="4" width="16.44140625" customWidth="1"/>
    <col min="5" max="5" width="15.33203125" bestFit="1" customWidth="1"/>
    <col min="6" max="6" width="18.44140625" customWidth="1"/>
    <col min="7" max="8" width="17" customWidth="1"/>
    <col min="9" max="9" width="20" customWidth="1"/>
    <col min="10" max="10" width="19.44140625" customWidth="1"/>
    <col min="11" max="11" width="20.21875" customWidth="1"/>
    <col min="12" max="12" width="17.109375" customWidth="1"/>
    <col min="13" max="13" width="15.33203125" bestFit="1" customWidth="1"/>
    <col min="14" max="14" width="16.5546875" customWidth="1"/>
  </cols>
  <sheetData>
    <row r="2" spans="2:14" s="71" customFormat="1" ht="28.8" customHeight="1" x14ac:dyDescent="0.3">
      <c r="B2" s="70" t="s">
        <v>27</v>
      </c>
    </row>
    <row r="3" spans="2:14" x14ac:dyDescent="0.3">
      <c r="B3" s="22" t="s">
        <v>28</v>
      </c>
      <c r="C3" s="1"/>
      <c r="D3" s="1"/>
      <c r="E3" s="1"/>
      <c r="F3" s="1"/>
      <c r="G3" s="1"/>
      <c r="H3" s="1"/>
      <c r="I3" s="1"/>
    </row>
    <row r="4" spans="2:14" x14ac:dyDescent="0.3">
      <c r="B4" s="22"/>
      <c r="C4" s="1"/>
      <c r="D4" s="1"/>
      <c r="E4" s="1"/>
      <c r="F4" s="1"/>
      <c r="G4" s="1"/>
      <c r="H4" s="1"/>
      <c r="I4" s="1"/>
    </row>
    <row r="5" spans="2:14" ht="15" thickBot="1" x14ac:dyDescent="0.35">
      <c r="B5" s="1"/>
      <c r="C5" s="1"/>
      <c r="D5" s="1"/>
      <c r="E5" s="1"/>
      <c r="F5" s="1"/>
      <c r="G5" s="1"/>
      <c r="H5" s="1"/>
      <c r="I5" s="1"/>
    </row>
    <row r="6" spans="2:14" ht="25.2" customHeight="1" thickBot="1" x14ac:dyDescent="0.35">
      <c r="B6" s="75" t="s">
        <v>9</v>
      </c>
      <c r="C6" s="76"/>
      <c r="D6" s="76"/>
      <c r="E6" s="76"/>
      <c r="F6" s="77"/>
      <c r="G6" s="78"/>
      <c r="H6" s="79"/>
      <c r="I6" s="79"/>
      <c r="J6" s="79"/>
      <c r="K6" s="79"/>
      <c r="L6" s="80"/>
    </row>
    <row r="7" spans="2:14" s="18" customFormat="1" ht="57.6" customHeight="1" x14ac:dyDescent="0.3">
      <c r="B7" s="16" t="s">
        <v>0</v>
      </c>
      <c r="C7" s="17" t="s">
        <v>1</v>
      </c>
      <c r="D7" s="17" t="s">
        <v>24</v>
      </c>
      <c r="E7" s="17" t="s">
        <v>23</v>
      </c>
      <c r="F7" s="19" t="s">
        <v>21</v>
      </c>
      <c r="G7" s="27" t="s">
        <v>10</v>
      </c>
      <c r="H7" s="19" t="s">
        <v>17</v>
      </c>
      <c r="I7" s="27" t="s">
        <v>12</v>
      </c>
      <c r="J7" s="27" t="s">
        <v>8</v>
      </c>
      <c r="K7" s="20" t="s">
        <v>20</v>
      </c>
    </row>
    <row r="8" spans="2:14" ht="14.55" customHeight="1" x14ac:dyDescent="0.3">
      <c r="B8" s="2">
        <v>1</v>
      </c>
      <c r="C8" s="3" t="s">
        <v>3</v>
      </c>
      <c r="D8" s="54">
        <v>22512049</v>
      </c>
      <c r="E8" s="14">
        <v>1047072.0465116279</v>
      </c>
      <c r="F8" s="67"/>
      <c r="G8" s="56">
        <f>F8*E8</f>
        <v>0</v>
      </c>
      <c r="H8" s="12"/>
      <c r="I8" s="28">
        <f>(G8*H8)</f>
        <v>0</v>
      </c>
      <c r="J8" s="56">
        <f>+G8+I8</f>
        <v>0</v>
      </c>
      <c r="K8" s="25"/>
      <c r="M8" s="18"/>
      <c r="N8" s="18"/>
    </row>
    <row r="9" spans="2:14" x14ac:dyDescent="0.3">
      <c r="B9" s="2">
        <v>2</v>
      </c>
      <c r="C9" s="3" t="s">
        <v>4</v>
      </c>
      <c r="D9" s="54">
        <v>22882937</v>
      </c>
      <c r="E9" s="14">
        <v>1064322.6511627906</v>
      </c>
      <c r="F9" s="67"/>
      <c r="G9" s="56">
        <f t="shared" ref="G9:G12" si="0">F9*E9</f>
        <v>0</v>
      </c>
      <c r="H9" s="12"/>
      <c r="I9" s="28">
        <f t="shared" ref="I9:I12" si="1">(G9*H9)</f>
        <v>0</v>
      </c>
      <c r="J9" s="56">
        <f t="shared" ref="J9:J12" si="2">+G9+I9</f>
        <v>0</v>
      </c>
      <c r="K9" s="25"/>
      <c r="M9" s="18"/>
      <c r="N9" s="18"/>
    </row>
    <row r="10" spans="2:14" x14ac:dyDescent="0.3">
      <c r="B10" s="2">
        <v>3</v>
      </c>
      <c r="C10" s="3" t="s">
        <v>7</v>
      </c>
      <c r="D10" s="54">
        <v>21523985</v>
      </c>
      <c r="E10" s="14">
        <v>1001115.5813953489</v>
      </c>
      <c r="F10" s="67"/>
      <c r="G10" s="56">
        <f t="shared" si="0"/>
        <v>0</v>
      </c>
      <c r="H10" s="12"/>
      <c r="I10" s="28">
        <f t="shared" si="1"/>
        <v>0</v>
      </c>
      <c r="J10" s="56">
        <f t="shared" si="2"/>
        <v>0</v>
      </c>
      <c r="K10" s="25"/>
      <c r="M10" s="18"/>
      <c r="N10" s="18"/>
    </row>
    <row r="11" spans="2:14" x14ac:dyDescent="0.3">
      <c r="B11" s="2">
        <v>4</v>
      </c>
      <c r="C11" s="3" t="s">
        <v>5</v>
      </c>
      <c r="D11" s="54">
        <v>21317411</v>
      </c>
      <c r="E11" s="14">
        <v>991507.48837209307</v>
      </c>
      <c r="F11" s="67"/>
      <c r="G11" s="56">
        <f t="shared" si="0"/>
        <v>0</v>
      </c>
      <c r="H11" s="12"/>
      <c r="I11" s="28">
        <f t="shared" si="1"/>
        <v>0</v>
      </c>
      <c r="J11" s="56">
        <f t="shared" si="2"/>
        <v>0</v>
      </c>
      <c r="K11" s="25"/>
      <c r="M11" s="18"/>
      <c r="N11" s="18"/>
    </row>
    <row r="12" spans="2:14" ht="15" thickBot="1" x14ac:dyDescent="0.35">
      <c r="B12" s="5">
        <v>5</v>
      </c>
      <c r="C12" s="6" t="s">
        <v>6</v>
      </c>
      <c r="D12" s="55">
        <v>20423655</v>
      </c>
      <c r="E12" s="15">
        <v>949937.4418604651</v>
      </c>
      <c r="F12" s="68"/>
      <c r="G12" s="57">
        <f t="shared" si="0"/>
        <v>0</v>
      </c>
      <c r="H12" s="42"/>
      <c r="I12" s="29">
        <f t="shared" si="1"/>
        <v>0</v>
      </c>
      <c r="J12" s="57">
        <f t="shared" si="2"/>
        <v>0</v>
      </c>
      <c r="K12" s="26"/>
      <c r="M12" s="18"/>
      <c r="N12" s="18"/>
    </row>
    <row r="13" spans="2:14" x14ac:dyDescent="0.3">
      <c r="B13" s="1"/>
      <c r="C13" s="1"/>
      <c r="D13" s="11"/>
      <c r="E13" s="11"/>
      <c r="F13" s="10"/>
      <c r="G13" s="1"/>
      <c r="H13" s="8"/>
      <c r="I13" s="8"/>
      <c r="L13" s="18"/>
      <c r="M13" s="18"/>
      <c r="N13" s="18"/>
    </row>
    <row r="14" spans="2:14" x14ac:dyDescent="0.3">
      <c r="B14" s="23" t="s">
        <v>29</v>
      </c>
      <c r="C14" s="1"/>
      <c r="D14" s="8"/>
      <c r="E14" s="8"/>
      <c r="F14" s="9"/>
      <c r="G14" s="1"/>
      <c r="H14" s="1"/>
      <c r="I14" s="8"/>
      <c r="L14" s="18"/>
      <c r="M14" s="18"/>
      <c r="N14" s="18"/>
    </row>
    <row r="15" spans="2:14" x14ac:dyDescent="0.3">
      <c r="B15" s="23" t="s">
        <v>18</v>
      </c>
      <c r="C15" s="1"/>
      <c r="D15" s="1"/>
      <c r="E15" s="1"/>
      <c r="F15" s="1"/>
      <c r="G15" s="1"/>
      <c r="H15" s="1"/>
      <c r="I15" s="1"/>
      <c r="L15" s="18"/>
      <c r="M15" s="18"/>
      <c r="N15" s="18"/>
    </row>
    <row r="16" spans="2:14" x14ac:dyDescent="0.3">
      <c r="B16" s="1"/>
      <c r="C16" s="1"/>
      <c r="D16" s="1"/>
      <c r="E16" s="1"/>
      <c r="F16" s="1"/>
      <c r="G16" s="1"/>
      <c r="H16" s="1"/>
      <c r="I16" s="1"/>
      <c r="L16" s="18"/>
      <c r="M16" s="18"/>
      <c r="N16" s="18"/>
    </row>
    <row r="17" spans="2:14" s="24" customFormat="1" thickBot="1" x14ac:dyDescent="0.25">
      <c r="B17" s="23"/>
      <c r="C17" s="23"/>
      <c r="D17" s="23"/>
      <c r="E17" s="23"/>
      <c r="F17" s="23"/>
      <c r="G17" s="23"/>
      <c r="H17" s="23"/>
      <c r="I17" s="23"/>
      <c r="J17" s="23"/>
      <c r="K17" s="23"/>
      <c r="L17" s="18"/>
      <c r="M17" s="18"/>
      <c r="N17" s="18"/>
    </row>
    <row r="18" spans="2:14" ht="25.8" customHeight="1" thickBot="1" x14ac:dyDescent="0.35">
      <c r="B18" s="75" t="s">
        <v>9</v>
      </c>
      <c r="C18" s="76"/>
      <c r="D18" s="76"/>
      <c r="E18" s="76"/>
      <c r="F18" s="77"/>
      <c r="G18" s="78"/>
      <c r="H18" s="79"/>
      <c r="I18" s="79"/>
      <c r="J18" s="79"/>
      <c r="K18" s="79"/>
      <c r="L18" s="80"/>
    </row>
    <row r="19" spans="2:14" s="71" customFormat="1" ht="60" customHeight="1" x14ac:dyDescent="0.3">
      <c r="B19" s="16" t="s">
        <v>0</v>
      </c>
      <c r="C19" s="17" t="s">
        <v>1</v>
      </c>
      <c r="D19" s="17" t="s">
        <v>25</v>
      </c>
      <c r="E19" s="17" t="s">
        <v>26</v>
      </c>
      <c r="F19" s="19" t="s">
        <v>30</v>
      </c>
      <c r="G19" s="27" t="s">
        <v>10</v>
      </c>
      <c r="H19" s="35" t="s">
        <v>17</v>
      </c>
      <c r="I19" s="36" t="s">
        <v>12</v>
      </c>
      <c r="J19" s="32" t="s">
        <v>8</v>
      </c>
      <c r="K19" s="64" t="s">
        <v>20</v>
      </c>
    </row>
    <row r="20" spans="2:14" x14ac:dyDescent="0.3">
      <c r="B20" s="2">
        <v>1</v>
      </c>
      <c r="C20" s="3" t="s">
        <v>3</v>
      </c>
      <c r="D20" s="50">
        <v>23048009</v>
      </c>
      <c r="E20" s="14">
        <v>850793.98300000001</v>
      </c>
      <c r="F20" s="67"/>
      <c r="G20" s="56">
        <f t="shared" ref="G20:G24" si="3">F20*E20</f>
        <v>0</v>
      </c>
      <c r="H20" s="37">
        <f t="shared" ref="H20:H24" si="4">+$H$8</f>
        <v>0</v>
      </c>
      <c r="I20" s="39">
        <f>(G20*H20)</f>
        <v>0</v>
      </c>
      <c r="J20" s="52">
        <f>+G20+I20</f>
        <v>0</v>
      </c>
      <c r="K20" s="33">
        <f>+K$8</f>
        <v>0</v>
      </c>
    </row>
    <row r="21" spans="2:14" x14ac:dyDescent="0.3">
      <c r="B21" s="2">
        <v>2</v>
      </c>
      <c r="C21" s="3" t="s">
        <v>4</v>
      </c>
      <c r="D21" s="50">
        <v>23326868</v>
      </c>
      <c r="E21" s="14">
        <v>861087.78146917687</v>
      </c>
      <c r="F21" s="67"/>
      <c r="G21" s="56">
        <f t="shared" si="3"/>
        <v>0</v>
      </c>
      <c r="H21" s="37">
        <f t="shared" si="4"/>
        <v>0</v>
      </c>
      <c r="I21" s="39">
        <f t="shared" ref="I21:I24" si="5">(G21*H21)</f>
        <v>0</v>
      </c>
      <c r="J21" s="52">
        <f t="shared" ref="J21:J24" si="6">+G21+I21</f>
        <v>0</v>
      </c>
      <c r="K21" s="33">
        <f>+K$9</f>
        <v>0</v>
      </c>
    </row>
    <row r="22" spans="2:14" x14ac:dyDescent="0.3">
      <c r="B22" s="2">
        <v>3</v>
      </c>
      <c r="C22" s="3" t="s">
        <v>7</v>
      </c>
      <c r="D22" s="50">
        <v>22039406</v>
      </c>
      <c r="E22" s="14">
        <v>813562.42155777034</v>
      </c>
      <c r="F22" s="67"/>
      <c r="G22" s="56">
        <f t="shared" si="3"/>
        <v>0</v>
      </c>
      <c r="H22" s="37">
        <f t="shared" si="4"/>
        <v>0</v>
      </c>
      <c r="I22" s="30">
        <f t="shared" si="5"/>
        <v>0</v>
      </c>
      <c r="J22" s="52">
        <f t="shared" si="6"/>
        <v>0</v>
      </c>
      <c r="K22" s="33">
        <f>+K$10</f>
        <v>0</v>
      </c>
    </row>
    <row r="23" spans="2:14" x14ac:dyDescent="0.3">
      <c r="B23" s="2">
        <v>4</v>
      </c>
      <c r="C23" s="3" t="s">
        <v>5</v>
      </c>
      <c r="D23" s="50">
        <v>21827899</v>
      </c>
      <c r="E23" s="14">
        <v>805754.85418973793</v>
      </c>
      <c r="F23" s="67"/>
      <c r="G23" s="56">
        <f t="shared" si="3"/>
        <v>0</v>
      </c>
      <c r="H23" s="37">
        <f t="shared" si="4"/>
        <v>0</v>
      </c>
      <c r="I23" s="30">
        <f t="shared" si="5"/>
        <v>0</v>
      </c>
      <c r="J23" s="52">
        <f t="shared" si="6"/>
        <v>0</v>
      </c>
      <c r="K23" s="33">
        <f>+K$11</f>
        <v>0</v>
      </c>
    </row>
    <row r="24" spans="2:14" ht="15" thickBot="1" x14ac:dyDescent="0.35">
      <c r="B24" s="5">
        <v>5</v>
      </c>
      <c r="C24" s="6" t="s">
        <v>6</v>
      </c>
      <c r="D24" s="51">
        <v>20657937</v>
      </c>
      <c r="E24" s="15">
        <v>762566.8881506091</v>
      </c>
      <c r="F24" s="68"/>
      <c r="G24" s="57">
        <f t="shared" si="3"/>
        <v>0</v>
      </c>
      <c r="H24" s="38">
        <f t="shared" si="4"/>
        <v>0</v>
      </c>
      <c r="I24" s="31">
        <f t="shared" si="5"/>
        <v>0</v>
      </c>
      <c r="J24" s="53">
        <f t="shared" si="6"/>
        <v>0</v>
      </c>
      <c r="K24" s="34">
        <f>+K$12</f>
        <v>0</v>
      </c>
    </row>
    <row r="25" spans="2:14" x14ac:dyDescent="0.3">
      <c r="B25" s="1"/>
      <c r="C25" s="1"/>
      <c r="D25" s="11"/>
      <c r="E25" s="11"/>
      <c r="F25" s="10"/>
      <c r="G25" s="66"/>
      <c r="H25" s="8"/>
      <c r="I25" s="8"/>
    </row>
    <row r="26" spans="2:14" s="24" customFormat="1" x14ac:dyDescent="0.3">
      <c r="B26" s="23" t="s">
        <v>31</v>
      </c>
      <c r="C26" s="23"/>
      <c r="D26" s="23"/>
      <c r="E26" s="23"/>
      <c r="F26" s="23"/>
      <c r="G26" s="23"/>
      <c r="H26" s="23"/>
      <c r="I26" s="8"/>
      <c r="J26" s="23"/>
      <c r="K26" s="23"/>
      <c r="L26"/>
      <c r="M26"/>
      <c r="N26"/>
    </row>
    <row r="27" spans="2:14" s="24" customFormat="1" x14ac:dyDescent="0.3">
      <c r="B27" s="23" t="s">
        <v>18</v>
      </c>
      <c r="C27" s="23"/>
      <c r="D27" s="23"/>
      <c r="E27" s="23"/>
      <c r="F27" s="23"/>
      <c r="G27" s="23"/>
      <c r="H27" s="23"/>
      <c r="I27" s="8"/>
      <c r="J27" s="23"/>
      <c r="K27" s="23"/>
      <c r="L27"/>
      <c r="M27"/>
      <c r="N27"/>
    </row>
    <row r="28" spans="2:14" s="24" customFormat="1" x14ac:dyDescent="0.3">
      <c r="B28" s="23"/>
      <c r="C28" s="23"/>
      <c r="D28" s="23"/>
      <c r="E28" s="23"/>
      <c r="F28" s="23"/>
      <c r="G28" s="23"/>
      <c r="H28" s="23"/>
      <c r="I28" s="8"/>
      <c r="J28" s="23"/>
      <c r="K28" s="23"/>
      <c r="L28"/>
      <c r="M28"/>
      <c r="N28"/>
    </row>
    <row r="29" spans="2:14" x14ac:dyDescent="0.3">
      <c r="B29" s="21"/>
      <c r="C29" s="1"/>
      <c r="D29" s="1"/>
      <c r="E29" s="1"/>
      <c r="F29" s="1"/>
      <c r="G29" s="1"/>
      <c r="H29" s="1"/>
      <c r="I29" s="23"/>
      <c r="J29" s="8"/>
      <c r="K29" s="1"/>
    </row>
    <row r="30" spans="2:14" ht="21" x14ac:dyDescent="0.4">
      <c r="C30" s="1"/>
      <c r="D30" s="1"/>
      <c r="E30" s="1"/>
      <c r="F30" s="1"/>
      <c r="G30" s="58" t="s">
        <v>13</v>
      </c>
      <c r="H30" s="1"/>
      <c r="I30" s="1"/>
      <c r="J30" s="8"/>
      <c r="K30" s="1"/>
    </row>
    <row r="31" spans="2:14" ht="15" thickBot="1" x14ac:dyDescent="0.35">
      <c r="B31" s="21"/>
      <c r="C31" s="1"/>
      <c r="D31" s="1"/>
      <c r="E31" s="1"/>
      <c r="F31" s="1"/>
      <c r="G31" s="1"/>
      <c r="H31" s="1"/>
      <c r="I31" s="1"/>
      <c r="J31" s="1"/>
      <c r="K31" s="1"/>
    </row>
    <row r="32" spans="2:14" ht="28.8" customHeight="1" thickBot="1" x14ac:dyDescent="0.35">
      <c r="B32" s="75" t="s">
        <v>9</v>
      </c>
      <c r="C32" s="76"/>
      <c r="D32" s="76"/>
      <c r="E32" s="76"/>
      <c r="F32" s="77"/>
      <c r="G32" s="72"/>
      <c r="H32" s="73"/>
      <c r="I32" s="73"/>
      <c r="J32" s="73"/>
      <c r="K32" s="74"/>
    </row>
    <row r="33" spans="2:11" s="81" customFormat="1" ht="55.8" customHeight="1" x14ac:dyDescent="0.3">
      <c r="B33" s="13" t="s">
        <v>0</v>
      </c>
      <c r="C33" s="43" t="s">
        <v>1</v>
      </c>
      <c r="D33" s="43" t="s">
        <v>2</v>
      </c>
      <c r="E33" s="17" t="s">
        <v>22</v>
      </c>
      <c r="F33" s="17" t="s">
        <v>32</v>
      </c>
      <c r="G33" s="44" t="s">
        <v>14</v>
      </c>
      <c r="H33" s="45" t="s">
        <v>11</v>
      </c>
      <c r="I33" s="46" t="s">
        <v>15</v>
      </c>
      <c r="J33" s="47" t="s">
        <v>16</v>
      </c>
      <c r="K33" s="48" t="s">
        <v>19</v>
      </c>
    </row>
    <row r="34" spans="2:11" x14ac:dyDescent="0.3">
      <c r="B34" s="2">
        <v>1</v>
      </c>
      <c r="C34" s="3" t="s">
        <v>3</v>
      </c>
      <c r="D34" s="4">
        <v>474142</v>
      </c>
      <c r="E34" s="14">
        <f>+E20+E8</f>
        <v>1897866.0295116277</v>
      </c>
      <c r="F34" s="50">
        <f>+D8+D20</f>
        <v>45560058</v>
      </c>
      <c r="G34" s="59">
        <f>+G20+G8</f>
        <v>0</v>
      </c>
      <c r="H34" s="40">
        <f>+H8</f>
        <v>0</v>
      </c>
      <c r="I34" s="61">
        <f>+I20+I8</f>
        <v>0</v>
      </c>
      <c r="J34" s="63">
        <f>+G34+I34</f>
        <v>0</v>
      </c>
      <c r="K34" s="33">
        <f>+K$8</f>
        <v>0</v>
      </c>
    </row>
    <row r="35" spans="2:11" x14ac:dyDescent="0.3">
      <c r="B35" s="2">
        <v>2</v>
      </c>
      <c r="C35" s="3" t="s">
        <v>4</v>
      </c>
      <c r="D35" s="4">
        <v>481025</v>
      </c>
      <c r="E35" s="14">
        <f>+E21+E9</f>
        <v>1925410.4326319676</v>
      </c>
      <c r="F35" s="50">
        <f>+D9+D21</f>
        <v>46209805</v>
      </c>
      <c r="G35" s="59">
        <f>+G21+G9</f>
        <v>0</v>
      </c>
      <c r="H35" s="40">
        <f>+H9</f>
        <v>0</v>
      </c>
      <c r="I35" s="61">
        <f>+I21+I9</f>
        <v>0</v>
      </c>
      <c r="J35" s="63">
        <f t="shared" ref="J35:J38" si="7">+G35+I35</f>
        <v>0</v>
      </c>
      <c r="K35" s="33">
        <f>+K$9</f>
        <v>0</v>
      </c>
    </row>
    <row r="36" spans="2:11" x14ac:dyDescent="0.3">
      <c r="B36" s="2">
        <v>3</v>
      </c>
      <c r="C36" s="3" t="s">
        <v>7</v>
      </c>
      <c r="D36" s="4">
        <v>453359</v>
      </c>
      <c r="E36" s="14">
        <f>+E22+E10</f>
        <v>1814678.0029531191</v>
      </c>
      <c r="F36" s="50">
        <f>+D10+D22</f>
        <v>43563391</v>
      </c>
      <c r="G36" s="59">
        <f>+G22+G10</f>
        <v>0</v>
      </c>
      <c r="H36" s="40">
        <f>+H10</f>
        <v>0</v>
      </c>
      <c r="I36" s="61">
        <f>+I22+I10</f>
        <v>0</v>
      </c>
      <c r="J36" s="63">
        <f t="shared" si="7"/>
        <v>0</v>
      </c>
      <c r="K36" s="33">
        <f>+K$9</f>
        <v>0</v>
      </c>
    </row>
    <row r="37" spans="2:11" x14ac:dyDescent="0.3">
      <c r="B37" s="2">
        <v>4</v>
      </c>
      <c r="C37" s="3" t="s">
        <v>5</v>
      </c>
      <c r="D37" s="4">
        <v>449008</v>
      </c>
      <c r="E37" s="14">
        <f>+E23+E11</f>
        <v>1797262.342561831</v>
      </c>
      <c r="F37" s="50">
        <f>+D11+D23</f>
        <v>43145310</v>
      </c>
      <c r="G37" s="59">
        <f>+G23+G11</f>
        <v>0</v>
      </c>
      <c r="H37" s="40">
        <f>+H11</f>
        <v>0</v>
      </c>
      <c r="I37" s="61">
        <f>+I23+I11</f>
        <v>0</v>
      </c>
      <c r="J37" s="63">
        <f t="shared" si="7"/>
        <v>0</v>
      </c>
      <c r="K37" s="33">
        <f>+K$11</f>
        <v>0</v>
      </c>
    </row>
    <row r="38" spans="2:11" ht="15" thickBot="1" x14ac:dyDescent="0.35">
      <c r="B38" s="5">
        <v>5</v>
      </c>
      <c r="C38" s="6" t="s">
        <v>6</v>
      </c>
      <c r="D38" s="7">
        <v>427838</v>
      </c>
      <c r="E38" s="15">
        <f>+E24+E12</f>
        <v>1712504.3300110742</v>
      </c>
      <c r="F38" s="51">
        <f>+D12+D24</f>
        <v>41081592</v>
      </c>
      <c r="G38" s="69">
        <f>+G24+G12</f>
        <v>0</v>
      </c>
      <c r="H38" s="41">
        <f>+H12</f>
        <v>0</v>
      </c>
      <c r="I38" s="62">
        <f>+I24+I12</f>
        <v>0</v>
      </c>
      <c r="J38" s="60">
        <f t="shared" si="7"/>
        <v>0</v>
      </c>
      <c r="K38" s="34">
        <f>+K$12</f>
        <v>0</v>
      </c>
    </row>
    <row r="39" spans="2:11" x14ac:dyDescent="0.3">
      <c r="D39" s="65"/>
      <c r="E39" s="10"/>
      <c r="F39" s="10"/>
      <c r="G39" s="49"/>
    </row>
  </sheetData>
  <sheetProtection sheet="1" formatCells="0" formatColumns="0" formatRows="0"/>
  <mergeCells count="6">
    <mergeCell ref="G32:K32"/>
    <mergeCell ref="B6:F6"/>
    <mergeCell ref="B18:F18"/>
    <mergeCell ref="G6:L6"/>
    <mergeCell ref="G18:L18"/>
    <mergeCell ref="B32:F32"/>
  </mergeCells>
  <conditionalFormatting sqref="E8 E34">
    <cfRule type="cellIs" dxfId="16" priority="94" operator="greaterThan">
      <formula>42886514</formula>
    </cfRule>
  </conditionalFormatting>
  <conditionalFormatting sqref="E20">
    <cfRule type="cellIs" dxfId="15" priority="82" operator="greaterThan">
      <formula>42886514</formula>
    </cfRule>
  </conditionalFormatting>
  <conditionalFormatting sqref="E35:E38">
    <cfRule type="cellIs" dxfId="14" priority="71" operator="greaterThan">
      <formula>42886514</formula>
    </cfRule>
  </conditionalFormatting>
  <conditionalFormatting sqref="D8 I8">
    <cfRule type="cellIs" dxfId="13" priority="48" operator="greaterThan">
      <formula>$D$8</formula>
    </cfRule>
  </conditionalFormatting>
  <conditionalFormatting sqref="D9 I9">
    <cfRule type="cellIs" dxfId="12" priority="47" operator="greaterThan">
      <formula>$D$9</formula>
    </cfRule>
  </conditionalFormatting>
  <conditionalFormatting sqref="D11 I11">
    <cfRule type="cellIs" dxfId="11" priority="46" operator="greaterThan">
      <formula>$D$11</formula>
    </cfRule>
  </conditionalFormatting>
  <conditionalFormatting sqref="D12 I12">
    <cfRule type="cellIs" dxfId="10" priority="45" operator="greaterThan">
      <formula>$D$12</formula>
    </cfRule>
  </conditionalFormatting>
  <conditionalFormatting sqref="D10 I10">
    <cfRule type="cellIs" dxfId="9" priority="44" operator="greaterThan">
      <formula>$D$10</formula>
    </cfRule>
  </conditionalFormatting>
  <conditionalFormatting sqref="E8">
    <cfRule type="cellIs" dxfId="8" priority="14" operator="greaterThan">
      <formula>42886514</formula>
    </cfRule>
  </conditionalFormatting>
  <conditionalFormatting sqref="E20">
    <cfRule type="cellIs" dxfId="7" priority="8" operator="greaterThan">
      <formula>42886514</formula>
    </cfRule>
  </conditionalFormatting>
  <conditionalFormatting sqref="H34:H38">
    <cfRule type="cellIs" dxfId="6" priority="123" operator="greaterThan">
      <formula>#REF!</formula>
    </cfRule>
  </conditionalFormatting>
  <conditionalFormatting sqref="G8">
    <cfRule type="cellIs" dxfId="5" priority="124" operator="greaterThan">
      <formula>$D$8</formula>
    </cfRule>
  </conditionalFormatting>
  <conditionalFormatting sqref="G9">
    <cfRule type="cellIs" dxfId="4" priority="125" operator="greaterThan">
      <formula>$D$9</formula>
    </cfRule>
  </conditionalFormatting>
  <conditionalFormatting sqref="G11">
    <cfRule type="cellIs" dxfId="3" priority="126" operator="greaterThan">
      <formula>$D$11</formula>
    </cfRule>
  </conditionalFormatting>
  <conditionalFormatting sqref="G12">
    <cfRule type="cellIs" dxfId="2" priority="127" operator="greaterThan">
      <formula>$D$12</formula>
    </cfRule>
  </conditionalFormatting>
  <conditionalFormatting sqref="G10">
    <cfRule type="cellIs" dxfId="1" priority="128" operator="greaterThan">
      <formula>$D$10</formula>
    </cfRule>
  </conditionalFormatting>
  <conditionalFormatting sqref="G20:G24">
    <cfRule type="cellIs" dxfId="0" priority="129" operator="greaterThan">
      <formula>D20</formula>
    </cfRule>
  </conditionalFormatting>
  <pageMargins left="0.70866141732283472" right="0.70866141732283472" top="0.74803149606299213" bottom="0.7480314960629921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Nájera Herranz, María Rosario</dc:creator>
  <cp:lastModifiedBy>Nájera Herranz, María Rosario</cp:lastModifiedBy>
  <cp:lastPrinted>2021-10-06T10:51:37Z</cp:lastPrinted>
  <dcterms:created xsi:type="dcterms:W3CDTF">2021-06-24T11:38:55Z</dcterms:created>
  <dcterms:modified xsi:type="dcterms:W3CDTF">2022-05-17T08:49:43Z</dcterms:modified>
</cp:coreProperties>
</file>