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104_2000003597 _ObS_OBRAS SEGUIMIENTO AMBIENTAL\2. Licitacion\A_publicar\"/>
    </mc:Choice>
  </mc:AlternateContent>
  <xr:revisionPtr revIDLastSave="0" documentId="13_ncr:1_{7F8EE574-1645-4FEF-ACD5-466454659ED9}" xr6:coauthVersionLast="36" xr6:coauthVersionMax="47" xr10:uidLastSave="{00000000-0000-0000-0000-000000000000}"/>
  <bookViews>
    <workbookView xWindow="0" yWindow="0" windowWidth="23040" windowHeight="9060" xr2:uid="{7CF6D496-EF5E-4622-9448-59499378F416}"/>
  </bookViews>
  <sheets>
    <sheet name="Presupuesto" sheetId="1" r:id="rId1"/>
  </sheets>
  <definedNames>
    <definedName name="_xlnm.Print_Area" localSheetId="0">Presupuesto!$B$2:$G$66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0" i="1"/>
  <c r="G47" i="1"/>
  <c r="G48" i="1" s="1"/>
  <c r="G44" i="1"/>
  <c r="G43" i="1"/>
  <c r="G42" i="1"/>
  <c r="G41" i="1"/>
  <c r="G38" i="1"/>
  <c r="G39" i="1" s="1"/>
  <c r="G35" i="1"/>
  <c r="G34" i="1"/>
  <c r="G33" i="1"/>
  <c r="G32" i="1"/>
  <c r="G31" i="1"/>
  <c r="G30" i="1"/>
  <c r="G27" i="1"/>
  <c r="G26" i="1"/>
  <c r="G25" i="1"/>
  <c r="G24" i="1"/>
  <c r="G21" i="1"/>
  <c r="G20" i="1"/>
  <c r="G19" i="1"/>
  <c r="G18" i="1"/>
  <c r="G17" i="1"/>
  <c r="G16" i="1"/>
  <c r="G13" i="1"/>
  <c r="G12" i="1"/>
  <c r="G11" i="1"/>
  <c r="G10" i="1"/>
  <c r="G9" i="1"/>
  <c r="G8" i="1"/>
  <c r="G7" i="1"/>
  <c r="G6" i="1"/>
  <c r="G14" i="1" s="1"/>
  <c r="G52" i="1" l="1"/>
  <c r="G28" i="1"/>
  <c r="G22" i="1"/>
  <c r="G45" i="1"/>
  <c r="G36" i="1"/>
  <c r="G53" i="1" l="1"/>
  <c r="G55" i="1" s="1"/>
  <c r="G54" i="1" l="1"/>
  <c r="G56" i="1" s="1"/>
  <c r="G57" i="1" s="1"/>
  <c r="G58" i="1" l="1"/>
</calcChain>
</file>

<file path=xl/sharedStrings.xml><?xml version="1.0" encoding="utf-8"?>
<sst xmlns="http://schemas.openxmlformats.org/spreadsheetml/2006/main" count="125" uniqueCount="93">
  <si>
    <t>CONCEPTO</t>
  </si>
  <si>
    <t>Ud</t>
  </si>
  <si>
    <t>Cantidad</t>
  </si>
  <si>
    <t>Precio Unitario (€)</t>
  </si>
  <si>
    <t>Importe (€)</t>
  </si>
  <si>
    <t>1.Trabajos preliminares</t>
  </si>
  <si>
    <t>1.1</t>
  </si>
  <si>
    <t>Realización de calicatas previas a la excavación para delimitación de la afección y toma de muestras (incluida supervisión ambiental por técnico especialista).</t>
  </si>
  <si>
    <t>PA</t>
  </si>
  <si>
    <t>1.2</t>
  </si>
  <si>
    <t>1.3</t>
  </si>
  <si>
    <t>1.4</t>
  </si>
  <si>
    <t>1.5</t>
  </si>
  <si>
    <t xml:space="preserve">Redacción de Plan de excavación </t>
  </si>
  <si>
    <t>1.6</t>
  </si>
  <si>
    <t>Gestión de permisos, autorizaciones y preparación de los trabajos.</t>
  </si>
  <si>
    <t>1.7</t>
  </si>
  <si>
    <t>Implantación de báscula, lavadero de ruedas de camiones y de zona de trabajo (caseta de obra y aseos).</t>
  </si>
  <si>
    <t>1.8</t>
  </si>
  <si>
    <t>Preparación de acopio temporal  (lámina PEAD de 1 mm de espesor y geotextil) para protección superficial del terreno, incluida instalación y posterior retirada.</t>
  </si>
  <si>
    <t>Subtotal</t>
  </si>
  <si>
    <t>2. Excavación selectiva de materiales</t>
  </si>
  <si>
    <t>2.1</t>
  </si>
  <si>
    <t>Jornada de personal técnico en campo para la supervisión ambiental de tareas de excavación (incluido desplazamiento y manutención).</t>
  </si>
  <si>
    <t>día</t>
  </si>
  <si>
    <t>2.2</t>
  </si>
  <si>
    <t>Excavación de tierras contaminadas por hidrocarburos</t>
  </si>
  <si>
    <t>m3</t>
  </si>
  <si>
    <t>2.3</t>
  </si>
  <si>
    <t>Excavación de relleno de escorias</t>
  </si>
  <si>
    <t>2.4</t>
  </si>
  <si>
    <t>Análitica in-situ de TPH en suelos mediante PETROFLAG (reactivo mediacion+calibracion), incluyendo la toma de muestra.</t>
  </si>
  <si>
    <t>ud</t>
  </si>
  <si>
    <t>2.5</t>
  </si>
  <si>
    <t>Determinación analítica de hidrocarburos totales del petroleo en suelos  (analitica de contraste Petroflag), incluyendo la toma de muestra.</t>
  </si>
  <si>
    <t>2.6</t>
  </si>
  <si>
    <t>Determinación analítica para la caracterización de suelos excavados y escorias, de acuerdo a lo establecido en la normativa de aplicación en vigor para aceptabilidad en vertedero (Pruebas de cumplimiento).</t>
  </si>
  <si>
    <t>3. Demolición de cubeto y zona pavimentada</t>
  </si>
  <si>
    <t>3.1</t>
  </si>
  <si>
    <t>Jornada de personal técnico en campo para la supervisión ambiental de trabajos de demolición de cubeto y zona pavimentada (incluido desplazamiento y manutención).</t>
  </si>
  <si>
    <t>dia</t>
  </si>
  <si>
    <t>3.2</t>
  </si>
  <si>
    <t>Demolición de muro de hormigón armado, con medios manuales, martillo neumático y equipo de oxicorte, y carga manual sobre camión o contenedor</t>
  </si>
  <si>
    <t>3.3</t>
  </si>
  <si>
    <t xml:space="preserve">Demolición de losa maciza de hormigón armado de 39 a 45 cm de canto total, con medios manuales, martillo neumático y equipo de oxicorte y carga manual sobre camión o contenedor. </t>
  </si>
  <si>
    <t>m2</t>
  </si>
  <si>
    <t>3.4</t>
  </si>
  <si>
    <t>Demolición de solera o pavimento de hormigón armado de 60 a 100 cm de espesor, mediante retroexcavadora con martillo rompedor, y carga mecánica sobre camión o contenedor.</t>
  </si>
  <si>
    <t>4. Transporte y gestión de residuos</t>
  </si>
  <si>
    <t>4.1</t>
  </si>
  <si>
    <t>Gestión y transporte de residuo LER 170504 "Tierra y piedras distintas de las especificadas en el código 17 05 03" como residuo INERTE</t>
  </si>
  <si>
    <t>Tn</t>
  </si>
  <si>
    <t>4.2</t>
  </si>
  <si>
    <t>Gestión y transporte de residuo LER 170504 "Tierra y piedras distintas de las especificadas en el código 17 05 03" como residuo NO PELIGROSO</t>
  </si>
  <si>
    <t>4.3</t>
  </si>
  <si>
    <t>Gestión y transporte de residuo LER 101003 "Escorias de horno" como residuo NO PELIGROSO</t>
  </si>
  <si>
    <t>4.4</t>
  </si>
  <si>
    <t>Gestión y transporte de residuo LER 170506 "Mezcla o fracciones separadas de hormigón, ladrillos, tejas y materiales cerámicos con sustancias peligrosas" como residuo PELIGROSO</t>
  </si>
  <si>
    <t>4.5</t>
  </si>
  <si>
    <t>Gestión y transporte de residuo LER 170101 "Hormigón" como residuo INERTE</t>
  </si>
  <si>
    <t>4.6</t>
  </si>
  <si>
    <t>Gestión y transporte de residuos estructurales (plásticos, hierro y acero, materiales aislantes) procedentes de la demolición de cubeto de depósitos de combustible y pavimento de hormigón armado</t>
  </si>
  <si>
    <t>5. Topografía</t>
  </si>
  <si>
    <t>5.1</t>
  </si>
  <si>
    <t>Levantamiento topográfico inicial y a la finalización de los trabajos. Incluye dedicación de campo y trabajos de gabinete</t>
  </si>
  <si>
    <t>6.  Verificación de suelo remanente</t>
  </si>
  <si>
    <t>6.1</t>
  </si>
  <si>
    <t xml:space="preserve">Jornada de personal técnico en campo para el muestreo de suelo remanente (incluido desplazamiento y manutención). </t>
  </si>
  <si>
    <t>6.2</t>
  </si>
  <si>
    <t xml:space="preserve">Determinación analítica de TPH- Fracciones alifáticas y aromáticas, BTEX y PAH (16 EPA), en suelos </t>
  </si>
  <si>
    <t>6.3</t>
  </si>
  <si>
    <t xml:space="preserve">Determinación analítica de TPH- Fracciones alifáticas y aromáticas, BTEX, MTBE +ETBE+ PAH (16 EPA), en suelos </t>
  </si>
  <si>
    <t>6.4</t>
  </si>
  <si>
    <t>Determinación analítica de TPH- Fracciones alifáticas y aromáticas, BTEX y PAH (16 EPA), metales (NGR Madrid) en suelos</t>
  </si>
  <si>
    <t>7. Seguridad y Salud</t>
  </si>
  <si>
    <t>7.1</t>
  </si>
  <si>
    <t xml:space="preserve">Elaboración de Plan de Seguridad. Incluido medidas de seguridad en la obra (vallas, cintas de balizamiento, EPIs individuales y colectivos, etc.). </t>
  </si>
  <si>
    <t>8. Informes finales</t>
  </si>
  <si>
    <t>8.1</t>
  </si>
  <si>
    <t>Redacción de informe final</t>
  </si>
  <si>
    <t>8.2</t>
  </si>
  <si>
    <t>Análisis Cuantitativo de Riesgos</t>
  </si>
  <si>
    <t>Gastos Generales</t>
  </si>
  <si>
    <t>Beneficio Industrial</t>
  </si>
  <si>
    <t>Determinación analítica de TPH- Fracciones alifáticas y aromáticas, BTEX y PAH (16 EPA), en suelos (incluida toma de muestra y blanco ambiental)</t>
  </si>
  <si>
    <t>Determinación analítica para la caracterización de suelos excavados y escorias, de acuerdo a lo establecido en la normativa de aplicación en vigor para aceptabilidad en vertedero.</t>
  </si>
  <si>
    <t>Determinación de Peligrosidad / No peligrosidad de suelos excavados y escorias, de acuerdo a lo establecido en la normativa de aplicación en vigor para aceptabilidad en vertedero.</t>
  </si>
  <si>
    <t>PRESUPUESTO DE EJECUCIÓN MATERIAL</t>
  </si>
  <si>
    <t>OFERTA ECONÓMICA PARA OBRAS DE PLAN DE SEGUIMIENTO AMBIENTAL
 EN RECINTO DE CUATRO CAMINOS</t>
  </si>
  <si>
    <t>Firmado digitalmente por:</t>
  </si>
  <si>
    <t>IVA</t>
  </si>
  <si>
    <t>OFERTA TOTAL SIN IVA</t>
  </si>
  <si>
    <t>OFERTA TOTAL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</si>
</sst>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2" fillId="3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4" fontId="3" fillId="7" borderId="1" xfId="0" applyNumberFormat="1" applyFont="1" applyFill="1" applyBorder="1" applyAlignment="1" applyProtection="1">
      <alignment horizontal="center" vertical="center"/>
      <protection locked="0"/>
    </xf>
    <xf numFmtId="3" fontId="2" fillId="3" borderId="1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/>
    <xf numFmtId="4" fontId="4" fillId="6" borderId="1" xfId="0" applyNumberFormat="1" applyFont="1" applyFill="1" applyBorder="1" applyAlignment="1">
      <alignment horizontal="center" vertical="center"/>
    </xf>
    <xf numFmtId="10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/>
    <xf numFmtId="4" fontId="4" fillId="9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10" fontId="2" fillId="3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/>
    </xf>
    <xf numFmtId="0" fontId="1" fillId="8" borderId="1" xfId="0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FE14-2A95-4292-932D-A9C68815DA0A}">
  <dimension ref="A2:I60"/>
  <sheetViews>
    <sheetView tabSelected="1" topLeftCell="B38" zoomScale="90" zoomScaleNormal="90" zoomScaleSheetLayoutView="90" workbookViewId="0">
      <selection activeCell="C56" sqref="C56:F56"/>
    </sheetView>
  </sheetViews>
  <sheetFormatPr baseColWidth="10" defaultColWidth="11.5703125" defaultRowHeight="12.75" x14ac:dyDescent="0.2"/>
  <cols>
    <col min="1" max="1" width="30.5703125" style="1" customWidth="1"/>
    <col min="2" max="2" width="3.5703125" style="1" bestFit="1" customWidth="1"/>
    <col min="3" max="3" width="59.7109375" style="1" customWidth="1"/>
    <col min="4" max="4" width="2.7109375" style="37" bestFit="1" customWidth="1"/>
    <col min="5" max="5" width="7.85546875" style="1" bestFit="1" customWidth="1"/>
    <col min="6" max="6" width="12.28515625" style="37" customWidth="1"/>
    <col min="7" max="7" width="11.28515625" style="1" customWidth="1"/>
    <col min="8" max="9" width="11.5703125" style="1"/>
    <col min="10" max="10" width="1.7109375" style="1" customWidth="1"/>
    <col min="11" max="16384" width="11.5703125" style="1"/>
  </cols>
  <sheetData>
    <row r="2" spans="2:7" ht="29.45" customHeight="1" x14ac:dyDescent="0.2">
      <c r="B2" s="44" t="s">
        <v>88</v>
      </c>
      <c r="C2" s="45"/>
      <c r="D2" s="45"/>
      <c r="E2" s="45"/>
      <c r="F2" s="45"/>
      <c r="G2" s="45"/>
    </row>
    <row r="4" spans="2:7" ht="25.5" x14ac:dyDescent="0.2">
      <c r="B4" s="46" t="s">
        <v>0</v>
      </c>
      <c r="C4" s="46"/>
      <c r="D4" s="2" t="s">
        <v>1</v>
      </c>
      <c r="E4" s="2" t="s">
        <v>2</v>
      </c>
      <c r="F4" s="2" t="s">
        <v>3</v>
      </c>
      <c r="G4" s="2" t="s">
        <v>4</v>
      </c>
    </row>
    <row r="5" spans="2:7" x14ac:dyDescent="0.2">
      <c r="B5" s="40" t="s">
        <v>5</v>
      </c>
      <c r="C5" s="40"/>
      <c r="D5" s="3"/>
      <c r="E5" s="4"/>
      <c r="F5" s="3"/>
      <c r="G5" s="4"/>
    </row>
    <row r="6" spans="2:7" ht="38.25" x14ac:dyDescent="0.2">
      <c r="B6" s="6" t="s">
        <v>6</v>
      </c>
      <c r="C6" s="5" t="s">
        <v>7</v>
      </c>
      <c r="D6" s="6" t="s">
        <v>8</v>
      </c>
      <c r="E6" s="7">
        <v>1</v>
      </c>
      <c r="F6" s="8"/>
      <c r="G6" s="9">
        <f>F6*E6</f>
        <v>0</v>
      </c>
    </row>
    <row r="7" spans="2:7" ht="38.25" x14ac:dyDescent="0.2">
      <c r="B7" s="6" t="s">
        <v>9</v>
      </c>
      <c r="C7" s="10" t="s">
        <v>84</v>
      </c>
      <c r="D7" s="11" t="s">
        <v>1</v>
      </c>
      <c r="E7" s="12">
        <v>39</v>
      </c>
      <c r="F7" s="8"/>
      <c r="G7" s="13">
        <f t="shared" ref="G7:G13" si="0">E7*F7</f>
        <v>0</v>
      </c>
    </row>
    <row r="8" spans="2:7" ht="38.25" x14ac:dyDescent="0.2">
      <c r="B8" s="6" t="s">
        <v>10</v>
      </c>
      <c r="C8" s="10" t="s">
        <v>85</v>
      </c>
      <c r="D8" s="11" t="s">
        <v>1</v>
      </c>
      <c r="E8" s="12">
        <v>20</v>
      </c>
      <c r="F8" s="8"/>
      <c r="G8" s="13">
        <f t="shared" si="0"/>
        <v>0</v>
      </c>
    </row>
    <row r="9" spans="2:7" ht="38.25" x14ac:dyDescent="0.2">
      <c r="B9" s="6" t="s">
        <v>11</v>
      </c>
      <c r="C9" s="10" t="s">
        <v>86</v>
      </c>
      <c r="D9" s="11" t="s">
        <v>1</v>
      </c>
      <c r="E9" s="12">
        <v>3</v>
      </c>
      <c r="F9" s="8"/>
      <c r="G9" s="13">
        <f t="shared" si="0"/>
        <v>0</v>
      </c>
    </row>
    <row r="10" spans="2:7" x14ac:dyDescent="0.2">
      <c r="B10" s="6" t="s">
        <v>12</v>
      </c>
      <c r="C10" s="10" t="s">
        <v>13</v>
      </c>
      <c r="D10" s="11" t="s">
        <v>1</v>
      </c>
      <c r="E10" s="12">
        <v>1</v>
      </c>
      <c r="F10" s="8"/>
      <c r="G10" s="13">
        <f t="shared" si="0"/>
        <v>0</v>
      </c>
    </row>
    <row r="11" spans="2:7" x14ac:dyDescent="0.2">
      <c r="B11" s="6" t="s">
        <v>14</v>
      </c>
      <c r="C11" s="10" t="s">
        <v>15</v>
      </c>
      <c r="D11" s="11" t="s">
        <v>8</v>
      </c>
      <c r="E11" s="12">
        <v>1</v>
      </c>
      <c r="F11" s="8"/>
      <c r="G11" s="13">
        <f t="shared" si="0"/>
        <v>0</v>
      </c>
    </row>
    <row r="12" spans="2:7" ht="25.5" x14ac:dyDescent="0.2">
      <c r="B12" s="6" t="s">
        <v>16</v>
      </c>
      <c r="C12" s="10" t="s">
        <v>17</v>
      </c>
      <c r="D12" s="11" t="s">
        <v>8</v>
      </c>
      <c r="E12" s="12">
        <v>1</v>
      </c>
      <c r="F12" s="8"/>
      <c r="G12" s="13">
        <f t="shared" si="0"/>
        <v>0</v>
      </c>
    </row>
    <row r="13" spans="2:7" ht="38.25" x14ac:dyDescent="0.2">
      <c r="B13" s="6" t="s">
        <v>18</v>
      </c>
      <c r="C13" s="10" t="s">
        <v>19</v>
      </c>
      <c r="D13" s="11" t="s">
        <v>8</v>
      </c>
      <c r="E13" s="14">
        <v>1</v>
      </c>
      <c r="F13" s="8"/>
      <c r="G13" s="13">
        <f t="shared" si="0"/>
        <v>0</v>
      </c>
    </row>
    <row r="14" spans="2:7" x14ac:dyDescent="0.2">
      <c r="B14" s="39" t="s">
        <v>20</v>
      </c>
      <c r="C14" s="39"/>
      <c r="D14" s="39"/>
      <c r="E14" s="39"/>
      <c r="F14" s="15"/>
      <c r="G14" s="16">
        <f>SUM(G6:G13)</f>
        <v>0</v>
      </c>
    </row>
    <row r="15" spans="2:7" s="17" customFormat="1" x14ac:dyDescent="0.25">
      <c r="B15" s="40" t="s">
        <v>21</v>
      </c>
      <c r="C15" s="40"/>
      <c r="D15" s="3"/>
      <c r="E15" s="4"/>
      <c r="F15" s="3"/>
      <c r="G15" s="4"/>
    </row>
    <row r="16" spans="2:7" ht="25.5" x14ac:dyDescent="0.2">
      <c r="B16" s="6" t="s">
        <v>22</v>
      </c>
      <c r="C16" s="5" t="s">
        <v>23</v>
      </c>
      <c r="D16" s="6" t="s">
        <v>24</v>
      </c>
      <c r="E16" s="18">
        <v>20</v>
      </c>
      <c r="F16" s="8"/>
      <c r="G16" s="9">
        <f t="shared" ref="G16:G21" si="1">E16*F16</f>
        <v>0</v>
      </c>
    </row>
    <row r="17" spans="2:9" x14ac:dyDescent="0.2">
      <c r="B17" s="6" t="s">
        <v>25</v>
      </c>
      <c r="C17" s="19" t="s">
        <v>26</v>
      </c>
      <c r="D17" s="20" t="s">
        <v>27</v>
      </c>
      <c r="E17" s="21">
        <v>1907</v>
      </c>
      <c r="F17" s="8"/>
      <c r="G17" s="9">
        <f t="shared" si="1"/>
        <v>0</v>
      </c>
    </row>
    <row r="18" spans="2:9" x14ac:dyDescent="0.2">
      <c r="B18" s="6" t="s">
        <v>28</v>
      </c>
      <c r="C18" s="19" t="s">
        <v>29</v>
      </c>
      <c r="D18" s="20" t="s">
        <v>27</v>
      </c>
      <c r="E18" s="21">
        <v>748</v>
      </c>
      <c r="F18" s="8"/>
      <c r="G18" s="9">
        <f t="shared" si="1"/>
        <v>0</v>
      </c>
    </row>
    <row r="19" spans="2:9" ht="25.5" x14ac:dyDescent="0.2">
      <c r="B19" s="6" t="s">
        <v>30</v>
      </c>
      <c r="C19" s="5" t="s">
        <v>31</v>
      </c>
      <c r="D19" s="6" t="s">
        <v>32</v>
      </c>
      <c r="E19" s="7">
        <v>38</v>
      </c>
      <c r="F19" s="8"/>
      <c r="G19" s="9">
        <f t="shared" si="1"/>
        <v>0</v>
      </c>
    </row>
    <row r="20" spans="2:9" ht="25.5" x14ac:dyDescent="0.2">
      <c r="B20" s="6" t="s">
        <v>33</v>
      </c>
      <c r="C20" s="5" t="s">
        <v>34</v>
      </c>
      <c r="D20" s="6" t="s">
        <v>32</v>
      </c>
      <c r="E20" s="7">
        <v>4</v>
      </c>
      <c r="F20" s="8"/>
      <c r="G20" s="9">
        <f t="shared" si="1"/>
        <v>0</v>
      </c>
    </row>
    <row r="21" spans="2:9" ht="38.25" x14ac:dyDescent="0.2">
      <c r="B21" s="6" t="s">
        <v>35</v>
      </c>
      <c r="C21" s="5" t="s">
        <v>36</v>
      </c>
      <c r="D21" s="6" t="s">
        <v>32</v>
      </c>
      <c r="E21" s="18">
        <v>12</v>
      </c>
      <c r="F21" s="8"/>
      <c r="G21" s="9">
        <f t="shared" si="1"/>
        <v>0</v>
      </c>
    </row>
    <row r="22" spans="2:9" x14ac:dyDescent="0.2">
      <c r="B22" s="22"/>
      <c r="C22" s="39" t="s">
        <v>20</v>
      </c>
      <c r="D22" s="39"/>
      <c r="E22" s="39"/>
      <c r="F22" s="15"/>
      <c r="G22" s="16">
        <f>SUM(G16:G21)</f>
        <v>0</v>
      </c>
    </row>
    <row r="23" spans="2:9" s="17" customFormat="1" x14ac:dyDescent="0.25">
      <c r="B23" s="40" t="s">
        <v>37</v>
      </c>
      <c r="C23" s="40"/>
      <c r="D23" s="3"/>
      <c r="E23" s="4"/>
      <c r="F23" s="3"/>
      <c r="G23" s="4"/>
    </row>
    <row r="24" spans="2:9" ht="38.25" x14ac:dyDescent="0.2">
      <c r="B24" s="6" t="s">
        <v>38</v>
      </c>
      <c r="C24" s="5" t="s">
        <v>39</v>
      </c>
      <c r="D24" s="6" t="s">
        <v>40</v>
      </c>
      <c r="E24" s="18">
        <v>12</v>
      </c>
      <c r="F24" s="8"/>
      <c r="G24" s="13">
        <f>E24*F24</f>
        <v>0</v>
      </c>
    </row>
    <row r="25" spans="2:9" ht="38.25" x14ac:dyDescent="0.2">
      <c r="B25" s="6" t="s">
        <v>41</v>
      </c>
      <c r="C25" s="5" t="s">
        <v>42</v>
      </c>
      <c r="D25" s="6" t="s">
        <v>27</v>
      </c>
      <c r="E25" s="18">
        <v>44</v>
      </c>
      <c r="F25" s="23"/>
      <c r="G25" s="13">
        <f>E25*F25</f>
        <v>0</v>
      </c>
    </row>
    <row r="26" spans="2:9" ht="38.25" x14ac:dyDescent="0.2">
      <c r="B26" s="6" t="s">
        <v>43</v>
      </c>
      <c r="C26" s="5" t="s">
        <v>44</v>
      </c>
      <c r="D26" s="6" t="s">
        <v>45</v>
      </c>
      <c r="E26" s="18">
        <v>97</v>
      </c>
      <c r="F26" s="23"/>
      <c r="G26" s="13">
        <f>E26*F26</f>
        <v>0</v>
      </c>
    </row>
    <row r="27" spans="2:9" ht="38.25" x14ac:dyDescent="0.2">
      <c r="B27" s="6" t="s">
        <v>46</v>
      </c>
      <c r="C27" s="5" t="s">
        <v>47</v>
      </c>
      <c r="D27" s="24" t="s">
        <v>45</v>
      </c>
      <c r="E27" s="18">
        <v>171</v>
      </c>
      <c r="F27" s="23"/>
      <c r="G27" s="13">
        <f>E27*F27</f>
        <v>0</v>
      </c>
    </row>
    <row r="28" spans="2:9" x14ac:dyDescent="0.2">
      <c r="B28" s="22"/>
      <c r="C28" s="39" t="s">
        <v>20</v>
      </c>
      <c r="D28" s="39"/>
      <c r="E28" s="39"/>
      <c r="F28" s="15"/>
      <c r="G28" s="16">
        <f>SUM(G24:G27)</f>
        <v>0</v>
      </c>
    </row>
    <row r="29" spans="2:9" s="17" customFormat="1" x14ac:dyDescent="0.25">
      <c r="B29" s="40" t="s">
        <v>48</v>
      </c>
      <c r="C29" s="40"/>
      <c r="D29" s="3"/>
      <c r="E29" s="4"/>
      <c r="F29" s="3"/>
      <c r="G29" s="4"/>
    </row>
    <row r="30" spans="2:9" ht="25.5" x14ac:dyDescent="0.2">
      <c r="B30" s="6" t="s">
        <v>49</v>
      </c>
      <c r="C30" s="5" t="s">
        <v>50</v>
      </c>
      <c r="D30" s="6" t="s">
        <v>51</v>
      </c>
      <c r="E30" s="18">
        <v>1300</v>
      </c>
      <c r="F30" s="8"/>
      <c r="G30" s="13">
        <f t="shared" ref="G30:G35" si="2">E30*F30</f>
        <v>0</v>
      </c>
      <c r="I30" s="25"/>
    </row>
    <row r="31" spans="2:9" ht="25.5" x14ac:dyDescent="0.2">
      <c r="B31" s="6" t="s">
        <v>52</v>
      </c>
      <c r="C31" s="5" t="s">
        <v>53</v>
      </c>
      <c r="D31" s="6" t="s">
        <v>51</v>
      </c>
      <c r="E31" s="18">
        <v>2133</v>
      </c>
      <c r="F31" s="8"/>
      <c r="G31" s="13">
        <f t="shared" si="2"/>
        <v>0</v>
      </c>
      <c r="I31" s="25"/>
    </row>
    <row r="32" spans="2:9" ht="25.5" x14ac:dyDescent="0.2">
      <c r="B32" s="6" t="s">
        <v>54</v>
      </c>
      <c r="C32" s="5" t="s">
        <v>55</v>
      </c>
      <c r="D32" s="6" t="s">
        <v>51</v>
      </c>
      <c r="E32" s="18">
        <v>2506</v>
      </c>
      <c r="F32" s="8"/>
      <c r="G32" s="13">
        <f t="shared" si="2"/>
        <v>0</v>
      </c>
      <c r="I32" s="25"/>
    </row>
    <row r="33" spans="1:9" ht="38.25" x14ac:dyDescent="0.2">
      <c r="B33" s="6" t="s">
        <v>56</v>
      </c>
      <c r="C33" s="5" t="s">
        <v>57</v>
      </c>
      <c r="D33" s="6" t="s">
        <v>51</v>
      </c>
      <c r="E33" s="18">
        <v>95</v>
      </c>
      <c r="F33" s="8"/>
      <c r="G33" s="13">
        <f t="shared" si="2"/>
        <v>0</v>
      </c>
      <c r="I33" s="25"/>
    </row>
    <row r="34" spans="1:9" ht="25.5" x14ac:dyDescent="0.2">
      <c r="B34" s="6" t="s">
        <v>58</v>
      </c>
      <c r="C34" s="5" t="s">
        <v>59</v>
      </c>
      <c r="D34" s="6" t="s">
        <v>51</v>
      </c>
      <c r="E34" s="18">
        <v>336</v>
      </c>
      <c r="F34" s="8"/>
      <c r="G34" s="13">
        <f t="shared" si="2"/>
        <v>0</v>
      </c>
      <c r="I34" s="25"/>
    </row>
    <row r="35" spans="1:9" ht="38.25" x14ac:dyDescent="0.2">
      <c r="B35" s="6" t="s">
        <v>60</v>
      </c>
      <c r="C35" s="5" t="s">
        <v>61</v>
      </c>
      <c r="D35" s="6" t="s">
        <v>8</v>
      </c>
      <c r="E35" s="18">
        <v>1</v>
      </c>
      <c r="F35" s="8"/>
      <c r="G35" s="13">
        <f t="shared" si="2"/>
        <v>0</v>
      </c>
      <c r="I35" s="25"/>
    </row>
    <row r="36" spans="1:9" x14ac:dyDescent="0.2">
      <c r="B36" s="26"/>
      <c r="C36" s="39" t="s">
        <v>20</v>
      </c>
      <c r="D36" s="39"/>
      <c r="E36" s="39"/>
      <c r="F36" s="15"/>
      <c r="G36" s="16">
        <f>SUM(G30:G35)</f>
        <v>0</v>
      </c>
      <c r="I36" s="25"/>
    </row>
    <row r="37" spans="1:9" s="17" customFormat="1" x14ac:dyDescent="0.25">
      <c r="B37" s="40" t="s">
        <v>62</v>
      </c>
      <c r="C37" s="40"/>
      <c r="D37" s="3"/>
      <c r="E37" s="4"/>
      <c r="F37" s="3"/>
      <c r="G37" s="4"/>
    </row>
    <row r="38" spans="1:9" ht="25.5" x14ac:dyDescent="0.2">
      <c r="B38" s="6" t="s">
        <v>63</v>
      </c>
      <c r="C38" s="5" t="s">
        <v>64</v>
      </c>
      <c r="D38" s="6" t="s">
        <v>8</v>
      </c>
      <c r="E38" s="18">
        <v>1</v>
      </c>
      <c r="F38" s="8"/>
      <c r="G38" s="13">
        <f>E38*F38</f>
        <v>0</v>
      </c>
    </row>
    <row r="39" spans="1:9" x14ac:dyDescent="0.2">
      <c r="B39" s="22"/>
      <c r="C39" s="39" t="s">
        <v>20</v>
      </c>
      <c r="D39" s="39"/>
      <c r="E39" s="39"/>
      <c r="F39" s="15"/>
      <c r="G39" s="16">
        <f>SUM(G38)</f>
        <v>0</v>
      </c>
    </row>
    <row r="40" spans="1:9" x14ac:dyDescent="0.2">
      <c r="B40" s="40" t="s">
        <v>65</v>
      </c>
      <c r="C40" s="40"/>
      <c r="D40" s="27"/>
      <c r="E40" s="28"/>
      <c r="F40" s="27"/>
      <c r="G40" s="28"/>
    </row>
    <row r="41" spans="1:9" ht="25.5" x14ac:dyDescent="0.2">
      <c r="B41" s="6" t="s">
        <v>66</v>
      </c>
      <c r="C41" s="5" t="s">
        <v>67</v>
      </c>
      <c r="D41" s="6" t="s">
        <v>24</v>
      </c>
      <c r="E41" s="18">
        <v>3</v>
      </c>
      <c r="F41" s="8"/>
      <c r="G41" s="13">
        <f>E41*F41</f>
        <v>0</v>
      </c>
    </row>
    <row r="42" spans="1:9" ht="25.5" x14ac:dyDescent="0.2">
      <c r="B42" s="6" t="s">
        <v>68</v>
      </c>
      <c r="C42" s="5" t="s">
        <v>69</v>
      </c>
      <c r="D42" s="6" t="s">
        <v>1</v>
      </c>
      <c r="E42" s="18">
        <v>41</v>
      </c>
      <c r="F42" s="8"/>
      <c r="G42" s="13">
        <f>E42*F42</f>
        <v>0</v>
      </c>
    </row>
    <row r="43" spans="1:9" ht="25.5" x14ac:dyDescent="0.2">
      <c r="B43" s="6" t="s">
        <v>70</v>
      </c>
      <c r="C43" s="5" t="s">
        <v>71</v>
      </c>
      <c r="D43" s="6" t="s">
        <v>1</v>
      </c>
      <c r="E43" s="18">
        <v>5</v>
      </c>
      <c r="F43" s="8"/>
      <c r="G43" s="13">
        <f>E43*F43</f>
        <v>0</v>
      </c>
    </row>
    <row r="44" spans="1:9" ht="25.5" x14ac:dyDescent="0.2">
      <c r="B44" s="6" t="s">
        <v>72</v>
      </c>
      <c r="C44" s="5" t="s">
        <v>73</v>
      </c>
      <c r="D44" s="6" t="s">
        <v>1</v>
      </c>
      <c r="E44" s="18">
        <v>16</v>
      </c>
      <c r="F44" s="8"/>
      <c r="G44" s="13">
        <f>E44*F44</f>
        <v>0</v>
      </c>
    </row>
    <row r="45" spans="1:9" x14ac:dyDescent="0.2">
      <c r="B45" s="29"/>
      <c r="C45" s="39" t="s">
        <v>20</v>
      </c>
      <c r="D45" s="39"/>
      <c r="E45" s="39"/>
      <c r="F45" s="15"/>
      <c r="G45" s="16">
        <f>SUM(G41:G44)</f>
        <v>0</v>
      </c>
    </row>
    <row r="46" spans="1:9" x14ac:dyDescent="0.2">
      <c r="B46" s="40" t="s">
        <v>74</v>
      </c>
      <c r="C46" s="40"/>
      <c r="D46" s="27"/>
      <c r="E46" s="28"/>
      <c r="F46" s="27"/>
      <c r="G46" s="28"/>
    </row>
    <row r="47" spans="1:9" ht="25.5" x14ac:dyDescent="0.2">
      <c r="A47" s="17"/>
      <c r="B47" s="6" t="s">
        <v>75</v>
      </c>
      <c r="C47" s="5" t="s">
        <v>76</v>
      </c>
      <c r="D47" s="6" t="s">
        <v>8</v>
      </c>
      <c r="E47" s="7">
        <v>1</v>
      </c>
      <c r="F47" s="8"/>
      <c r="G47" s="13">
        <f>E47*F47</f>
        <v>0</v>
      </c>
    </row>
    <row r="48" spans="1:9" x14ac:dyDescent="0.2">
      <c r="B48" s="22"/>
      <c r="C48" s="39" t="s">
        <v>20</v>
      </c>
      <c r="D48" s="39"/>
      <c r="E48" s="39"/>
      <c r="F48" s="15"/>
      <c r="G48" s="16">
        <f>SUM(G47)</f>
        <v>0</v>
      </c>
    </row>
    <row r="49" spans="2:7" x14ac:dyDescent="0.2">
      <c r="B49" s="40" t="s">
        <v>77</v>
      </c>
      <c r="C49" s="40"/>
      <c r="D49" s="27"/>
      <c r="E49" s="28"/>
      <c r="F49" s="27"/>
      <c r="G49" s="28"/>
    </row>
    <row r="50" spans="2:7" x14ac:dyDescent="0.2">
      <c r="B50" s="6" t="s">
        <v>78</v>
      </c>
      <c r="C50" s="29" t="s">
        <v>79</v>
      </c>
      <c r="D50" s="30" t="s">
        <v>1</v>
      </c>
      <c r="E50" s="31">
        <v>1</v>
      </c>
      <c r="F50" s="8"/>
      <c r="G50" s="13">
        <f>E50*F50</f>
        <v>0</v>
      </c>
    </row>
    <row r="51" spans="2:7" x14ac:dyDescent="0.2">
      <c r="B51" s="6" t="s">
        <v>80</v>
      </c>
      <c r="C51" s="29" t="s">
        <v>81</v>
      </c>
      <c r="D51" s="30" t="s">
        <v>1</v>
      </c>
      <c r="E51" s="31">
        <v>1</v>
      </c>
      <c r="F51" s="8"/>
      <c r="G51" s="13">
        <f>E51*F51</f>
        <v>0</v>
      </c>
    </row>
    <row r="52" spans="2:7" x14ac:dyDescent="0.2">
      <c r="B52" s="22"/>
      <c r="C52" s="39" t="s">
        <v>20</v>
      </c>
      <c r="D52" s="39"/>
      <c r="E52" s="39"/>
      <c r="F52" s="15"/>
      <c r="G52" s="16">
        <f>SUM(G50:G51)</f>
        <v>0</v>
      </c>
    </row>
    <row r="53" spans="2:7" x14ac:dyDescent="0.2">
      <c r="B53" s="32"/>
      <c r="C53" s="43" t="s">
        <v>87</v>
      </c>
      <c r="D53" s="43"/>
      <c r="E53" s="43"/>
      <c r="F53" s="43"/>
      <c r="G53" s="33">
        <f>G14+G22+G28+G36+G39+G45+G48+G52</f>
        <v>0</v>
      </c>
    </row>
    <row r="54" spans="2:7" x14ac:dyDescent="0.2">
      <c r="B54" s="29"/>
      <c r="C54" s="41" t="s">
        <v>82</v>
      </c>
      <c r="D54" s="41"/>
      <c r="E54" s="41"/>
      <c r="F54" s="34">
        <v>0</v>
      </c>
      <c r="G54" s="13">
        <f>G53*F54</f>
        <v>0</v>
      </c>
    </row>
    <row r="55" spans="2:7" x14ac:dyDescent="0.2">
      <c r="B55" s="29"/>
      <c r="C55" s="41" t="s">
        <v>83</v>
      </c>
      <c r="D55" s="41"/>
      <c r="E55" s="41"/>
      <c r="F55" s="34">
        <v>0</v>
      </c>
      <c r="G55" s="13">
        <f>G53*F55</f>
        <v>0</v>
      </c>
    </row>
    <row r="56" spans="2:7" x14ac:dyDescent="0.2">
      <c r="B56" s="35"/>
      <c r="C56" s="42" t="s">
        <v>91</v>
      </c>
      <c r="D56" s="42"/>
      <c r="E56" s="42"/>
      <c r="F56" s="42"/>
      <c r="G56" s="36">
        <f>G53+G54+G55</f>
        <v>0</v>
      </c>
    </row>
    <row r="57" spans="2:7" x14ac:dyDescent="0.2">
      <c r="C57" s="41" t="s">
        <v>90</v>
      </c>
      <c r="D57" s="41"/>
      <c r="E57" s="41"/>
      <c r="F57" s="38">
        <v>0.21</v>
      </c>
      <c r="G57" s="13">
        <f>G56*F57</f>
        <v>0</v>
      </c>
    </row>
    <row r="58" spans="2:7" x14ac:dyDescent="0.2">
      <c r="B58" s="35"/>
      <c r="C58" s="42" t="s">
        <v>92</v>
      </c>
      <c r="D58" s="42"/>
      <c r="E58" s="42"/>
      <c r="F58" s="42"/>
      <c r="G58" s="36">
        <f>G56+G57</f>
        <v>0</v>
      </c>
    </row>
    <row r="59" spans="2:7" x14ac:dyDescent="0.2">
      <c r="D59" s="1"/>
      <c r="F59" s="1"/>
    </row>
    <row r="60" spans="2:7" x14ac:dyDescent="0.2">
      <c r="C60" s="1" t="s">
        <v>89</v>
      </c>
    </row>
  </sheetData>
  <sheetProtection algorithmName="SHA-512" hashValue="+4MQJvN45bIFS8/9kjceoRCnTYyRoC2MIU48fgI+eLWKDTsdLtLMQ7ylHUDzMwKRAIyXTB7AC6vzVqrWEv5w/w==" saltValue="1wBjqJImU+Vk+7IQSe3k+Q==" spinCount="100000" sheet="1" objects="1" scenarios="1"/>
  <mergeCells count="24">
    <mergeCell ref="C45:E45"/>
    <mergeCell ref="B46:C46"/>
    <mergeCell ref="B2:G2"/>
    <mergeCell ref="B40:C40"/>
    <mergeCell ref="B4:C4"/>
    <mergeCell ref="B5:C5"/>
    <mergeCell ref="B14:E14"/>
    <mergeCell ref="B15:C15"/>
    <mergeCell ref="C22:E22"/>
    <mergeCell ref="B23:C23"/>
    <mergeCell ref="C28:E28"/>
    <mergeCell ref="B29:C29"/>
    <mergeCell ref="C36:E36"/>
    <mergeCell ref="B37:C37"/>
    <mergeCell ref="C39:E39"/>
    <mergeCell ref="C48:E48"/>
    <mergeCell ref="B49:C49"/>
    <mergeCell ref="C52:E52"/>
    <mergeCell ref="C57:E57"/>
    <mergeCell ref="C58:F58"/>
    <mergeCell ref="C54:E54"/>
    <mergeCell ref="C55:E55"/>
    <mergeCell ref="C56:F56"/>
    <mergeCell ref="C53:F53"/>
  </mergeCells>
  <pageMargins left="0.7" right="0.7" top="0.75" bottom="0.75" header="0.3" footer="0.3"/>
  <pageSetup paperSize="9" scale="90" orientation="portrait" r:id="rId1"/>
  <rowBreaks count="1" manualBreakCount="1">
    <brk id="28" max="16383" man="1"/>
  </rowBreaks>
  <colBreaks count="2" manualBreakCount="2">
    <brk id="1" max="1048575" man="1"/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Ribeiro</dc:creator>
  <cp:lastModifiedBy>Cañete Mora, Francisco José</cp:lastModifiedBy>
  <dcterms:created xsi:type="dcterms:W3CDTF">2021-10-14T06:17:17Z</dcterms:created>
  <dcterms:modified xsi:type="dcterms:W3CDTF">2022-06-15T12:10:27Z</dcterms:modified>
</cp:coreProperties>
</file>