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C:\Users\p20043\Documents\Solicitud de Contratación SC\2000003638 Suministro diagonales\"/>
    </mc:Choice>
  </mc:AlternateContent>
  <xr:revisionPtr revIDLastSave="0" documentId="13_ncr:1_{FCBE793B-FA74-480E-909A-D3712B031501}" xr6:coauthVersionLast="36" xr6:coauthVersionMax="36" xr10:uidLastSave="{00000000-0000-0000-0000-000000000000}"/>
  <bookViews>
    <workbookView xWindow="0" yWindow="0" windowWidth="23040" windowHeight="8616" xr2:uid="{00000000-000D-0000-FFFF-FFFF00000000}"/>
  </bookViews>
  <sheets>
    <sheet name="CUADRO DE OFERTA_LOTE 1" sheetId="2" r:id="rId1"/>
  </sheets>
  <definedNames>
    <definedName name="_xlnm.Print_Area" localSheetId="0">'CUADRO DE OFERTA_LOTE 1'!$A$1:$I$28</definedName>
    <definedName name="_xlnm.Print_Titles" localSheetId="0">'CUADRO DE OFERTA_LOTE 1'!$1:$6</definedName>
  </definedNames>
  <calcPr calcId="191029"/>
</workbook>
</file>

<file path=xl/calcChain.xml><?xml version="1.0" encoding="utf-8"?>
<calcChain xmlns="http://schemas.openxmlformats.org/spreadsheetml/2006/main">
  <c r="I13" i="2" l="1"/>
  <c r="G13" i="2"/>
  <c r="I11" i="2" l="1"/>
  <c r="G11" i="2"/>
  <c r="I10" i="2"/>
  <c r="G10" i="2"/>
  <c r="G9" i="2" l="1"/>
  <c r="I9" i="2"/>
  <c r="I8" i="2"/>
  <c r="G8" i="2"/>
  <c r="E2" i="2" l="1"/>
  <c r="I15" i="2" l="1"/>
  <c r="G15" i="2"/>
  <c r="G17" i="2"/>
  <c r="D3" i="2"/>
  <c r="G18" i="2" l="1"/>
  <c r="F20" i="2" s="1"/>
  <c r="I18" i="2"/>
  <c r="I17" i="2"/>
  <c r="H20" i="2" l="1"/>
  <c r="E3" i="2" s="1"/>
  <c r="F21" i="2"/>
  <c r="H21" i="2" l="1"/>
  <c r="H22" i="2" s="1"/>
  <c r="F2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Zapata Fernández, Miguel Ángel</author>
  </authors>
  <commentList>
    <comment ref="H5" authorId="0" shapeId="0" xr:uid="{B65211A2-A36F-4477-9396-0DC6EC45AF47}">
      <text>
        <r>
          <rPr>
            <b/>
            <sz val="13"/>
            <color indexed="81"/>
            <rFont val="Tahoma"/>
            <family val="2"/>
          </rPr>
          <t xml:space="preserve">INTRODUCIR PRECIO UNITARIO </t>
        </r>
      </text>
    </comment>
    <comment ref="H17" authorId="0" shapeId="0" xr:uid="{1527DF01-5468-48CD-9BB7-C5EE574370B4}">
      <text>
        <r>
          <rPr>
            <b/>
            <sz val="17"/>
            <color indexed="81"/>
            <rFont val="Tahoma"/>
            <family val="2"/>
          </rPr>
          <t>INSERTAR PORCENTAJE DE GASTOS GENERALES</t>
        </r>
      </text>
    </comment>
    <comment ref="H18" authorId="0" shapeId="0" xr:uid="{CACBF498-9C6E-482F-B41B-6D70B3EFBF7C}">
      <text>
        <r>
          <rPr>
            <b/>
            <sz val="17"/>
            <color indexed="81"/>
            <rFont val="Tahoma"/>
            <family val="2"/>
          </rPr>
          <t>INSERTAR PORCENTAJE DE BENEFICIO INDUSTRIAL</t>
        </r>
      </text>
    </comment>
    <comment ref="A24" authorId="0" shapeId="0" xr:uid="{9E59ACEE-4242-42CD-89D8-B78BE318450D}">
      <text>
        <r>
          <rPr>
            <b/>
            <sz val="17"/>
            <color indexed="81"/>
            <rFont val="Tahoma"/>
            <family val="2"/>
          </rPr>
          <t>RELLENE ESTE APARTADO</t>
        </r>
      </text>
    </comment>
    <comment ref="E24" authorId="0" shapeId="0" xr:uid="{1270EB2B-ACB2-417E-A623-893E3AF643E3}">
      <text>
        <r>
          <rPr>
            <b/>
            <sz val="17"/>
            <color indexed="81"/>
            <rFont val="Tahoma"/>
            <family val="2"/>
          </rPr>
          <t>RELLENE ESTE APARTADO</t>
        </r>
      </text>
    </comment>
    <comment ref="A25" authorId="0" shapeId="0" xr:uid="{EDF632AE-3678-4983-90F2-D1C758B70A12}">
      <text>
        <r>
          <rPr>
            <b/>
            <sz val="17"/>
            <color indexed="81"/>
            <rFont val="Tahoma"/>
            <family val="2"/>
          </rPr>
          <t>RELLENE ESTE APARTADO</t>
        </r>
      </text>
    </comment>
    <comment ref="E25" authorId="0" shapeId="0" xr:uid="{CBD4CF28-607A-44D6-8ED8-F6FB44F4A474}">
      <text>
        <r>
          <rPr>
            <b/>
            <sz val="17"/>
            <color indexed="81"/>
            <rFont val="Tahoma"/>
            <family val="2"/>
          </rPr>
          <t>RELLENE ESTE APARTADO</t>
        </r>
      </text>
    </comment>
    <comment ref="A26" authorId="0" shapeId="0" xr:uid="{1B2E596A-280D-4E6A-B116-52CD3F9CECBA}">
      <text>
        <r>
          <rPr>
            <b/>
            <sz val="17"/>
            <color indexed="81"/>
            <rFont val="Tahoma"/>
            <family val="2"/>
          </rPr>
          <t>RELLENE ESTE APARTADO</t>
        </r>
      </text>
    </comment>
    <comment ref="E26" authorId="0" shapeId="0" xr:uid="{246F3182-94A4-45FD-B387-AAB70BED0F16}">
      <text>
        <r>
          <rPr>
            <b/>
            <sz val="17"/>
            <color indexed="81"/>
            <rFont val="Tahoma"/>
            <family val="2"/>
          </rPr>
          <t>RELLENE ESTE APARTADO</t>
        </r>
      </text>
    </comment>
  </commentList>
</comments>
</file>

<file path=xl/sharedStrings.xml><?xml version="1.0" encoding="utf-8"?>
<sst xmlns="http://schemas.openxmlformats.org/spreadsheetml/2006/main" count="43" uniqueCount="38">
  <si>
    <t>CONTRATISTA</t>
  </si>
  <si>
    <t>UBICACIÓN</t>
  </si>
  <si>
    <t>RESUMEN</t>
  </si>
  <si>
    <t>CANT</t>
  </si>
  <si>
    <t>LÍNEA</t>
  </si>
  <si>
    <t>TRAMO</t>
  </si>
  <si>
    <t>REPUESTOS</t>
  </si>
  <si>
    <t xml:space="preserve">Cambio completo </t>
  </si>
  <si>
    <t>Cruzamiento (carril 54E1, con juntas aislantes)</t>
  </si>
  <si>
    <t>TIPO DE APARATO</t>
  </si>
  <si>
    <t>DIAGONAL</t>
  </si>
  <si>
    <t>BASE IMPONIBLE
LOTE 1</t>
  </si>
  <si>
    <t>IMPORTE DE LA OFERTA
LOTE 1</t>
  </si>
  <si>
    <t>IMPORTE UNITARIO 
(€)</t>
  </si>
  <si>
    <t>IMPORTE TOTAL 
(€)</t>
  </si>
  <si>
    <t>IMPORTE OFERTA SIN I.V.A.</t>
  </si>
  <si>
    <t xml:space="preserve"> IMPORTE DEL I.V.A</t>
  </si>
  <si>
    <t>IMPORTE OFERTA CON I.V.A.</t>
  </si>
  <si>
    <r>
      <t xml:space="preserve">IMPORTE OFERTA SIN I.V.A. - </t>
    </r>
    <r>
      <rPr>
        <b/>
        <sz val="22"/>
        <color rgb="FF0070C0"/>
        <rFont val="Calibri"/>
        <family val="2"/>
        <scheme val="minor"/>
      </rPr>
      <t>LOTE 1</t>
    </r>
  </si>
  <si>
    <t>Curvado vertical de la diagonal</t>
  </si>
  <si>
    <t>REPUESTOS DE PLACAS</t>
  </si>
  <si>
    <t>GALIBO ESTRECHO</t>
  </si>
  <si>
    <t>Conjunto completo de sistema de fijación tipo placa adherizada (placas, sujeciones, elastómeros, etc.), Sufetra o equivalente, para diagonal de alta tecnología de tipología tg 0,125  Radio = 140 m. 
Tipo de montaje Bottom up</t>
  </si>
  <si>
    <t>NOMBRE EMPRESA /
RAZÓN SOCIAL</t>
  </si>
  <si>
    <t>FECHA</t>
  </si>
  <si>
    <t>DOMICILIO FISCAL</t>
  </si>
  <si>
    <t>SELLO</t>
  </si>
  <si>
    <t>CIF</t>
  </si>
  <si>
    <t>FIRMA</t>
  </si>
  <si>
    <t>GASTOS GENERALES</t>
  </si>
  <si>
    <t>NOTA</t>
  </si>
  <si>
    <r>
      <rPr>
        <b/>
        <i/>
        <sz val="16"/>
        <color rgb="FFFF0000"/>
        <rFont val="Calibri"/>
        <family val="2"/>
        <scheme val="minor"/>
      </rPr>
      <t xml:space="preserve">* </t>
    </r>
    <r>
      <rPr>
        <b/>
        <i/>
        <sz val="16"/>
        <color theme="1"/>
        <rFont val="Calibri"/>
        <family val="2"/>
        <scheme val="minor"/>
      </rPr>
      <t>Se tendrán en cuenta las Notas del apartado 27 del cuadro resumen del PCP</t>
    </r>
  </si>
  <si>
    <t>BENEFICIO INDUSTRIAL</t>
  </si>
  <si>
    <t>ALTO DEL ARENAL - MIGUEL HERNANDEZ
(intermedia, nueva implantación)</t>
  </si>
  <si>
    <r>
      <t xml:space="preserve">Diagonal de galibo estrecho completa en recta, </t>
    </r>
    <r>
      <rPr>
        <u/>
        <sz val="16"/>
        <color theme="1"/>
        <rFont val="Calibri"/>
        <family val="2"/>
      </rPr>
      <t>a derechas</t>
    </r>
    <r>
      <rPr>
        <sz val="16"/>
        <color theme="1"/>
        <rFont val="Calibri"/>
        <family val="2"/>
      </rPr>
      <t>, en acuerdo vertical con cruzamiento punta fija con encaje al trazado (flechado si fuese necesario) según geometría indicada en planos.
Tipo de montaje Bottom-Up</t>
    </r>
  </si>
  <si>
    <t>VILLA DE VALLECAS - CONGOSTO</t>
  </si>
  <si>
    <t>Diagonal de galibo estrecho completa en recta, en rasante uniforme con cruzamiento punta fija con encaje al trazado (flechado si fuese necesario) según geometría indicada en planos.
Tipo de montaje Bottom Up</t>
  </si>
  <si>
    <t>DISEÑO, FABRICACIÓN Y SUMINISTRO DE CUATRO DIAGONALES PARA OBRAS DE RENOVACIÓN ENTRE SOL Y VALDECARROS EN LÍNEA 1
LOTE 1: SUMINISTRO DE 2 DIAGONALES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</si>
</sst>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F800]dddd\,\ mmmm\ dd\,\ yyyy"/>
  </numFmts>
  <fonts count="35" x14ac:knownFonts="1">
    <font>
      <sz val="11"/>
      <color theme="1"/>
      <name val="Calibri"/>
      <family val="2"/>
      <scheme val="minor"/>
    </font>
    <font>
      <b/>
      <i/>
      <sz val="16"/>
      <color rgb="FFFF0000"/>
      <name val="Calibri"/>
      <family val="2"/>
      <scheme val="minor"/>
    </font>
    <font>
      <b/>
      <sz val="14"/>
      <color theme="1"/>
      <name val="Calibri"/>
      <family val="2"/>
      <scheme val="minor"/>
    </font>
    <font>
      <b/>
      <sz val="13"/>
      <color indexed="81"/>
      <name val="Tahoma"/>
      <family val="2"/>
    </font>
    <font>
      <sz val="13"/>
      <color theme="1"/>
      <name val="Calibri"/>
      <family val="2"/>
      <scheme val="minor"/>
    </font>
    <font>
      <b/>
      <sz val="13"/>
      <name val="Calibri"/>
      <family val="2"/>
    </font>
    <font>
      <b/>
      <sz val="15"/>
      <name val="Calibri"/>
      <family val="2"/>
      <scheme val="minor"/>
    </font>
    <font>
      <sz val="16"/>
      <color theme="1"/>
      <name val="Calibri"/>
      <family val="2"/>
    </font>
    <font>
      <sz val="16"/>
      <color theme="1"/>
      <name val="Calibri"/>
      <family val="2"/>
      <scheme val="minor"/>
    </font>
    <font>
      <sz val="17"/>
      <color theme="1"/>
      <name val="Calibri"/>
      <family val="2"/>
    </font>
    <font>
      <b/>
      <sz val="17"/>
      <color theme="1"/>
      <name val="Calibri"/>
      <family val="2"/>
    </font>
    <font>
      <b/>
      <sz val="17"/>
      <color rgb="FFFF0000"/>
      <name val="Calibri"/>
      <family val="2"/>
    </font>
    <font>
      <sz val="17"/>
      <color theme="1"/>
      <name val="Calibri"/>
      <family val="2"/>
      <scheme val="minor"/>
    </font>
    <font>
      <b/>
      <sz val="17"/>
      <name val="Calibri"/>
      <family val="2"/>
    </font>
    <font>
      <b/>
      <i/>
      <sz val="16"/>
      <color theme="1"/>
      <name val="Calibri"/>
      <family val="2"/>
      <scheme val="minor"/>
    </font>
    <font>
      <b/>
      <i/>
      <sz val="22"/>
      <color rgb="FFFF0000"/>
      <name val="Calibri"/>
      <family val="2"/>
      <scheme val="minor"/>
    </font>
    <font>
      <b/>
      <sz val="22"/>
      <color theme="1"/>
      <name val="Calibri"/>
      <family val="2"/>
      <scheme val="minor"/>
    </font>
    <font>
      <b/>
      <sz val="22"/>
      <color rgb="FF0070C0"/>
      <name val="Calibri"/>
      <family val="2"/>
      <scheme val="minor"/>
    </font>
    <font>
      <b/>
      <sz val="20"/>
      <color theme="8" tint="0.79998168889431442"/>
      <name val="Arial"/>
      <family val="2"/>
    </font>
    <font>
      <b/>
      <i/>
      <sz val="22"/>
      <color theme="8" tint="-0.499984740745262"/>
      <name val="Calibri"/>
      <family val="2"/>
    </font>
    <font>
      <b/>
      <i/>
      <sz val="22"/>
      <color rgb="FFFF0000"/>
      <name val="Calibri"/>
      <family val="2"/>
    </font>
    <font>
      <b/>
      <sz val="18"/>
      <name val="Calibri"/>
      <family val="2"/>
    </font>
    <font>
      <b/>
      <sz val="16"/>
      <name val="Calibri"/>
      <family val="2"/>
    </font>
    <font>
      <b/>
      <i/>
      <sz val="18"/>
      <color theme="8" tint="-0.499984740745262"/>
      <name val="Calibri"/>
      <family val="2"/>
    </font>
    <font>
      <sz val="18"/>
      <color theme="1"/>
      <name val="Calibri"/>
      <family val="2"/>
      <scheme val="minor"/>
    </font>
    <font>
      <b/>
      <sz val="20"/>
      <name val="Calibri"/>
      <family val="2"/>
      <scheme val="minor"/>
    </font>
    <font>
      <b/>
      <sz val="24"/>
      <color rgb="FF0070C0"/>
      <name val="Calibri"/>
      <family val="2"/>
      <scheme val="minor"/>
    </font>
    <font>
      <b/>
      <sz val="17"/>
      <color indexed="81"/>
      <name val="Tahoma"/>
      <family val="2"/>
    </font>
    <font>
      <sz val="11"/>
      <color theme="1"/>
      <name val="Calibri"/>
      <family val="2"/>
      <scheme val="minor"/>
    </font>
    <font>
      <b/>
      <i/>
      <sz val="18"/>
      <name val="Calibri"/>
      <family val="2"/>
    </font>
    <font>
      <b/>
      <i/>
      <sz val="18"/>
      <color rgb="FFFF0000"/>
      <name val="Calibri"/>
      <family val="2"/>
    </font>
    <font>
      <sz val="11"/>
      <name val="Calibri"/>
      <family val="2"/>
      <scheme val="minor"/>
    </font>
    <font>
      <sz val="18"/>
      <name val="Calibri"/>
      <family val="2"/>
      <scheme val="minor"/>
    </font>
    <font>
      <b/>
      <sz val="11"/>
      <color rgb="FFFF0000"/>
      <name val="Calibri"/>
      <family val="2"/>
      <scheme val="minor"/>
    </font>
    <font>
      <u/>
      <sz val="16"/>
      <color theme="1"/>
      <name val="Calibri"/>
      <family val="2"/>
    </font>
  </fonts>
  <fills count="10">
    <fill>
      <patternFill patternType="none"/>
    </fill>
    <fill>
      <patternFill patternType="gray125"/>
    </fill>
    <fill>
      <patternFill patternType="solid">
        <fgColor theme="8" tint="-0.49998474074526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39997558519241921"/>
        <bgColor indexed="64"/>
      </patternFill>
    </fill>
    <fill>
      <patternFill patternType="lightGray">
        <fgColor indexed="26"/>
        <bgColor theme="0" tint="-0.14999847407452621"/>
      </patternFill>
    </fill>
    <fill>
      <patternFill patternType="solid">
        <fgColor theme="1"/>
        <bgColor indexed="64"/>
      </patternFill>
    </fill>
  </fills>
  <borders count="37">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28" fillId="0" borderId="0" applyFont="0" applyFill="0" applyBorder="0" applyAlignment="0" applyProtection="0"/>
  </cellStyleXfs>
  <cellXfs count="126">
    <xf numFmtId="0" fontId="0" fillId="0" borderId="0" xfId="0"/>
    <xf numFmtId="0" fontId="0" fillId="0" borderId="0" xfId="0" applyProtection="1"/>
    <xf numFmtId="0" fontId="0" fillId="0" borderId="0" xfId="0" applyBorder="1" applyProtection="1"/>
    <xf numFmtId="0" fontId="0" fillId="0" borderId="0" xfId="0" applyAlignment="1" applyProtection="1">
      <alignment horizontal="center" vertical="center"/>
    </xf>
    <xf numFmtId="0" fontId="0" fillId="0" borderId="0" xfId="0" applyAlignment="1" applyProtection="1">
      <alignment vertical="center"/>
    </xf>
    <xf numFmtId="0" fontId="0" fillId="0" borderId="0" xfId="0" applyAlignment="1" applyProtection="1">
      <alignment horizontal="left" wrapText="1"/>
    </xf>
    <xf numFmtId="0" fontId="0" fillId="5" borderId="0" xfId="0" applyFill="1" applyBorder="1" applyProtection="1"/>
    <xf numFmtId="0" fontId="7" fillId="5" borderId="25" xfId="0" applyFont="1" applyFill="1" applyBorder="1" applyAlignment="1" applyProtection="1">
      <alignment horizontal="left" vertical="center" wrapText="1" indent="1"/>
    </xf>
    <xf numFmtId="164" fontId="9" fillId="5" borderId="4" xfId="0" applyNumberFormat="1" applyFont="1" applyFill="1" applyBorder="1" applyAlignment="1" applyProtection="1">
      <alignment horizontal="center" vertical="center" wrapText="1"/>
    </xf>
    <xf numFmtId="164" fontId="10" fillId="6" borderId="4" xfId="0" applyNumberFormat="1" applyFont="1" applyFill="1" applyBorder="1" applyAlignment="1" applyProtection="1">
      <alignment horizontal="center" vertical="center" wrapText="1"/>
      <protection locked="0"/>
    </xf>
    <xf numFmtId="164" fontId="11" fillId="5" borderId="6" xfId="0" applyNumberFormat="1" applyFont="1" applyFill="1" applyBorder="1" applyAlignment="1" applyProtection="1">
      <alignment horizontal="center" vertical="center" wrapText="1"/>
    </xf>
    <xf numFmtId="164" fontId="10" fillId="6" borderId="7" xfId="0" applyNumberFormat="1" applyFont="1" applyFill="1" applyBorder="1" applyAlignment="1" applyProtection="1">
      <alignment horizontal="center" vertical="center" wrapText="1"/>
      <protection locked="0"/>
    </xf>
    <xf numFmtId="164" fontId="11" fillId="5" borderId="10" xfId="0" applyNumberFormat="1" applyFont="1" applyFill="1" applyBorder="1" applyAlignment="1" applyProtection="1">
      <alignment horizontal="center" vertical="center" wrapText="1"/>
    </xf>
    <xf numFmtId="0" fontId="13" fillId="4" borderId="15" xfId="0" applyFont="1" applyFill="1" applyBorder="1" applyAlignment="1" applyProtection="1">
      <alignment horizontal="center" vertical="center" wrapText="1"/>
    </xf>
    <xf numFmtId="0" fontId="13" fillId="4" borderId="16" xfId="0" applyFont="1" applyFill="1" applyBorder="1" applyAlignment="1" applyProtection="1">
      <alignment horizontal="center" vertical="center" wrapText="1"/>
    </xf>
    <xf numFmtId="164" fontId="9" fillId="5" borderId="10" xfId="0" applyNumberFormat="1"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164" fontId="9" fillId="5" borderId="28" xfId="0" applyNumberFormat="1" applyFont="1" applyFill="1" applyBorder="1" applyAlignment="1" applyProtection="1">
      <alignment horizontal="center" vertical="center" wrapText="1"/>
    </xf>
    <xf numFmtId="164" fontId="10" fillId="6" borderId="28" xfId="0" applyNumberFormat="1" applyFont="1" applyFill="1" applyBorder="1" applyAlignment="1" applyProtection="1">
      <alignment horizontal="center" vertical="center" wrapText="1"/>
      <protection locked="0"/>
    </xf>
    <xf numFmtId="164" fontId="11" fillId="5" borderId="29" xfId="0" applyNumberFormat="1" applyFont="1" applyFill="1" applyBorder="1" applyAlignment="1" applyProtection="1">
      <alignment horizontal="center" vertical="center" wrapText="1"/>
    </xf>
    <xf numFmtId="0" fontId="22" fillId="5" borderId="0" xfId="0" applyFont="1" applyFill="1" applyBorder="1" applyAlignment="1" applyProtection="1">
      <alignment horizontal="center" vertical="center" wrapText="1"/>
    </xf>
    <xf numFmtId="0" fontId="12" fillId="5" borderId="0" xfId="0" applyFont="1" applyFill="1" applyBorder="1" applyAlignment="1" applyProtection="1">
      <alignment horizontal="center" vertical="center" wrapText="1"/>
    </xf>
    <xf numFmtId="0" fontId="13" fillId="5" borderId="0" xfId="0" applyFont="1" applyFill="1" applyBorder="1" applyAlignment="1" applyProtection="1">
      <alignment horizontal="center" vertical="center" wrapText="1"/>
    </xf>
    <xf numFmtId="0" fontId="8" fillId="5" borderId="8" xfId="0" applyFont="1" applyFill="1" applyBorder="1" applyAlignment="1" applyProtection="1">
      <alignment horizontal="left" vertical="center" wrapText="1" indent="3"/>
    </xf>
    <xf numFmtId="0" fontId="8" fillId="5" borderId="31" xfId="0" applyFont="1" applyFill="1" applyBorder="1" applyAlignment="1" applyProtection="1">
      <alignment horizontal="left" vertical="center" wrapText="1" indent="3"/>
    </xf>
    <xf numFmtId="0" fontId="7" fillId="5" borderId="8" xfId="0" applyFont="1" applyFill="1" applyBorder="1" applyAlignment="1" applyProtection="1">
      <alignment horizontal="center" vertical="center" wrapText="1"/>
    </xf>
    <xf numFmtId="0" fontId="7" fillId="5" borderId="31" xfId="0" applyFont="1" applyFill="1" applyBorder="1" applyAlignment="1" applyProtection="1">
      <alignment horizontal="center" vertical="center" wrapText="1"/>
    </xf>
    <xf numFmtId="164" fontId="9" fillId="5" borderId="6" xfId="0" applyNumberFormat="1" applyFont="1" applyFill="1" applyBorder="1" applyAlignment="1" applyProtection="1">
      <alignment horizontal="center" vertical="center" wrapText="1"/>
    </xf>
    <xf numFmtId="164" fontId="9" fillId="5" borderId="29" xfId="0" applyNumberFormat="1" applyFont="1" applyFill="1" applyBorder="1" applyAlignment="1" applyProtection="1">
      <alignment horizontal="center" vertical="center" wrapText="1"/>
    </xf>
    <xf numFmtId="0" fontId="8" fillId="5" borderId="30" xfId="0" applyFont="1" applyFill="1" applyBorder="1" applyAlignment="1" applyProtection="1">
      <alignment horizontal="center" vertical="center" wrapText="1"/>
    </xf>
    <xf numFmtId="164" fontId="9" fillId="5" borderId="32" xfId="0" applyNumberFormat="1" applyFont="1" applyFill="1" applyBorder="1" applyAlignment="1" applyProtection="1">
      <alignment horizontal="center" vertical="center" wrapText="1"/>
    </xf>
    <xf numFmtId="164" fontId="10" fillId="6" borderId="32" xfId="0" applyNumberFormat="1" applyFont="1" applyFill="1" applyBorder="1" applyAlignment="1" applyProtection="1">
      <alignment horizontal="center" vertical="center" wrapText="1"/>
      <protection locked="0"/>
    </xf>
    <xf numFmtId="164" fontId="11" fillId="5" borderId="33" xfId="0" applyNumberFormat="1" applyFont="1" applyFill="1" applyBorder="1" applyAlignment="1" applyProtection="1">
      <alignment horizontal="center" vertical="center" wrapText="1"/>
    </xf>
    <xf numFmtId="0" fontId="7" fillId="5" borderId="30" xfId="0" applyFont="1" applyFill="1" applyBorder="1" applyAlignment="1" applyProtection="1">
      <alignment horizontal="left" vertical="center" wrapText="1" indent="1"/>
    </xf>
    <xf numFmtId="0" fontId="9" fillId="5" borderId="30" xfId="0" applyFont="1" applyFill="1" applyBorder="1" applyAlignment="1" applyProtection="1">
      <alignment horizontal="center" vertical="center" wrapText="1"/>
    </xf>
    <xf numFmtId="164" fontId="9" fillId="5" borderId="34" xfId="0" applyNumberFormat="1" applyFont="1" applyFill="1" applyBorder="1" applyAlignment="1" applyProtection="1">
      <alignment horizontal="center" vertical="center" wrapText="1"/>
    </xf>
    <xf numFmtId="0" fontId="24" fillId="0" borderId="0" xfId="0" applyFont="1" applyAlignment="1" applyProtection="1">
      <alignment horizontal="left" wrapText="1"/>
    </xf>
    <xf numFmtId="0" fontId="0" fillId="5" borderId="0" xfId="0" applyFill="1" applyProtection="1"/>
    <xf numFmtId="0" fontId="7" fillId="5" borderId="23" xfId="0" applyFont="1" applyFill="1" applyBorder="1" applyAlignment="1" applyProtection="1">
      <alignment horizontal="center" vertical="center" wrapText="1"/>
    </xf>
    <xf numFmtId="164" fontId="9" fillId="5" borderId="27" xfId="0" applyNumberFormat="1" applyFont="1" applyFill="1" applyBorder="1" applyAlignment="1" applyProtection="1">
      <alignment horizontal="center" vertical="center" wrapText="1"/>
    </xf>
    <xf numFmtId="0" fontId="7" fillId="5" borderId="24" xfId="0" applyFont="1" applyFill="1" applyBorder="1" applyAlignment="1" applyProtection="1">
      <alignment horizontal="left" vertical="center" wrapText="1" indent="1"/>
    </xf>
    <xf numFmtId="164" fontId="9" fillId="5" borderId="12" xfId="0" applyNumberFormat="1" applyFont="1" applyFill="1" applyBorder="1" applyAlignment="1" applyProtection="1">
      <alignment horizontal="center" vertical="center" wrapText="1"/>
    </xf>
    <xf numFmtId="164" fontId="0" fillId="5" borderId="0" xfId="0" applyNumberFormat="1" applyFill="1" applyProtection="1"/>
    <xf numFmtId="9" fontId="23" fillId="5" borderId="4" xfId="1" applyFont="1" applyFill="1" applyBorder="1" applyAlignment="1" applyProtection="1">
      <alignment horizontal="center" vertical="center" wrapText="1"/>
    </xf>
    <xf numFmtId="9" fontId="23" fillId="5" borderId="7" xfId="1" applyFont="1" applyFill="1" applyBorder="1" applyAlignment="1" applyProtection="1">
      <alignment horizontal="center" vertical="center" wrapText="1"/>
    </xf>
    <xf numFmtId="164" fontId="23" fillId="5" borderId="20" xfId="0" applyNumberFormat="1" applyFont="1" applyFill="1" applyBorder="1" applyAlignment="1" applyProtection="1">
      <alignment horizontal="center" vertical="center" wrapText="1"/>
    </xf>
    <xf numFmtId="164" fontId="23" fillId="5" borderId="16" xfId="0" applyNumberFormat="1" applyFont="1" applyFill="1" applyBorder="1" applyAlignment="1" applyProtection="1">
      <alignment horizontal="center" vertical="center" wrapText="1"/>
    </xf>
    <xf numFmtId="164" fontId="30" fillId="5" borderId="6" xfId="0" applyNumberFormat="1" applyFont="1" applyFill="1" applyBorder="1" applyAlignment="1" applyProtection="1">
      <alignment horizontal="center" vertical="center" wrapText="1"/>
    </xf>
    <xf numFmtId="164" fontId="30" fillId="5" borderId="10" xfId="0" applyNumberFormat="1" applyFont="1" applyFill="1" applyBorder="1" applyAlignment="1" applyProtection="1">
      <alignment horizontal="center" vertical="center" wrapText="1"/>
    </xf>
    <xf numFmtId="9" fontId="29" fillId="6" borderId="4" xfId="1" applyFont="1" applyFill="1" applyBorder="1" applyAlignment="1" applyProtection="1">
      <alignment horizontal="center" vertical="center" wrapText="1"/>
      <protection locked="0"/>
    </xf>
    <xf numFmtId="9" fontId="29" fillId="6" borderId="7" xfId="1" applyFont="1" applyFill="1" applyBorder="1" applyAlignment="1" applyProtection="1">
      <alignment horizontal="center" vertical="center" wrapText="1"/>
      <protection locked="0"/>
    </xf>
    <xf numFmtId="0" fontId="7" fillId="5" borderId="2" xfId="0" applyFont="1" applyFill="1" applyBorder="1" applyAlignment="1" applyProtection="1">
      <alignment horizontal="center" vertical="center" wrapText="1"/>
    </xf>
    <xf numFmtId="0" fontId="8" fillId="5" borderId="4" xfId="0" applyFont="1" applyFill="1" applyBorder="1" applyAlignment="1" applyProtection="1">
      <alignment horizontal="center" vertical="center"/>
    </xf>
    <xf numFmtId="0" fontId="8" fillId="5" borderId="28" xfId="0" applyFont="1" applyFill="1" applyBorder="1" applyAlignment="1" applyProtection="1">
      <alignment horizontal="center" vertical="center"/>
    </xf>
    <xf numFmtId="0" fontId="8" fillId="5" borderId="19" xfId="0" applyFont="1" applyFill="1" applyBorder="1" applyAlignment="1" applyProtection="1">
      <alignment horizontal="center" vertical="center" wrapText="1"/>
    </xf>
    <xf numFmtId="0" fontId="8" fillId="5" borderId="30" xfId="0" applyFont="1" applyFill="1" applyBorder="1" applyAlignment="1" applyProtection="1">
      <alignment horizontal="center" vertical="center"/>
    </xf>
    <xf numFmtId="0" fontId="8" fillId="5" borderId="32" xfId="0" applyFont="1" applyFill="1" applyBorder="1" applyAlignment="1" applyProtection="1">
      <alignment horizontal="center" vertical="center"/>
    </xf>
    <xf numFmtId="0" fontId="8" fillId="5" borderId="33" xfId="0" applyFont="1" applyFill="1" applyBorder="1" applyAlignment="1" applyProtection="1">
      <alignment horizontal="center" vertical="center" wrapText="1"/>
    </xf>
    <xf numFmtId="0" fontId="7" fillId="5" borderId="2" xfId="0" applyFont="1" applyFill="1" applyBorder="1" applyAlignment="1" applyProtection="1">
      <alignment horizontal="left" vertical="center" wrapText="1" indent="1"/>
    </xf>
    <xf numFmtId="0" fontId="31" fillId="0" borderId="0" xfId="0" applyFont="1" applyProtection="1"/>
    <xf numFmtId="0" fontId="31" fillId="5" borderId="0" xfId="0" applyFont="1" applyFill="1" applyBorder="1" applyProtection="1"/>
    <xf numFmtId="0" fontId="31" fillId="5" borderId="0" xfId="0" applyFont="1" applyFill="1" applyProtection="1"/>
    <xf numFmtId="0" fontId="32" fillId="0" borderId="0" xfId="0" applyFont="1" applyAlignment="1" applyProtection="1">
      <alignment horizontal="left" wrapText="1"/>
    </xf>
    <xf numFmtId="0" fontId="31" fillId="0" borderId="0" xfId="0" applyFont="1" applyAlignment="1" applyProtection="1">
      <alignment horizontal="left" wrapText="1"/>
    </xf>
    <xf numFmtId="0" fontId="5" fillId="9" borderId="0" xfId="0" applyFont="1" applyFill="1" applyBorder="1" applyAlignment="1" applyProtection="1">
      <alignment horizontal="center" vertical="center" wrapText="1"/>
    </xf>
    <xf numFmtId="0" fontId="4" fillId="9" borderId="0" xfId="0" applyFont="1" applyFill="1" applyBorder="1" applyAlignment="1" applyProtection="1">
      <alignment horizontal="center" vertical="center" wrapText="1"/>
    </xf>
    <xf numFmtId="0" fontId="8" fillId="5" borderId="19" xfId="0" applyFont="1" applyFill="1" applyBorder="1" applyAlignment="1" applyProtection="1">
      <alignment horizontal="center" vertical="center" wrapText="1"/>
    </xf>
    <xf numFmtId="0" fontId="33" fillId="5" borderId="0" xfId="0" applyFont="1" applyFill="1" applyProtection="1"/>
    <xf numFmtId="0" fontId="4" fillId="9" borderId="0" xfId="0" applyFont="1" applyFill="1" applyBorder="1" applyAlignment="1" applyProtection="1">
      <alignment horizontal="center" vertical="center" wrapText="1"/>
      <protection locked="0"/>
    </xf>
    <xf numFmtId="0" fontId="0" fillId="3" borderId="0" xfId="0" applyFill="1" applyProtection="1"/>
    <xf numFmtId="164" fontId="9" fillId="6" borderId="32" xfId="0" applyNumberFormat="1" applyFont="1" applyFill="1" applyBorder="1" applyAlignment="1" applyProtection="1">
      <alignment horizontal="center" vertical="center" wrapText="1"/>
      <protection locked="0"/>
    </xf>
    <xf numFmtId="0" fontId="6" fillId="4" borderId="23" xfId="0" applyFont="1" applyFill="1" applyBorder="1" applyAlignment="1" applyProtection="1">
      <alignment horizontal="center" vertical="center" wrapText="1"/>
    </xf>
    <xf numFmtId="0" fontId="6" fillId="4" borderId="22" xfId="0" applyFont="1" applyFill="1" applyBorder="1" applyAlignment="1" applyProtection="1">
      <alignment horizontal="center" vertical="center" wrapText="1"/>
    </xf>
    <xf numFmtId="0" fontId="14" fillId="3" borderId="1" xfId="0" applyFont="1" applyFill="1" applyBorder="1" applyAlignment="1" applyProtection="1">
      <alignment horizontal="left" vertical="center" wrapText="1"/>
    </xf>
    <xf numFmtId="0" fontId="14" fillId="3" borderId="22" xfId="0" applyFont="1" applyFill="1" applyBorder="1" applyAlignment="1" applyProtection="1">
      <alignment horizontal="left" vertical="center" wrapText="1"/>
    </xf>
    <xf numFmtId="0" fontId="25" fillId="4" borderId="32" xfId="0" applyFont="1" applyFill="1" applyBorder="1" applyAlignment="1" applyProtection="1">
      <alignment horizontal="center" vertical="center" wrapText="1"/>
    </xf>
    <xf numFmtId="0" fontId="25" fillId="4" borderId="33" xfId="0" applyFont="1" applyFill="1" applyBorder="1" applyAlignment="1" applyProtection="1">
      <alignment horizontal="center" vertical="center" wrapText="1"/>
    </xf>
    <xf numFmtId="165" fontId="26" fillId="6" borderId="11" xfId="0" applyNumberFormat="1" applyFont="1" applyFill="1" applyBorder="1" applyAlignment="1" applyProtection="1">
      <alignment horizontal="center" vertical="center" wrapText="1"/>
      <protection locked="0"/>
    </xf>
    <xf numFmtId="165" fontId="26" fillId="6" borderId="3" xfId="0" applyNumberFormat="1" applyFont="1" applyFill="1" applyBorder="1" applyAlignment="1" applyProtection="1">
      <alignment horizontal="center" vertical="center" wrapText="1"/>
      <protection locked="0"/>
    </xf>
    <xf numFmtId="0" fontId="25" fillId="4" borderId="12" xfId="0" applyFont="1" applyFill="1" applyBorder="1" applyAlignment="1" applyProtection="1">
      <alignment horizontal="center" vertical="center" wrapText="1"/>
    </xf>
    <xf numFmtId="0" fontId="25" fillId="4" borderId="13" xfId="0" applyFont="1" applyFill="1" applyBorder="1" applyAlignment="1" applyProtection="1">
      <alignment horizontal="center" vertical="center" wrapText="1"/>
    </xf>
    <xf numFmtId="3" fontId="26" fillId="8" borderId="11" xfId="0" applyNumberFormat="1" applyFont="1" applyFill="1" applyBorder="1" applyAlignment="1" applyProtection="1">
      <alignment horizontal="center" vertical="center" wrapText="1"/>
      <protection locked="0"/>
    </xf>
    <xf numFmtId="4" fontId="26" fillId="8" borderId="11" xfId="0" applyNumberFormat="1" applyFont="1" applyFill="1" applyBorder="1" applyAlignment="1" applyProtection="1">
      <alignment horizontal="center" vertical="center" wrapText="1"/>
      <protection locked="0"/>
    </xf>
    <xf numFmtId="0" fontId="19" fillId="3" borderId="0" xfId="0" applyFont="1" applyFill="1" applyBorder="1" applyAlignment="1" applyProtection="1">
      <alignment horizontal="right" vertical="center" wrapText="1" indent="2"/>
    </xf>
    <xf numFmtId="164" fontId="19" fillId="4" borderId="0" xfId="0" applyNumberFormat="1"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0" fontId="18" fillId="2" borderId="11" xfId="0" applyFont="1" applyFill="1" applyBorder="1" applyAlignment="1" applyProtection="1">
      <alignment horizontal="center" vertical="center" wrapText="1"/>
    </xf>
    <xf numFmtId="0" fontId="18" fillId="2" borderId="3" xfId="0" applyFont="1" applyFill="1" applyBorder="1" applyAlignment="1" applyProtection="1">
      <alignment horizontal="center" vertical="center" wrapText="1"/>
    </xf>
    <xf numFmtId="49" fontId="16" fillId="3" borderId="0" xfId="0" applyNumberFormat="1" applyFont="1" applyFill="1" applyBorder="1" applyAlignment="1" applyProtection="1">
      <alignment horizontal="left" vertical="center" wrapText="1" indent="1"/>
    </xf>
    <xf numFmtId="4" fontId="15" fillId="4" borderId="0" xfId="0" applyNumberFormat="1" applyFont="1" applyFill="1" applyBorder="1" applyAlignment="1" applyProtection="1">
      <alignment horizontal="center" vertical="center"/>
    </xf>
    <xf numFmtId="0" fontId="15" fillId="4" borderId="0" xfId="0" applyNumberFormat="1" applyFont="1" applyFill="1" applyBorder="1" applyAlignment="1" applyProtection="1">
      <alignment horizontal="center" vertical="center"/>
    </xf>
    <xf numFmtId="164" fontId="15" fillId="4" borderId="0" xfId="0" applyNumberFormat="1" applyFont="1" applyFill="1" applyBorder="1" applyAlignment="1" applyProtection="1">
      <alignment horizontal="center" vertical="center"/>
    </xf>
    <xf numFmtId="49" fontId="2" fillId="0" borderId="0" xfId="0" applyNumberFormat="1" applyFont="1" applyBorder="1" applyAlignment="1" applyProtection="1">
      <alignment horizontal="left" vertical="center"/>
    </xf>
    <xf numFmtId="0" fontId="21" fillId="5" borderId="2" xfId="0" applyFont="1" applyFill="1" applyBorder="1" applyAlignment="1" applyProtection="1">
      <alignment horizontal="center" vertical="center" wrapText="1"/>
    </xf>
    <xf numFmtId="0" fontId="21" fillId="5" borderId="3"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wrapText="1"/>
    </xf>
    <xf numFmtId="0" fontId="13" fillId="4" borderId="12" xfId="0" applyFont="1" applyFill="1" applyBorder="1" applyAlignment="1" applyProtection="1">
      <alignment horizontal="center" vertical="center" wrapText="1"/>
    </xf>
    <xf numFmtId="0" fontId="13" fillId="4" borderId="19" xfId="0" applyFont="1" applyFill="1" applyBorder="1" applyAlignment="1" applyProtection="1">
      <alignment horizontal="center" vertical="center" wrapText="1"/>
    </xf>
    <xf numFmtId="0" fontId="13" fillId="4" borderId="13"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wrapText="1"/>
    </xf>
    <xf numFmtId="0" fontId="13" fillId="4" borderId="5" xfId="0" applyFont="1" applyFill="1" applyBorder="1" applyAlignment="1" applyProtection="1">
      <alignment horizontal="center" vertical="center" wrapText="1"/>
    </xf>
    <xf numFmtId="0" fontId="13" fillId="4" borderId="14" xfId="0" applyFont="1" applyFill="1" applyBorder="1" applyAlignment="1" applyProtection="1">
      <alignment horizontal="center" vertical="center" wrapText="1"/>
    </xf>
    <xf numFmtId="0" fontId="13" fillId="4" borderId="17"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2" fillId="4" borderId="7"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13" fillId="4" borderId="10" xfId="0" applyFont="1" applyFill="1" applyBorder="1" applyAlignment="1" applyProtection="1">
      <alignment horizontal="center" vertical="center" wrapText="1"/>
    </xf>
    <xf numFmtId="0" fontId="8" fillId="5" borderId="21" xfId="0" applyFont="1" applyFill="1" applyBorder="1" applyAlignment="1" applyProtection="1">
      <alignment horizontal="center" vertical="center"/>
    </xf>
    <xf numFmtId="0" fontId="8" fillId="5" borderId="26" xfId="0" applyFont="1" applyFill="1" applyBorder="1" applyAlignment="1" applyProtection="1">
      <alignment horizontal="center" vertical="center"/>
    </xf>
    <xf numFmtId="0" fontId="8" fillId="5" borderId="18" xfId="0" applyFont="1" applyFill="1" applyBorder="1" applyAlignment="1" applyProtection="1">
      <alignment horizontal="center" vertical="center"/>
    </xf>
    <xf numFmtId="0" fontId="8" fillId="5" borderId="12" xfId="0" applyFont="1" applyFill="1" applyBorder="1" applyAlignment="1" applyProtection="1">
      <alignment horizontal="center" vertical="center"/>
    </xf>
    <xf numFmtId="0" fontId="19" fillId="4" borderId="0" xfId="0" applyFont="1" applyFill="1" applyBorder="1" applyAlignment="1" applyProtection="1">
      <alignment horizontal="right" vertical="center" wrapText="1" indent="2"/>
    </xf>
    <xf numFmtId="164" fontId="20" fillId="7" borderId="0" xfId="0" applyNumberFormat="1" applyFont="1" applyFill="1" applyBorder="1" applyAlignment="1" applyProtection="1">
      <alignment horizontal="center" vertical="center" wrapText="1"/>
    </xf>
    <xf numFmtId="0" fontId="8" fillId="5" borderId="19" xfId="0" applyFont="1" applyFill="1" applyBorder="1" applyAlignment="1" applyProtection="1">
      <alignment horizontal="center" vertical="center" wrapText="1"/>
    </xf>
    <xf numFmtId="0" fontId="8" fillId="5" borderId="13" xfId="0" applyFont="1" applyFill="1" applyBorder="1" applyAlignment="1" applyProtection="1">
      <alignment horizontal="center" vertical="center" wrapText="1"/>
    </xf>
    <xf numFmtId="0" fontId="8" fillId="5" borderId="8" xfId="0" applyFont="1" applyFill="1" applyBorder="1" applyAlignment="1" applyProtection="1">
      <alignment horizontal="center" vertical="center"/>
    </xf>
    <xf numFmtId="0" fontId="8" fillId="5" borderId="31" xfId="0" applyFont="1" applyFill="1" applyBorder="1" applyAlignment="1" applyProtection="1">
      <alignment horizontal="center" vertical="center"/>
    </xf>
    <xf numFmtId="0" fontId="23" fillId="5" borderId="4" xfId="0" applyFont="1" applyFill="1" applyBorder="1" applyAlignment="1" applyProtection="1">
      <alignment horizontal="right" vertical="center" wrapText="1"/>
    </xf>
    <xf numFmtId="0" fontId="23" fillId="5" borderId="35" xfId="0" applyFont="1" applyFill="1" applyBorder="1" applyAlignment="1" applyProtection="1">
      <alignment horizontal="right" vertical="center" wrapText="1"/>
    </xf>
    <xf numFmtId="0" fontId="23" fillId="5" borderId="20" xfId="0" applyFont="1" applyFill="1" applyBorder="1" applyAlignment="1" applyProtection="1">
      <alignment horizontal="right" vertical="center" wrapText="1"/>
    </xf>
    <xf numFmtId="0" fontId="23" fillId="5" borderId="7" xfId="0" applyFont="1" applyFill="1" applyBorder="1" applyAlignment="1" applyProtection="1">
      <alignment horizontal="right" vertical="center" wrapText="1"/>
    </xf>
    <xf numFmtId="0" fontId="23" fillId="5" borderId="36" xfId="0" applyFont="1" applyFill="1" applyBorder="1" applyAlignment="1" applyProtection="1">
      <alignment horizontal="right" vertical="center" wrapText="1"/>
    </xf>
    <xf numFmtId="0" fontId="23" fillId="5" borderId="16" xfId="0" applyFont="1" applyFill="1" applyBorder="1" applyAlignment="1" applyProtection="1">
      <alignment horizontal="right" vertical="center" wrapText="1"/>
    </xf>
    <xf numFmtId="0" fontId="8" fillId="5" borderId="2" xfId="0" applyFont="1" applyFill="1" applyBorder="1" applyAlignment="1" applyProtection="1">
      <alignment horizontal="center" vertical="center"/>
    </xf>
    <xf numFmtId="0" fontId="8" fillId="5" borderId="3" xfId="0" applyFont="1" applyFill="1" applyBorder="1" applyAlignment="1" applyProtection="1">
      <alignment horizontal="center" vertical="center"/>
    </xf>
  </cellXfs>
  <cellStyles count="2">
    <cellStyle name="Normal" xfId="0" builtinId="0"/>
    <cellStyle name="Porcentaje" xfId="1" builtin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9230B-9C25-410F-9680-F712C11F00D1}">
  <sheetPr>
    <pageSetUpPr fitToPage="1"/>
  </sheetPr>
  <dimension ref="A1:N28"/>
  <sheetViews>
    <sheetView tabSelected="1" view="pageBreakPreview" topLeftCell="A13" zoomScale="55" zoomScaleNormal="55" zoomScaleSheetLayoutView="55" workbookViewId="0">
      <selection activeCell="H18" sqref="H18"/>
    </sheetView>
  </sheetViews>
  <sheetFormatPr baseColWidth="10" defaultColWidth="11.44140625" defaultRowHeight="14.4" x14ac:dyDescent="0.3"/>
  <cols>
    <col min="1" max="1" width="19.6640625" style="3" customWidth="1"/>
    <col min="2" max="2" width="11.109375" style="3" customWidth="1"/>
    <col min="3" max="3" width="31.6640625" style="3" customWidth="1"/>
    <col min="4" max="4" width="50.44140625" style="1" customWidth="1"/>
    <col min="5" max="5" width="10.44140625" style="1" customWidth="1"/>
    <col min="6" max="9" width="21.5546875" style="1" customWidth="1"/>
    <col min="10" max="10" width="11.44140625" style="59" customWidth="1"/>
    <col min="11" max="11" width="20" style="1" customWidth="1"/>
    <col min="12" max="16384" width="11.44140625" style="1"/>
  </cols>
  <sheetData>
    <row r="1" spans="1:14" ht="78" customHeight="1" thickBot="1" x14ac:dyDescent="0.35">
      <c r="A1" s="85" t="s">
        <v>37</v>
      </c>
      <c r="B1" s="86"/>
      <c r="C1" s="86"/>
      <c r="D1" s="86"/>
      <c r="E1" s="86"/>
      <c r="F1" s="86"/>
      <c r="G1" s="86"/>
      <c r="H1" s="86"/>
      <c r="I1" s="87"/>
    </row>
    <row r="2" spans="1:14" ht="54.6" customHeight="1" x14ac:dyDescent="0.3">
      <c r="A2" s="88" t="s">
        <v>0</v>
      </c>
      <c r="B2" s="88"/>
      <c r="C2" s="88"/>
      <c r="D2" s="88"/>
      <c r="E2" s="89" t="str">
        <f>IF(C24="","",C24)</f>
        <v/>
      </c>
      <c r="F2" s="90"/>
      <c r="G2" s="90"/>
      <c r="H2" s="90"/>
      <c r="I2" s="90"/>
    </row>
    <row r="3" spans="1:14" ht="54.6" customHeight="1" thickBot="1" x14ac:dyDescent="0.35">
      <c r="A3" s="88" t="s">
        <v>18</v>
      </c>
      <c r="B3" s="88"/>
      <c r="C3" s="88"/>
      <c r="D3" s="88">
        <f>IF(H81=16500,"",H81)</f>
        <v>0</v>
      </c>
      <c r="E3" s="91" t="str">
        <f>IF(H20=0,"",H20)</f>
        <v/>
      </c>
      <c r="F3" s="91"/>
      <c r="G3" s="91"/>
      <c r="H3" s="91"/>
      <c r="I3" s="91"/>
    </row>
    <row r="4" spans="1:14" ht="68.400000000000006" customHeight="1" thickBot="1" x14ac:dyDescent="0.35">
      <c r="A4" s="92"/>
      <c r="B4" s="92"/>
      <c r="C4" s="92"/>
      <c r="D4" s="92"/>
      <c r="E4" s="2"/>
      <c r="F4" s="93" t="s">
        <v>11</v>
      </c>
      <c r="G4" s="94"/>
      <c r="H4" s="93" t="s">
        <v>12</v>
      </c>
      <c r="I4" s="94"/>
    </row>
    <row r="5" spans="1:14" ht="51.6" customHeight="1" x14ac:dyDescent="0.3">
      <c r="A5" s="99" t="s">
        <v>9</v>
      </c>
      <c r="B5" s="101" t="s">
        <v>1</v>
      </c>
      <c r="C5" s="101"/>
      <c r="D5" s="99" t="s">
        <v>2</v>
      </c>
      <c r="E5" s="102" t="s">
        <v>3</v>
      </c>
      <c r="F5" s="104" t="s">
        <v>13</v>
      </c>
      <c r="G5" s="106" t="s">
        <v>14</v>
      </c>
      <c r="H5" s="95" t="s">
        <v>13</v>
      </c>
      <c r="I5" s="97" t="s">
        <v>14</v>
      </c>
    </row>
    <row r="6" spans="1:14" ht="51.6" customHeight="1" thickBot="1" x14ac:dyDescent="0.35">
      <c r="A6" s="100"/>
      <c r="B6" s="13" t="s">
        <v>4</v>
      </c>
      <c r="C6" s="14" t="s">
        <v>5</v>
      </c>
      <c r="D6" s="100"/>
      <c r="E6" s="103"/>
      <c r="F6" s="105"/>
      <c r="G6" s="107"/>
      <c r="H6" s="96"/>
      <c r="I6" s="98"/>
    </row>
    <row r="7" spans="1:14" s="6" customFormat="1" ht="11.4" customHeight="1" thickBot="1" x14ac:dyDescent="0.35">
      <c r="A7" s="64"/>
      <c r="B7" s="64"/>
      <c r="C7" s="64"/>
      <c r="D7" s="64"/>
      <c r="E7" s="64"/>
      <c r="F7" s="65"/>
      <c r="G7" s="64"/>
      <c r="H7" s="65"/>
      <c r="I7" s="64"/>
      <c r="J7" s="60"/>
    </row>
    <row r="8" spans="1:14" s="37" customFormat="1" ht="175.5" customHeight="1" x14ac:dyDescent="0.3">
      <c r="A8" s="108" t="s">
        <v>10</v>
      </c>
      <c r="B8" s="110">
        <v>1</v>
      </c>
      <c r="C8" s="114" t="s">
        <v>33</v>
      </c>
      <c r="D8" s="7" t="s">
        <v>34</v>
      </c>
      <c r="E8" s="38">
        <v>1</v>
      </c>
      <c r="F8" s="8">
        <v>190300</v>
      </c>
      <c r="G8" s="39">
        <f>F8*E8</f>
        <v>190300</v>
      </c>
      <c r="H8" s="9"/>
      <c r="I8" s="10">
        <f t="shared" ref="I8:I9" si="0">H8*E8</f>
        <v>0</v>
      </c>
      <c r="J8" s="61"/>
      <c r="K8" s="42"/>
    </row>
    <row r="9" spans="1:14" s="37" customFormat="1" ht="46.2" customHeight="1" thickBot="1" x14ac:dyDescent="0.35">
      <c r="A9" s="109"/>
      <c r="B9" s="111"/>
      <c r="C9" s="115"/>
      <c r="D9" s="40" t="s">
        <v>19</v>
      </c>
      <c r="E9" s="16">
        <v>1</v>
      </c>
      <c r="F9" s="41">
        <v>14300</v>
      </c>
      <c r="G9" s="15">
        <f t="shared" ref="G9" si="1">F9*E9</f>
        <v>14300</v>
      </c>
      <c r="H9" s="11"/>
      <c r="I9" s="12">
        <f t="shared" si="0"/>
        <v>0</v>
      </c>
      <c r="J9" s="61"/>
    </row>
    <row r="10" spans="1:14" s="37" customFormat="1" ht="84.6" customHeight="1" thickBot="1" x14ac:dyDescent="0.35">
      <c r="A10" s="116" t="s">
        <v>6</v>
      </c>
      <c r="B10" s="52">
        <v>1</v>
      </c>
      <c r="C10" s="54" t="s">
        <v>33</v>
      </c>
      <c r="D10" s="23" t="s">
        <v>7</v>
      </c>
      <c r="E10" s="25">
        <v>2</v>
      </c>
      <c r="F10" s="8">
        <v>13100</v>
      </c>
      <c r="G10" s="27">
        <f t="shared" ref="G10:G11" si="2">F10*E10</f>
        <v>26200</v>
      </c>
      <c r="H10" s="9"/>
      <c r="I10" s="10">
        <f>H10*E10</f>
        <v>0</v>
      </c>
      <c r="J10" s="61"/>
    </row>
    <row r="11" spans="1:14" s="37" customFormat="1" ht="84.6" customHeight="1" x14ac:dyDescent="0.3">
      <c r="A11" s="117"/>
      <c r="B11" s="53">
        <v>1</v>
      </c>
      <c r="C11" s="66" t="s">
        <v>33</v>
      </c>
      <c r="D11" s="24" t="s">
        <v>8</v>
      </c>
      <c r="E11" s="26">
        <v>2</v>
      </c>
      <c r="F11" s="17">
        <v>15300</v>
      </c>
      <c r="G11" s="28">
        <f t="shared" si="2"/>
        <v>30600</v>
      </c>
      <c r="H11" s="18"/>
      <c r="I11" s="19">
        <f>H11*E11</f>
        <v>0</v>
      </c>
      <c r="J11" s="61"/>
    </row>
    <row r="12" spans="1:14" s="6" customFormat="1" ht="11.4" customHeight="1" thickBot="1" x14ac:dyDescent="0.35">
      <c r="A12" s="64"/>
      <c r="B12" s="64"/>
      <c r="C12" s="64"/>
      <c r="D12" s="64"/>
      <c r="E12" s="64"/>
      <c r="F12" s="65"/>
      <c r="G12" s="64"/>
      <c r="H12" s="68"/>
      <c r="I12" s="64"/>
      <c r="N12" s="69"/>
    </row>
    <row r="13" spans="1:14" s="69" customFormat="1" ht="166.2" customHeight="1" thickBot="1" x14ac:dyDescent="0.35">
      <c r="A13" s="55" t="s">
        <v>10</v>
      </c>
      <c r="B13" s="56">
        <v>1</v>
      </c>
      <c r="C13" s="57" t="s">
        <v>35</v>
      </c>
      <c r="D13" s="58" t="s">
        <v>36</v>
      </c>
      <c r="E13" s="51">
        <v>1</v>
      </c>
      <c r="F13" s="30">
        <v>190300</v>
      </c>
      <c r="G13" s="35">
        <f>F13*E13</f>
        <v>190300</v>
      </c>
      <c r="H13" s="70"/>
      <c r="I13" s="32">
        <f>H13*E13</f>
        <v>0</v>
      </c>
    </row>
    <row r="14" spans="1:14" s="6" customFormat="1" ht="11.4" customHeight="1" thickBot="1" x14ac:dyDescent="0.35">
      <c r="A14" s="64"/>
      <c r="B14" s="64"/>
      <c r="C14" s="64"/>
      <c r="D14" s="64"/>
      <c r="E14" s="64"/>
      <c r="F14" s="65"/>
      <c r="G14" s="64"/>
      <c r="H14" s="65"/>
      <c r="I14" s="64"/>
      <c r="J14" s="60"/>
    </row>
    <row r="15" spans="1:14" s="37" customFormat="1" ht="168.6" customHeight="1" thickBot="1" x14ac:dyDescent="0.35">
      <c r="A15" s="29" t="s">
        <v>20</v>
      </c>
      <c r="B15" s="124" t="s">
        <v>21</v>
      </c>
      <c r="C15" s="125"/>
      <c r="D15" s="33" t="s">
        <v>22</v>
      </c>
      <c r="E15" s="34">
        <v>1</v>
      </c>
      <c r="F15" s="30">
        <v>76300</v>
      </c>
      <c r="G15" s="35">
        <f t="shared" ref="G15" si="3">F15*E15</f>
        <v>76300</v>
      </c>
      <c r="H15" s="31"/>
      <c r="I15" s="32">
        <f t="shared" ref="I15" si="4">H15*E15</f>
        <v>0</v>
      </c>
      <c r="J15" s="67"/>
    </row>
    <row r="16" spans="1:14" ht="21" customHeight="1" thickBot="1" x14ac:dyDescent="0.35">
      <c r="A16" s="20"/>
      <c r="B16" s="20"/>
      <c r="C16" s="20"/>
      <c r="D16" s="20"/>
      <c r="E16" s="20"/>
      <c r="F16" s="21"/>
      <c r="G16" s="22"/>
      <c r="H16" s="21"/>
      <c r="I16" s="22"/>
    </row>
    <row r="17" spans="1:10" s="36" customFormat="1" ht="37.950000000000003" customHeight="1" x14ac:dyDescent="0.45">
      <c r="A17" s="118" t="s">
        <v>29</v>
      </c>
      <c r="B17" s="119"/>
      <c r="C17" s="119"/>
      <c r="D17" s="119"/>
      <c r="E17" s="120"/>
      <c r="F17" s="43">
        <v>0.09</v>
      </c>
      <c r="G17" s="45">
        <f>ROUND((SUM(G7:G15)*F17),2)</f>
        <v>47520</v>
      </c>
      <c r="H17" s="49">
        <v>0</v>
      </c>
      <c r="I17" s="47">
        <f>ROUND((SUM(I7:I15)*H17),2)</f>
        <v>0</v>
      </c>
      <c r="J17" s="62"/>
    </row>
    <row r="18" spans="1:10" s="36" customFormat="1" ht="37.950000000000003" customHeight="1" thickBot="1" x14ac:dyDescent="0.5">
      <c r="A18" s="121" t="s">
        <v>32</v>
      </c>
      <c r="B18" s="122"/>
      <c r="C18" s="122"/>
      <c r="D18" s="122"/>
      <c r="E18" s="123"/>
      <c r="F18" s="44">
        <v>0.06</v>
      </c>
      <c r="G18" s="46">
        <f>ROUND((SUM(G7:G15)*F18),2)</f>
        <v>31680</v>
      </c>
      <c r="H18" s="50">
        <v>0</v>
      </c>
      <c r="I18" s="48">
        <f>ROUND((SUM(I7:I15)*H18),2)</f>
        <v>0</v>
      </c>
      <c r="J18" s="62"/>
    </row>
    <row r="19" spans="1:10" ht="10.199999999999999" customHeight="1" x14ac:dyDescent="0.3">
      <c r="A19" s="20"/>
      <c r="B19" s="20"/>
      <c r="C19" s="20"/>
      <c r="D19" s="20"/>
      <c r="E19" s="20"/>
      <c r="F19" s="21"/>
      <c r="G19" s="22"/>
      <c r="H19" s="21"/>
      <c r="I19" s="22"/>
    </row>
    <row r="20" spans="1:10" s="5" customFormat="1" ht="44.4" customHeight="1" x14ac:dyDescent="0.3">
      <c r="A20" s="112" t="s">
        <v>15</v>
      </c>
      <c r="B20" s="112"/>
      <c r="C20" s="112"/>
      <c r="D20" s="112"/>
      <c r="E20" s="112"/>
      <c r="F20" s="113">
        <f>SUM(G7:G15)+G17+G18</f>
        <v>607200</v>
      </c>
      <c r="G20" s="113"/>
      <c r="H20" s="113">
        <f>SUM(I7:I15)+I17+I18</f>
        <v>0</v>
      </c>
      <c r="I20" s="113"/>
      <c r="J20" s="63"/>
    </row>
    <row r="21" spans="1:10" s="5" customFormat="1" ht="44.4" customHeight="1" x14ac:dyDescent="0.3">
      <c r="A21" s="83" t="s">
        <v>16</v>
      </c>
      <c r="B21" s="83"/>
      <c r="C21" s="83"/>
      <c r="D21" s="83"/>
      <c r="E21" s="83"/>
      <c r="F21" s="84">
        <f>ROUND(F20*0.21,2)</f>
        <v>127512</v>
      </c>
      <c r="G21" s="84"/>
      <c r="H21" s="84">
        <f>ROUND(H20*0.21,2)</f>
        <v>0</v>
      </c>
      <c r="I21" s="84"/>
      <c r="J21" s="63"/>
    </row>
    <row r="22" spans="1:10" ht="44.4" customHeight="1" x14ac:dyDescent="0.3">
      <c r="A22" s="83" t="s">
        <v>17</v>
      </c>
      <c r="B22" s="83"/>
      <c r="C22" s="83"/>
      <c r="D22" s="83"/>
      <c r="E22" s="83"/>
      <c r="F22" s="84">
        <f>SUM(F20:G21)</f>
        <v>734712</v>
      </c>
      <c r="G22" s="84"/>
      <c r="H22" s="84">
        <f>SUM(H20:I21)</f>
        <v>0</v>
      </c>
      <c r="I22" s="84"/>
    </row>
    <row r="23" spans="1:10" ht="35.25" customHeight="1" thickBot="1" x14ac:dyDescent="0.35">
      <c r="C23" s="4"/>
      <c r="D23" s="3"/>
      <c r="E23" s="3"/>
      <c r="F23" s="3"/>
      <c r="G23" s="3"/>
      <c r="H23" s="3"/>
    </row>
    <row r="24" spans="1:10" ht="102" customHeight="1" thickBot="1" x14ac:dyDescent="0.35">
      <c r="A24" s="75" t="s">
        <v>23</v>
      </c>
      <c r="B24" s="76"/>
      <c r="C24" s="82"/>
      <c r="D24" s="82"/>
      <c r="E24" s="75" t="s">
        <v>24</v>
      </c>
      <c r="F24" s="76"/>
      <c r="G24" s="77"/>
      <c r="H24" s="77"/>
      <c r="I24" s="78"/>
    </row>
    <row r="25" spans="1:10" ht="102" customHeight="1" thickBot="1" x14ac:dyDescent="0.35">
      <c r="A25" s="75" t="s">
        <v>25</v>
      </c>
      <c r="B25" s="76"/>
      <c r="C25" s="82"/>
      <c r="D25" s="82"/>
      <c r="E25" s="75" t="s">
        <v>26</v>
      </c>
      <c r="F25" s="76"/>
      <c r="G25" s="77"/>
      <c r="H25" s="77"/>
      <c r="I25" s="78"/>
    </row>
    <row r="26" spans="1:10" ht="102" customHeight="1" thickBot="1" x14ac:dyDescent="0.35">
      <c r="A26" s="79" t="s">
        <v>27</v>
      </c>
      <c r="B26" s="80"/>
      <c r="C26" s="81"/>
      <c r="D26" s="81"/>
      <c r="E26" s="79" t="s">
        <v>28</v>
      </c>
      <c r="F26" s="80"/>
      <c r="G26" s="77"/>
      <c r="H26" s="77"/>
      <c r="I26" s="78"/>
    </row>
    <row r="27" spans="1:10" ht="10.199999999999999" customHeight="1" thickBot="1" x14ac:dyDescent="0.35">
      <c r="C27" s="4"/>
      <c r="D27" s="3"/>
      <c r="E27" s="3"/>
      <c r="F27" s="3"/>
      <c r="G27" s="3"/>
      <c r="H27" s="3"/>
    </row>
    <row r="28" spans="1:10" s="5" customFormat="1" ht="40.200000000000003" customHeight="1" x14ac:dyDescent="0.3">
      <c r="A28" s="71" t="s">
        <v>30</v>
      </c>
      <c r="B28" s="72"/>
      <c r="C28" s="73" t="s">
        <v>31</v>
      </c>
      <c r="D28" s="73"/>
      <c r="E28" s="73"/>
      <c r="F28" s="73"/>
      <c r="G28" s="73"/>
      <c r="H28" s="73"/>
      <c r="I28" s="74"/>
      <c r="J28" s="63"/>
    </row>
  </sheetData>
  <sheetProtection algorithmName="SHA-512" hashValue="cqBhlbYHbstL8wUiFUr1NgWIAa0iNXehDwze08v+YPyFyN+zslP+ntKM1+lAST90bVjT4oKm6LaXtqm0uqgfjg==" saltValue="TYTIPAgOfRgfQ/TvqL9Oug==" spinCount="100000" sheet="1" selectLockedCells="1"/>
  <mergeCells count="46">
    <mergeCell ref="A21:E21"/>
    <mergeCell ref="F21:G21"/>
    <mergeCell ref="H21:I21"/>
    <mergeCell ref="A8:A9"/>
    <mergeCell ref="B8:B9"/>
    <mergeCell ref="A20:E20"/>
    <mergeCell ref="F20:G20"/>
    <mergeCell ref="H20:I20"/>
    <mergeCell ref="C8:C9"/>
    <mergeCell ref="A10:A11"/>
    <mergeCell ref="A17:E17"/>
    <mergeCell ref="A18:E18"/>
    <mergeCell ref="B15:C15"/>
    <mergeCell ref="A4:D4"/>
    <mergeCell ref="F4:G4"/>
    <mergeCell ref="H4:I4"/>
    <mergeCell ref="H5:H6"/>
    <mergeCell ref="I5:I6"/>
    <mergeCell ref="A5:A6"/>
    <mergeCell ref="B5:C5"/>
    <mergeCell ref="D5:D6"/>
    <mergeCell ref="E5:E6"/>
    <mergeCell ref="F5:F6"/>
    <mergeCell ref="G5:G6"/>
    <mergeCell ref="A1:I1"/>
    <mergeCell ref="A2:D2"/>
    <mergeCell ref="E2:I2"/>
    <mergeCell ref="A3:D3"/>
    <mergeCell ref="E3:I3"/>
    <mergeCell ref="A24:B24"/>
    <mergeCell ref="C24:D24"/>
    <mergeCell ref="E24:F24"/>
    <mergeCell ref="G24:I24"/>
    <mergeCell ref="A22:E22"/>
    <mergeCell ref="F22:G22"/>
    <mergeCell ref="H22:I22"/>
    <mergeCell ref="A28:B28"/>
    <mergeCell ref="C28:I28"/>
    <mergeCell ref="E25:F25"/>
    <mergeCell ref="G25:I25"/>
    <mergeCell ref="A26:B26"/>
    <mergeCell ref="C26:D26"/>
    <mergeCell ref="E26:F26"/>
    <mergeCell ref="G26:I26"/>
    <mergeCell ref="A25:B25"/>
    <mergeCell ref="C25:D25"/>
  </mergeCells>
  <conditionalFormatting sqref="I15 I10:I11">
    <cfRule type="cellIs" dxfId="7" priority="52" operator="greaterThan">
      <formula>G10</formula>
    </cfRule>
  </conditionalFormatting>
  <conditionalFormatting sqref="H20:I20">
    <cfRule type="cellIs" dxfId="6" priority="20" operator="greaterThan">
      <formula>$F$20</formula>
    </cfRule>
  </conditionalFormatting>
  <conditionalFormatting sqref="I9">
    <cfRule type="cellIs" dxfId="5" priority="10" operator="greaterThan">
      <formula>G9</formula>
    </cfRule>
  </conditionalFormatting>
  <conditionalFormatting sqref="G9">
    <cfRule type="cellIs" dxfId="4" priority="11" operator="greaterThan">
      <formula>G9</formula>
    </cfRule>
  </conditionalFormatting>
  <conditionalFormatting sqref="G8">
    <cfRule type="cellIs" dxfId="3" priority="9" operator="greaterThan">
      <formula>G8</formula>
    </cfRule>
  </conditionalFormatting>
  <conditionalFormatting sqref="I8">
    <cfRule type="cellIs" dxfId="2" priority="8" operator="greaterThan">
      <formula>G8</formula>
    </cfRule>
  </conditionalFormatting>
  <conditionalFormatting sqref="G13">
    <cfRule type="cellIs" dxfId="1" priority="2" operator="greaterThan">
      <formula>G13</formula>
    </cfRule>
  </conditionalFormatting>
  <conditionalFormatting sqref="I13">
    <cfRule type="cellIs" dxfId="0" priority="1" operator="greaterThan">
      <formula>G13</formula>
    </cfRule>
  </conditionalFormatting>
  <pageMargins left="0.70866141732283472" right="0.70866141732283472" top="0.74803149606299213" bottom="0.74803149606299213" header="0.31496062992125984" footer="0.31496062992125984"/>
  <pageSetup paperSize="9" scale="4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CUADRO DE OFERTA_LOTE 1</vt:lpstr>
      <vt:lpstr>'CUADRO DE OFERTA_LOTE 1'!Área_de_impresión</vt:lpstr>
      <vt:lpstr>'CUADRO DE OFERTA_LOTE 1'!Títulos_a_imprimir</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A. Zapata</dc:creator>
  <cp:lastModifiedBy>Chaparro Vera, Mario</cp:lastModifiedBy>
  <cp:lastPrinted>2021-03-03T11:25:55Z</cp:lastPrinted>
  <dcterms:created xsi:type="dcterms:W3CDTF">2018-01-04T12:48:55Z</dcterms:created>
  <dcterms:modified xsi:type="dcterms:W3CDTF">2022-06-17T10:21:57Z</dcterms:modified>
</cp:coreProperties>
</file>