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20043\Documents\Solicitud de Contratación SC\2000003638 Suministro diagonales\"/>
    </mc:Choice>
  </mc:AlternateContent>
  <xr:revisionPtr revIDLastSave="0" documentId="13_ncr:1_{D3616406-5113-48A6-A317-E9E2842AABB6}" xr6:coauthVersionLast="36" xr6:coauthVersionMax="36" xr10:uidLastSave="{00000000-0000-0000-0000-000000000000}"/>
  <bookViews>
    <workbookView xWindow="0" yWindow="0" windowWidth="23040" windowHeight="7056" xr2:uid="{32CB6F0E-EA66-4402-96F9-0B57AED748D6}"/>
  </bookViews>
  <sheets>
    <sheet name="CUADRO DE OFERTA_LOTE 2" sheetId="1" r:id="rId1"/>
  </sheets>
  <definedNames>
    <definedName name="_xlnm.Print_Area" localSheetId="0">'CUADRO DE OFERTA_LOTE 2'!$A$1:$I$28</definedName>
    <definedName name="_xlnm.Print_Titles" localSheetId="0">'CUADRO DE OFERTA_LOTE 2'!$1:$6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G11" i="1"/>
  <c r="I10" i="1"/>
  <c r="G10" i="1"/>
  <c r="I9" i="1"/>
  <c r="G9" i="1"/>
  <c r="I8" i="1"/>
  <c r="G8" i="1"/>
  <c r="I15" i="1" l="1"/>
  <c r="G15" i="1"/>
  <c r="E2" i="1" l="1"/>
  <c r="D3" i="1" l="1"/>
  <c r="G13" i="1"/>
  <c r="I13" i="1"/>
  <c r="G18" i="1" l="1"/>
  <c r="G17" i="1"/>
  <c r="F20" i="1" s="1"/>
  <c r="F21" i="1" s="1"/>
  <c r="F22" i="1" s="1"/>
  <c r="I18" i="1"/>
  <c r="I17" i="1"/>
  <c r="H20" i="1" l="1"/>
  <c r="H21" i="1" s="1"/>
  <c r="H22" i="1" s="1"/>
  <c r="E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Zapata Fernández, Miguel Ángel</author>
  </authors>
  <commentList>
    <comment ref="H5" authorId="0" shapeId="0" xr:uid="{C1E9AE70-CDEC-4F3F-8CC1-E11FBC82A378}">
      <text>
        <r>
          <rPr>
            <b/>
            <sz val="13"/>
            <color indexed="81"/>
            <rFont val="Tahoma"/>
            <family val="2"/>
          </rPr>
          <t xml:space="preserve">INTRODUCIR PRECIO UNITARIO </t>
        </r>
      </text>
    </comment>
    <comment ref="A24" authorId="0" shapeId="0" xr:uid="{570739F0-4AE4-4889-83EF-307522DF81F2}">
      <text>
        <r>
          <rPr>
            <b/>
            <sz val="17"/>
            <color indexed="81"/>
            <rFont val="Tahoma"/>
            <family val="2"/>
          </rPr>
          <t>RELLENE ESTE APARTADO</t>
        </r>
      </text>
    </comment>
    <comment ref="E24" authorId="0" shapeId="0" xr:uid="{3B2C2E7F-B2BA-4E55-A58C-6F5A580009D8}">
      <text>
        <r>
          <rPr>
            <b/>
            <sz val="17"/>
            <color indexed="81"/>
            <rFont val="Tahoma"/>
            <family val="2"/>
          </rPr>
          <t>RELLENE ESTE APARTADO</t>
        </r>
      </text>
    </comment>
    <comment ref="A25" authorId="0" shapeId="0" xr:uid="{D77F235F-CC3B-45F2-BBC3-0B44B210888D}">
      <text>
        <r>
          <rPr>
            <b/>
            <sz val="17"/>
            <color indexed="81"/>
            <rFont val="Tahoma"/>
            <family val="2"/>
          </rPr>
          <t>RELLENE ESTE APARTADO</t>
        </r>
      </text>
    </comment>
    <comment ref="E25" authorId="0" shapeId="0" xr:uid="{9FB1C1E2-44AB-4B86-BA40-BAAEB959AC0F}">
      <text>
        <r>
          <rPr>
            <b/>
            <sz val="17"/>
            <color indexed="81"/>
            <rFont val="Tahoma"/>
            <family val="2"/>
          </rPr>
          <t>RELLENE ESTE APARTADO</t>
        </r>
      </text>
    </comment>
    <comment ref="A26" authorId="0" shapeId="0" xr:uid="{F9845B0F-991F-459D-A423-5DE7AA1B7230}">
      <text>
        <r>
          <rPr>
            <b/>
            <sz val="17"/>
            <color indexed="81"/>
            <rFont val="Tahoma"/>
            <family val="2"/>
          </rPr>
          <t>RELLENE ESTE APARTADO</t>
        </r>
      </text>
    </comment>
    <comment ref="E26" authorId="0" shapeId="0" xr:uid="{45E0D433-2420-4653-93C7-EA017D1CF709}">
      <text>
        <r>
          <rPr>
            <b/>
            <sz val="17"/>
            <color indexed="81"/>
            <rFont val="Tahoma"/>
            <family val="2"/>
          </rPr>
          <t>RELLENE ESTE APARTADO</t>
        </r>
      </text>
    </comment>
  </commentList>
</comments>
</file>

<file path=xl/sharedStrings.xml><?xml version="1.0" encoding="utf-8"?>
<sst xmlns="http://schemas.openxmlformats.org/spreadsheetml/2006/main" count="42" uniqueCount="37">
  <si>
    <t>FIRMA</t>
  </si>
  <si>
    <t>CIF</t>
  </si>
  <si>
    <t>SELLO</t>
  </si>
  <si>
    <t>DOMICILIO FISCAL</t>
  </si>
  <si>
    <t>FECHA</t>
  </si>
  <si>
    <t>NOMBRE EMPRESA /
RAZÓN SOCIAL</t>
  </si>
  <si>
    <t>IMPORTE OFERTA CON I.V.A.</t>
  </si>
  <si>
    <t xml:space="preserve"> IMPORTE DEL I.V.A</t>
  </si>
  <si>
    <t>IMPORTE OFERTA SIN I.V.A.</t>
  </si>
  <si>
    <t>Cruzamiento (carril 54E1, con juntas aislantes)</t>
  </si>
  <si>
    <t xml:space="preserve">Cambio completo </t>
  </si>
  <si>
    <t>REPUESTOS</t>
  </si>
  <si>
    <t>DIAGONAL</t>
  </si>
  <si>
    <t>TRAMO</t>
  </si>
  <si>
    <t>LÍNEA</t>
  </si>
  <si>
    <t>IMPORTE TOTAL 
(€)</t>
  </si>
  <si>
    <t>IMPORTE UNITARIO 
(€)</t>
  </si>
  <si>
    <t>CANT</t>
  </si>
  <si>
    <t>RESUMEN</t>
  </si>
  <si>
    <t>UBICACIÓN</t>
  </si>
  <si>
    <t>TIPO DE APARATO</t>
  </si>
  <si>
    <t>CONTRATISTA</t>
  </si>
  <si>
    <r>
      <t xml:space="preserve">IMPORTE OFERTA SIN I.V.A. - </t>
    </r>
    <r>
      <rPr>
        <b/>
        <sz val="22"/>
        <color rgb="FF0070C0"/>
        <rFont val="Calibri"/>
        <family val="2"/>
        <scheme val="minor"/>
      </rPr>
      <t>LOTE 2</t>
    </r>
  </si>
  <si>
    <t>BASE IMPONIBLE
LOTE 2</t>
  </si>
  <si>
    <t>IMPORTE DE LA OFERTA
LOTE 2</t>
  </si>
  <si>
    <t>MATERIAL AUXILIAR</t>
  </si>
  <si>
    <t>GASTOS GENERALES</t>
  </si>
  <si>
    <r>
      <rPr>
        <b/>
        <i/>
        <sz val="16"/>
        <color rgb="FFFF0000"/>
        <rFont val="Calibri"/>
        <family val="2"/>
        <scheme val="minor"/>
      </rPr>
      <t xml:space="preserve">* </t>
    </r>
    <r>
      <rPr>
        <b/>
        <i/>
        <sz val="16"/>
        <color theme="1"/>
        <rFont val="Calibri"/>
        <family val="2"/>
        <scheme val="minor"/>
      </rPr>
      <t>Se tendrán en cuenta las Notas del apartado 27 del cuadro resumen del PCP</t>
    </r>
  </si>
  <si>
    <t>NOTA</t>
  </si>
  <si>
    <t>BENEFICIO INDUSTRIAL</t>
  </si>
  <si>
    <t>Diagonal de galibo estrecho completa en recta, en acuerdo vertical con cruzamiento punta fija con encaje al trazado (flechado si fuese necesario) según geometría indicada en planos.
Tipo de montaje Top Down</t>
  </si>
  <si>
    <t>Curvado vertical de la diagonal</t>
  </si>
  <si>
    <t>Diagonal de galibo estrecho completa en recta, en rasante uniforme con cruzamiento punta fija con encaje al trazado (flechado si fuese necesario) según geometría indicada en planos.
Tipo de montaje Bottom Up</t>
  </si>
  <si>
    <t>MIGUEL HERNANDEZ - SIERRA DE GUADALUPE
(intermedia)</t>
  </si>
  <si>
    <t>MIGUEL HERNANDEZ - SIERRA DE GUADALUPE
(lado Sierra de Guadalupe)</t>
  </si>
  <si>
    <t>Conjunto de bridas tipo Robel 68.05 versión 5 o equivalente</t>
  </si>
  <si>
    <r>
      <t xml:space="preserve">DISEÑO, FABRICACIÓN Y SUMINISTRO DE CUATRO DIAGONALES PARA OBRAS DE RENOVACIÓN ENTRE SOL Y VALDECARROS EN LÍNEA 1
</t>
    </r>
    <r>
      <rPr>
        <b/>
        <sz val="20"/>
        <color theme="8" tint="0.39997558519241921"/>
        <rFont val="Arial"/>
        <family val="2"/>
      </rPr>
      <t>LOTE 2: SUMINISTRO DE 2 DIAGONALES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</si>
</sst>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0.00\ &quot;€&quot;"/>
  </numFmts>
  <fonts count="31" x14ac:knownFonts="1">
    <font>
      <sz val="11"/>
      <color theme="1"/>
      <name val="Calibri"/>
      <family val="2"/>
      <scheme val="minor"/>
    </font>
    <font>
      <b/>
      <i/>
      <sz val="16"/>
      <color theme="1"/>
      <name val="Calibri"/>
      <family val="2"/>
      <scheme val="minor"/>
    </font>
    <font>
      <b/>
      <i/>
      <sz val="16"/>
      <color rgb="FFFF0000"/>
      <name val="Calibri"/>
      <family val="2"/>
      <scheme val="minor"/>
    </font>
    <font>
      <b/>
      <sz val="15"/>
      <name val="Calibri"/>
      <family val="2"/>
      <scheme val="minor"/>
    </font>
    <font>
      <b/>
      <sz val="24"/>
      <color rgb="FF0070C0"/>
      <name val="Calibri"/>
      <family val="2"/>
      <scheme val="minor"/>
    </font>
    <font>
      <b/>
      <sz val="20"/>
      <name val="Calibri"/>
      <family val="2"/>
      <scheme val="minor"/>
    </font>
    <font>
      <b/>
      <i/>
      <sz val="22"/>
      <color theme="8" tint="-0.499984740745262"/>
      <name val="Calibri"/>
      <family val="2"/>
    </font>
    <font>
      <b/>
      <i/>
      <sz val="22"/>
      <color rgb="FFFF0000"/>
      <name val="Calibri"/>
      <family val="2"/>
    </font>
    <font>
      <b/>
      <sz val="17"/>
      <color rgb="FFFF0000"/>
      <name val="Calibri"/>
      <family val="2"/>
    </font>
    <font>
      <sz val="17"/>
      <color theme="1"/>
      <name val="Calibri"/>
      <family val="2"/>
    </font>
    <font>
      <sz val="16"/>
      <color theme="1"/>
      <name val="Calibri"/>
      <family val="2"/>
    </font>
    <font>
      <sz val="16"/>
      <color theme="1"/>
      <name val="Calibri"/>
      <family val="2"/>
      <scheme val="minor"/>
    </font>
    <font>
      <b/>
      <sz val="13"/>
      <name val="Calibri"/>
      <family val="2"/>
    </font>
    <font>
      <sz val="13"/>
      <color theme="1"/>
      <name val="Calibri"/>
      <family val="2"/>
      <scheme val="minor"/>
    </font>
    <font>
      <b/>
      <sz val="17"/>
      <name val="Calibri"/>
      <family val="2"/>
    </font>
    <font>
      <sz val="17"/>
      <color theme="1"/>
      <name val="Calibri"/>
      <family val="2"/>
      <scheme val="minor"/>
    </font>
    <font>
      <b/>
      <sz val="18"/>
      <name val="Calibri"/>
      <family val="2"/>
    </font>
    <font>
      <b/>
      <sz val="14"/>
      <color theme="1"/>
      <name val="Calibri"/>
      <family val="2"/>
      <scheme val="minor"/>
    </font>
    <font>
      <b/>
      <i/>
      <sz val="22"/>
      <color rgb="FFFF0000"/>
      <name val="Calibri"/>
      <family val="2"/>
      <scheme val="minor"/>
    </font>
    <font>
      <b/>
      <sz val="22"/>
      <color theme="1"/>
      <name val="Calibri"/>
      <family val="2"/>
      <scheme val="minor"/>
    </font>
    <font>
      <b/>
      <sz val="22"/>
      <color rgb="FF0070C0"/>
      <name val="Calibri"/>
      <family val="2"/>
      <scheme val="minor"/>
    </font>
    <font>
      <b/>
      <sz val="20"/>
      <color theme="8" tint="0.79998168889431442"/>
      <name val="Arial"/>
      <family val="2"/>
    </font>
    <font>
      <b/>
      <sz val="20"/>
      <color theme="8" tint="0.39997558519241921"/>
      <name val="Arial"/>
      <family val="2"/>
    </font>
    <font>
      <b/>
      <sz val="17"/>
      <color indexed="81"/>
      <name val="Tahoma"/>
      <family val="2"/>
    </font>
    <font>
      <b/>
      <sz val="13"/>
      <color indexed="81"/>
      <name val="Tahoma"/>
      <family val="2"/>
    </font>
    <font>
      <b/>
      <i/>
      <sz val="18"/>
      <color theme="8" tint="-0.499984740745262"/>
      <name val="Calibri"/>
      <family val="2"/>
    </font>
    <font>
      <sz val="18"/>
      <color theme="1"/>
      <name val="Calibri"/>
      <family val="2"/>
      <scheme val="minor"/>
    </font>
    <font>
      <b/>
      <sz val="16"/>
      <name val="Calibri"/>
      <family val="2"/>
    </font>
    <font>
      <sz val="11"/>
      <color theme="1"/>
      <name val="Calibri"/>
      <family val="2"/>
      <scheme val="minor"/>
    </font>
    <font>
      <b/>
      <i/>
      <sz val="18"/>
      <color rgb="FFFF0000"/>
      <name val="Calibri"/>
      <family val="2"/>
    </font>
    <font>
      <b/>
      <sz val="11"/>
      <color rgb="FFFF0000"/>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lightGray">
        <fgColor indexed="26"/>
        <bgColor theme="0" tint="-0.14999847407452621"/>
      </patternFill>
    </fill>
    <fill>
      <patternFill patternType="solid">
        <fgColor theme="8" tint="0.39997558519241921"/>
        <bgColor indexed="64"/>
      </patternFill>
    </fill>
    <fill>
      <patternFill patternType="solid">
        <fgColor theme="0"/>
        <bgColor indexed="64"/>
      </patternFill>
    </fill>
    <fill>
      <patternFill patternType="solid">
        <fgColor theme="8" tint="-0.499984740745262"/>
        <bgColor indexed="64"/>
      </patternFill>
    </fill>
    <fill>
      <patternFill patternType="solid">
        <fgColor theme="1"/>
        <bgColor indexed="64"/>
      </patternFill>
    </fill>
  </fills>
  <borders count="39">
    <border>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xf numFmtId="9" fontId="28" fillId="0" borderId="0" applyFont="0" applyFill="0" applyBorder="0" applyAlignment="0" applyProtection="0"/>
  </cellStyleXfs>
  <cellXfs count="120">
    <xf numFmtId="0" fontId="0" fillId="0" borderId="0" xfId="0"/>
    <xf numFmtId="0" fontId="0" fillId="0" borderId="0" xfId="0" applyProtection="1"/>
    <xf numFmtId="0" fontId="0" fillId="0" borderId="0" xfId="0" applyAlignment="1" applyProtection="1">
      <alignment horizontal="center" vertical="center"/>
    </xf>
    <xf numFmtId="0" fontId="0" fillId="0" borderId="0" xfId="0" applyAlignment="1" applyProtection="1">
      <alignment horizontal="left" wrapText="1"/>
    </xf>
    <xf numFmtId="0" fontId="0" fillId="0" borderId="0" xfId="0" applyAlignment="1" applyProtection="1">
      <alignment vertical="center"/>
    </xf>
    <xf numFmtId="0" fontId="0" fillId="0" borderId="0" xfId="0" applyBorder="1" applyProtection="1"/>
    <xf numFmtId="0" fontId="0" fillId="2" borderId="0" xfId="0" applyFill="1" applyProtection="1"/>
    <xf numFmtId="165" fontId="8" fillId="7" borderId="10" xfId="0" applyNumberFormat="1" applyFont="1" applyFill="1" applyBorder="1" applyAlignment="1" applyProtection="1">
      <alignment horizontal="center" vertical="center" wrapText="1"/>
    </xf>
    <xf numFmtId="165" fontId="9" fillId="7" borderId="12" xfId="0" applyNumberFormat="1" applyFont="1" applyFill="1" applyBorder="1" applyAlignment="1" applyProtection="1">
      <alignment horizontal="center" vertical="center" wrapText="1"/>
    </xf>
    <xf numFmtId="165" fontId="9" fillId="7" borderId="11" xfId="0" applyNumberFormat="1" applyFont="1" applyFill="1" applyBorder="1" applyAlignment="1" applyProtection="1">
      <alignment horizontal="center" vertical="center" wrapText="1"/>
    </xf>
    <xf numFmtId="0" fontId="10" fillId="7" borderId="13" xfId="0" applyFont="1" applyFill="1" applyBorder="1" applyAlignment="1" applyProtection="1">
      <alignment horizontal="center" vertical="center" wrapText="1"/>
    </xf>
    <xf numFmtId="0" fontId="11" fillId="7" borderId="13" xfId="0" applyFont="1" applyFill="1" applyBorder="1" applyAlignment="1" applyProtection="1">
      <alignment horizontal="left" vertical="center" wrapText="1" indent="3"/>
    </xf>
    <xf numFmtId="0" fontId="11" fillId="7" borderId="10" xfId="0"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xf>
    <xf numFmtId="165" fontId="8" fillId="7" borderId="16" xfId="0" applyNumberFormat="1" applyFont="1" applyFill="1" applyBorder="1" applyAlignment="1" applyProtection="1">
      <alignment horizontal="center" vertical="center" wrapText="1"/>
    </xf>
    <xf numFmtId="165" fontId="9" fillId="7" borderId="18" xfId="0" applyNumberFormat="1" applyFont="1" applyFill="1" applyBorder="1" applyAlignment="1" applyProtection="1">
      <alignment horizontal="center" vertical="center" wrapText="1"/>
    </xf>
    <xf numFmtId="165" fontId="9" fillId="7" borderId="17" xfId="0" applyNumberFormat="1" applyFont="1" applyFill="1" applyBorder="1" applyAlignment="1" applyProtection="1">
      <alignment horizontal="center" vertical="center" wrapText="1"/>
    </xf>
    <xf numFmtId="0" fontId="10" fillId="7" borderId="19" xfId="0" applyFont="1" applyFill="1" applyBorder="1" applyAlignment="1" applyProtection="1">
      <alignment horizontal="center" vertical="center" wrapText="1"/>
    </xf>
    <xf numFmtId="0" fontId="11" fillId="7" borderId="19" xfId="0" applyFont="1" applyFill="1" applyBorder="1" applyAlignment="1" applyProtection="1">
      <alignment horizontal="left" vertical="center" wrapText="1" indent="3"/>
    </xf>
    <xf numFmtId="0" fontId="11" fillId="7" borderId="20" xfId="0" applyFont="1" applyFill="1" applyBorder="1" applyAlignment="1" applyProtection="1">
      <alignment horizontal="center" vertical="center"/>
    </xf>
    <xf numFmtId="165" fontId="9" fillId="7" borderId="10" xfId="0" applyNumberFormat="1" applyFont="1" applyFill="1" applyBorder="1" applyAlignment="1" applyProtection="1">
      <alignment horizontal="center" vertical="center" wrapText="1"/>
    </xf>
    <xf numFmtId="0" fontId="10" fillId="7" borderId="13" xfId="0" applyFont="1" applyFill="1" applyBorder="1" applyAlignment="1" applyProtection="1">
      <alignment horizontal="left" vertical="center" wrapText="1" indent="1"/>
    </xf>
    <xf numFmtId="165" fontId="8" fillId="7" borderId="23" xfId="0" applyNumberFormat="1" applyFont="1" applyFill="1" applyBorder="1" applyAlignment="1" applyProtection="1">
      <alignment horizontal="center" vertical="center" wrapText="1"/>
    </xf>
    <xf numFmtId="165" fontId="9" fillId="7" borderId="25" xfId="0" applyNumberFormat="1" applyFont="1" applyFill="1" applyBorder="1" applyAlignment="1" applyProtection="1">
      <alignment horizontal="center" vertical="center" wrapText="1"/>
    </xf>
    <xf numFmtId="165" fontId="9" fillId="7" borderId="24" xfId="0" applyNumberFormat="1" applyFont="1" applyFill="1" applyBorder="1" applyAlignment="1" applyProtection="1">
      <alignment horizontal="center" vertical="center" wrapText="1"/>
    </xf>
    <xf numFmtId="0" fontId="10" fillId="7" borderId="26" xfId="0" applyFont="1" applyFill="1" applyBorder="1" applyAlignment="1" applyProtection="1">
      <alignment horizontal="center" vertical="center" wrapText="1"/>
    </xf>
    <xf numFmtId="0" fontId="10" fillId="7" borderId="26" xfId="0" applyFont="1" applyFill="1" applyBorder="1" applyAlignment="1" applyProtection="1">
      <alignment horizontal="left" vertical="center" wrapText="1" indent="1"/>
    </xf>
    <xf numFmtId="0" fontId="0" fillId="7" borderId="0" xfId="0" applyFill="1" applyBorder="1" applyProtection="1"/>
    <xf numFmtId="0" fontId="11" fillId="7" borderId="8" xfId="0" applyFont="1" applyFill="1" applyBorder="1" applyAlignment="1" applyProtection="1">
      <alignment horizontal="center" vertical="center" wrapText="1"/>
    </xf>
    <xf numFmtId="0" fontId="11" fillId="7" borderId="9" xfId="0" applyFont="1" applyFill="1" applyBorder="1" applyAlignment="1" applyProtection="1">
      <alignment horizontal="center" vertical="center"/>
    </xf>
    <xf numFmtId="0" fontId="11" fillId="7" borderId="30"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14" fillId="3" borderId="14" xfId="0" applyFont="1" applyFill="1" applyBorder="1" applyAlignment="1" applyProtection="1">
      <alignment horizontal="center" vertical="center" wrapText="1"/>
    </xf>
    <xf numFmtId="0" fontId="26" fillId="0" borderId="0" xfId="0" applyFont="1" applyAlignment="1" applyProtection="1">
      <alignment horizontal="left" wrapText="1"/>
    </xf>
    <xf numFmtId="0" fontId="27" fillId="7" borderId="0" xfId="0" applyFont="1" applyFill="1" applyBorder="1" applyAlignment="1" applyProtection="1">
      <alignment horizontal="center" vertical="center" wrapText="1"/>
    </xf>
    <xf numFmtId="0" fontId="15" fillId="7" borderId="0" xfId="0" applyFont="1" applyFill="1" applyBorder="1" applyAlignment="1" applyProtection="1">
      <alignment horizontal="center" vertical="center" wrapText="1"/>
    </xf>
    <xf numFmtId="0" fontId="14" fillId="7" borderId="0" xfId="0" applyFont="1" applyFill="1" applyBorder="1" applyAlignment="1" applyProtection="1">
      <alignment horizontal="center" vertical="center" wrapText="1"/>
    </xf>
    <xf numFmtId="0" fontId="10" fillId="7" borderId="35" xfId="0" applyFont="1" applyFill="1" applyBorder="1" applyAlignment="1" applyProtection="1">
      <alignment horizontal="center" vertical="center" wrapText="1"/>
    </xf>
    <xf numFmtId="165" fontId="9" fillId="7" borderId="9" xfId="0" applyNumberFormat="1" applyFont="1" applyFill="1" applyBorder="1" applyAlignment="1" applyProtection="1">
      <alignment horizontal="center" vertical="center" wrapText="1"/>
    </xf>
    <xf numFmtId="165" fontId="9" fillId="7" borderId="8" xfId="0" applyNumberFormat="1" applyFont="1" applyFill="1" applyBorder="1" applyAlignment="1" applyProtection="1">
      <alignment horizontal="center" vertical="center" wrapText="1"/>
    </xf>
    <xf numFmtId="165" fontId="8" fillId="7" borderId="8" xfId="0" applyNumberFormat="1" applyFont="1" applyFill="1" applyBorder="1" applyAlignment="1" applyProtection="1">
      <alignment horizontal="center" vertical="center" wrapText="1"/>
    </xf>
    <xf numFmtId="0" fontId="0" fillId="7" borderId="0" xfId="0" applyFill="1" applyProtection="1"/>
    <xf numFmtId="9" fontId="25" fillId="7" borderId="24" xfId="1" applyFont="1" applyFill="1" applyBorder="1" applyAlignment="1" applyProtection="1">
      <alignment horizontal="center" vertical="center" wrapText="1"/>
    </xf>
    <xf numFmtId="165" fontId="25" fillId="7" borderId="25" xfId="0" applyNumberFormat="1" applyFont="1" applyFill="1" applyBorder="1" applyAlignment="1" applyProtection="1">
      <alignment horizontal="center" vertical="center" wrapText="1"/>
    </xf>
    <xf numFmtId="165" fontId="29" fillId="7" borderId="23" xfId="0" applyNumberFormat="1" applyFont="1" applyFill="1" applyBorder="1" applyAlignment="1" applyProtection="1">
      <alignment horizontal="center" vertical="center" wrapText="1"/>
    </xf>
    <xf numFmtId="9" fontId="25" fillId="7" borderId="11" xfId="1" applyFont="1" applyFill="1" applyBorder="1" applyAlignment="1" applyProtection="1">
      <alignment horizontal="center" vertical="center" wrapText="1"/>
    </xf>
    <xf numFmtId="165" fontId="25" fillId="7" borderId="12" xfId="0" applyNumberFormat="1" applyFont="1" applyFill="1" applyBorder="1" applyAlignment="1" applyProtection="1">
      <alignment horizontal="center" vertical="center" wrapText="1"/>
    </xf>
    <xf numFmtId="165" fontId="29" fillId="7" borderId="10" xfId="0" applyNumberFormat="1" applyFont="1" applyFill="1" applyBorder="1" applyAlignment="1" applyProtection="1">
      <alignment horizontal="center" vertical="center" wrapText="1"/>
    </xf>
    <xf numFmtId="0" fontId="10" fillId="7" borderId="35" xfId="0" applyFont="1" applyFill="1" applyBorder="1" applyAlignment="1" applyProtection="1">
      <alignment horizontal="center" vertical="center" wrapText="1"/>
    </xf>
    <xf numFmtId="0" fontId="11" fillId="7" borderId="16" xfId="0" applyFont="1" applyFill="1" applyBorder="1" applyAlignment="1" applyProtection="1">
      <alignment horizontal="center" vertical="center" wrapText="1"/>
    </xf>
    <xf numFmtId="0" fontId="11" fillId="7" borderId="30" xfId="0" applyFont="1" applyFill="1" applyBorder="1" applyAlignment="1" applyProtection="1">
      <alignment horizontal="center" vertical="center"/>
    </xf>
    <xf numFmtId="0" fontId="10" fillId="7" borderId="35" xfId="0" applyFont="1" applyFill="1" applyBorder="1" applyAlignment="1" applyProtection="1">
      <alignment horizontal="left" vertical="center" wrapText="1" indent="1"/>
    </xf>
    <xf numFmtId="165" fontId="9" fillId="7" borderId="38" xfId="0" applyNumberFormat="1" applyFont="1" applyFill="1" applyBorder="1" applyAlignment="1" applyProtection="1">
      <alignment horizontal="center" vertical="center" wrapText="1"/>
    </xf>
    <xf numFmtId="0" fontId="12" fillId="9" borderId="0" xfId="0" applyFont="1" applyFill="1" applyBorder="1" applyAlignment="1" applyProtection="1">
      <alignment horizontal="center" vertical="center" wrapText="1"/>
    </xf>
    <xf numFmtId="0" fontId="13" fillId="9" borderId="0" xfId="0" applyFont="1" applyFill="1" applyBorder="1" applyAlignment="1" applyProtection="1">
      <alignment horizontal="center" vertical="center" wrapText="1"/>
    </xf>
    <xf numFmtId="0" fontId="30" fillId="2" borderId="0" xfId="0" applyFont="1" applyFill="1" applyProtection="1"/>
    <xf numFmtId="165" fontId="9" fillId="4" borderId="24" xfId="0" applyNumberFormat="1" applyFont="1" applyFill="1" applyBorder="1" applyAlignment="1" applyProtection="1">
      <alignment horizontal="center" vertical="center" wrapText="1"/>
      <protection locked="0"/>
    </xf>
    <xf numFmtId="165" fontId="9" fillId="4" borderId="11" xfId="0" applyNumberFormat="1" applyFont="1" applyFill="1" applyBorder="1" applyAlignment="1" applyProtection="1">
      <alignment horizontal="center" vertical="center" wrapText="1"/>
      <protection locked="0"/>
    </xf>
    <xf numFmtId="165" fontId="9" fillId="4" borderId="17" xfId="0" applyNumberFormat="1" applyFont="1" applyFill="1" applyBorder="1" applyAlignment="1" applyProtection="1">
      <alignment horizontal="center" vertical="center" wrapText="1"/>
      <protection locked="0"/>
    </xf>
    <xf numFmtId="0" fontId="13" fillId="9" borderId="0" xfId="0" applyFont="1" applyFill="1" applyBorder="1" applyAlignment="1" applyProtection="1">
      <alignment horizontal="center" vertical="center" wrapText="1"/>
      <protection locked="0"/>
    </xf>
    <xf numFmtId="165" fontId="9" fillId="4" borderId="9" xfId="0" applyNumberFormat="1" applyFont="1" applyFill="1" applyBorder="1" applyAlignment="1" applyProtection="1">
      <alignment horizontal="center" vertical="center" wrapText="1"/>
      <protection locked="0"/>
    </xf>
    <xf numFmtId="0" fontId="15" fillId="7" borderId="0" xfId="0" applyFont="1" applyFill="1" applyBorder="1" applyAlignment="1" applyProtection="1">
      <alignment horizontal="center" vertical="center" wrapText="1"/>
      <protection locked="0"/>
    </xf>
    <xf numFmtId="9" fontId="25" fillId="4" borderId="24" xfId="1" applyFont="1" applyFill="1" applyBorder="1" applyAlignment="1" applyProtection="1">
      <alignment horizontal="center" vertical="center" wrapText="1"/>
      <protection locked="0"/>
    </xf>
    <xf numFmtId="9" fontId="25" fillId="4" borderId="11" xfId="1" applyFont="1" applyFill="1" applyBorder="1" applyAlignment="1" applyProtection="1">
      <alignment horizontal="center" vertical="center" wrapText="1"/>
      <protection locked="0"/>
    </xf>
    <xf numFmtId="165" fontId="6" fillId="3" borderId="0" xfId="0" applyNumberFormat="1" applyFont="1" applyFill="1" applyBorder="1" applyAlignment="1" applyProtection="1">
      <alignment horizontal="center" vertical="center" wrapText="1"/>
    </xf>
    <xf numFmtId="0" fontId="25" fillId="7" borderId="11" xfId="0" applyFont="1" applyFill="1" applyBorder="1" applyAlignment="1" applyProtection="1">
      <alignment horizontal="right" vertical="center" wrapText="1"/>
    </xf>
    <xf numFmtId="0" fontId="25" fillId="7" borderId="37" xfId="0" applyFont="1" applyFill="1" applyBorder="1" applyAlignment="1" applyProtection="1">
      <alignment horizontal="right" vertical="center" wrapText="1"/>
    </xf>
    <xf numFmtId="0" fontId="25" fillId="7" borderId="12" xfId="0" applyFont="1" applyFill="1" applyBorder="1" applyAlignment="1" applyProtection="1">
      <alignment horizontal="right" vertical="center" wrapText="1"/>
    </xf>
    <xf numFmtId="0" fontId="6" fillId="3" borderId="0" xfId="0" applyFont="1" applyFill="1" applyBorder="1" applyAlignment="1" applyProtection="1">
      <alignment horizontal="right" vertical="center" wrapText="1" indent="2"/>
    </xf>
    <xf numFmtId="165" fontId="7" fillId="6" borderId="0" xfId="0" applyNumberFormat="1" applyFont="1" applyFill="1" applyBorder="1" applyAlignment="1" applyProtection="1">
      <alignment horizontal="center" vertical="center" wrapText="1"/>
    </xf>
    <xf numFmtId="0" fontId="6" fillId="2" borderId="0" xfId="0" applyFont="1" applyFill="1" applyBorder="1" applyAlignment="1" applyProtection="1">
      <alignment horizontal="right" vertical="center" wrapText="1" indent="2"/>
    </xf>
    <xf numFmtId="0" fontId="21" fillId="8" borderId="35" xfId="0" applyFont="1" applyFill="1" applyBorder="1" applyAlignment="1" applyProtection="1">
      <alignment horizontal="center" vertical="center" wrapText="1"/>
    </xf>
    <xf numFmtId="0" fontId="21" fillId="8" borderId="5" xfId="0" applyFont="1" applyFill="1" applyBorder="1" applyAlignment="1" applyProtection="1">
      <alignment horizontal="center" vertical="center" wrapText="1"/>
    </xf>
    <xf numFmtId="0" fontId="21" fillId="8" borderId="4" xfId="0" applyFont="1" applyFill="1" applyBorder="1" applyAlignment="1" applyProtection="1">
      <alignment horizontal="center" vertical="center" wrapText="1"/>
    </xf>
    <xf numFmtId="49" fontId="19" fillId="2" borderId="0" xfId="0" applyNumberFormat="1" applyFont="1" applyFill="1" applyBorder="1" applyAlignment="1" applyProtection="1">
      <alignment horizontal="left" vertical="center" wrapText="1" indent="1"/>
    </xf>
    <xf numFmtId="4" fontId="18" fillId="3" borderId="0" xfId="0" applyNumberFormat="1" applyFont="1" applyFill="1" applyBorder="1" applyAlignment="1" applyProtection="1">
      <alignment horizontal="center" vertical="center"/>
    </xf>
    <xf numFmtId="0" fontId="18" fillId="3" borderId="0" xfId="0" applyNumberFormat="1" applyFont="1" applyFill="1" applyBorder="1" applyAlignment="1" applyProtection="1">
      <alignment horizontal="center" vertical="center"/>
    </xf>
    <xf numFmtId="165" fontId="18" fillId="3" borderId="0" xfId="0" applyNumberFormat="1" applyFont="1" applyFill="1" applyBorder="1" applyAlignment="1" applyProtection="1">
      <alignment horizontal="center" vertical="center"/>
    </xf>
    <xf numFmtId="0" fontId="11" fillId="7" borderId="21" xfId="0" applyFont="1" applyFill="1" applyBorder="1" applyAlignment="1" applyProtection="1">
      <alignment horizontal="center" vertical="center"/>
    </xf>
    <xf numFmtId="0" fontId="11" fillId="7" borderId="15" xfId="0" applyFont="1" applyFill="1" applyBorder="1" applyAlignment="1" applyProtection="1">
      <alignment horizontal="center" vertical="center"/>
    </xf>
    <xf numFmtId="0" fontId="11" fillId="7" borderId="29" xfId="0" applyFont="1" applyFill="1" applyBorder="1" applyAlignment="1" applyProtection="1">
      <alignment horizontal="center" vertical="center"/>
    </xf>
    <xf numFmtId="0" fontId="11" fillId="7" borderId="22" xfId="0" applyFont="1" applyFill="1" applyBorder="1" applyAlignment="1" applyProtection="1">
      <alignment horizontal="center" vertical="center"/>
    </xf>
    <xf numFmtId="0" fontId="11" fillId="7" borderId="28" xfId="0" applyFont="1" applyFill="1" applyBorder="1" applyAlignment="1" applyProtection="1">
      <alignment horizontal="center" vertical="center"/>
    </xf>
    <xf numFmtId="0" fontId="11" fillId="7" borderId="7" xfId="0" applyFont="1" applyFill="1" applyBorder="1" applyAlignment="1" applyProtection="1">
      <alignment horizontal="center" vertical="center"/>
    </xf>
    <xf numFmtId="0" fontId="11" fillId="7" borderId="27" xfId="0" applyFont="1" applyFill="1" applyBorder="1" applyAlignment="1" applyProtection="1">
      <alignment horizontal="center" vertical="center" wrapText="1"/>
    </xf>
    <xf numFmtId="0" fontId="11" fillId="7" borderId="6" xfId="0" applyFont="1" applyFill="1" applyBorder="1" applyAlignment="1" applyProtection="1">
      <alignment horizontal="center" vertical="center" wrapText="1"/>
    </xf>
    <xf numFmtId="0" fontId="25" fillId="7" borderId="24" xfId="0" applyFont="1" applyFill="1" applyBorder="1" applyAlignment="1" applyProtection="1">
      <alignment horizontal="right" vertical="center" wrapText="1"/>
    </xf>
    <xf numFmtId="0" fontId="25" fillId="7" borderId="36" xfId="0" applyFont="1" applyFill="1" applyBorder="1" applyAlignment="1" applyProtection="1">
      <alignment horizontal="right" vertical="center" wrapText="1"/>
    </xf>
    <xf numFmtId="0" fontId="25" fillId="7" borderId="25" xfId="0" applyFont="1" applyFill="1" applyBorder="1" applyAlignment="1" applyProtection="1">
      <alignment horizontal="right" vertical="center" wrapText="1"/>
    </xf>
    <xf numFmtId="0" fontId="10" fillId="7" borderId="35" xfId="0" applyFont="1" applyFill="1" applyBorder="1" applyAlignment="1" applyProtection="1">
      <alignment horizontal="center" vertical="center" wrapText="1"/>
    </xf>
    <xf numFmtId="0" fontId="10" fillId="7" borderId="5" xfId="0" applyFont="1" applyFill="1" applyBorder="1" applyAlignment="1" applyProtection="1">
      <alignment horizontal="center" vertical="center" wrapText="1"/>
    </xf>
    <xf numFmtId="0" fontId="10" fillId="7" borderId="4" xfId="0" applyFont="1" applyFill="1" applyBorder="1" applyAlignment="1" applyProtection="1">
      <alignment horizontal="center" vertical="center" wrapText="1"/>
    </xf>
    <xf numFmtId="49" fontId="17" fillId="0" borderId="0" xfId="0" applyNumberFormat="1" applyFont="1" applyBorder="1" applyAlignment="1" applyProtection="1">
      <alignment horizontal="left" vertical="center"/>
    </xf>
    <xf numFmtId="0" fontId="16" fillId="7" borderId="35" xfId="0" applyFont="1" applyFill="1" applyBorder="1" applyAlignment="1" applyProtection="1">
      <alignment horizontal="center" vertical="center" wrapText="1"/>
    </xf>
    <xf numFmtId="0" fontId="16" fillId="7" borderId="4" xfId="0" applyFont="1" applyFill="1" applyBorder="1" applyAlignment="1" applyProtection="1">
      <alignment horizontal="center" vertical="center" wrapText="1"/>
    </xf>
    <xf numFmtId="0" fontId="14" fillId="3" borderId="28"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4" fillId="3" borderId="27" xfId="0" applyFont="1" applyFill="1" applyBorder="1" applyAlignment="1" applyProtection="1">
      <alignment horizontal="center" vertical="center" wrapText="1"/>
    </xf>
    <xf numFmtId="0" fontId="14" fillId="3" borderId="6" xfId="0" applyFont="1" applyFill="1" applyBorder="1" applyAlignment="1" applyProtection="1">
      <alignment horizontal="center" vertical="center" wrapText="1"/>
    </xf>
    <xf numFmtId="0" fontId="14" fillId="3" borderId="33" xfId="0" applyFont="1" applyFill="1" applyBorder="1" applyAlignment="1" applyProtection="1">
      <alignment horizontal="center" vertical="center" wrapText="1"/>
    </xf>
    <xf numFmtId="0" fontId="14" fillId="3" borderId="15" xfId="0" applyFont="1" applyFill="1" applyBorder="1" applyAlignment="1" applyProtection="1">
      <alignment horizontal="center" vertical="center" wrapText="1"/>
    </xf>
    <xf numFmtId="0" fontId="14" fillId="3" borderId="34" xfId="0" applyFont="1" applyFill="1" applyBorder="1" applyAlignment="1" applyProtection="1">
      <alignment horizontal="center" vertical="center" wrapText="1"/>
    </xf>
    <xf numFmtId="0" fontId="14" fillId="3" borderId="32" xfId="0" applyFont="1" applyFill="1" applyBorder="1" applyAlignment="1" applyProtection="1">
      <alignment horizontal="center" vertical="center" wrapText="1"/>
    </xf>
    <xf numFmtId="0" fontId="14" fillId="3" borderId="31" xfId="0" applyFont="1" applyFill="1" applyBorder="1" applyAlignment="1" applyProtection="1">
      <alignment horizontal="center" vertical="center" wrapText="1"/>
    </xf>
    <xf numFmtId="0" fontId="14" fillId="3" borderId="24"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4" fillId="3" borderId="23" xfId="0" applyFont="1" applyFill="1" applyBorder="1" applyAlignment="1" applyProtection="1">
      <alignment horizontal="center" vertical="center" wrapText="1"/>
    </xf>
    <xf numFmtId="0" fontId="14" fillId="3" borderId="10"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xf>
    <xf numFmtId="0" fontId="1" fillId="2" borderId="2" xfId="0" applyFont="1"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5" fillId="3" borderId="9"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4" fontId="4" fillId="5" borderId="5" xfId="0" applyNumberFormat="1" applyFont="1" applyFill="1" applyBorder="1" applyAlignment="1" applyProtection="1">
      <alignment horizontal="center" vertical="center" wrapText="1"/>
      <protection locked="0"/>
    </xf>
    <xf numFmtId="164" fontId="4" fillId="4" borderId="5" xfId="0" applyNumberFormat="1" applyFont="1" applyFill="1" applyBorder="1" applyAlignment="1" applyProtection="1">
      <alignment horizontal="center" vertical="center" wrapText="1"/>
      <protection locked="0"/>
    </xf>
    <xf numFmtId="164" fontId="4" fillId="4" borderId="4" xfId="0" applyNumberFormat="1"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3" fontId="4" fillId="5" borderId="5" xfId="0" applyNumberFormat="1" applyFont="1" applyFill="1" applyBorder="1" applyAlignment="1" applyProtection="1">
      <alignment horizontal="center" vertical="center" wrapText="1"/>
      <protection locked="0"/>
    </xf>
  </cellXfs>
  <cellStyles count="2">
    <cellStyle name="Normal" xfId="0" builtinId="0"/>
    <cellStyle name="Porcentaje" xfId="1" builtinId="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4F0A9-FCC0-4ACE-AE27-757FE1495F9A}">
  <sheetPr>
    <pageSetUpPr fitToPage="1"/>
  </sheetPr>
  <dimension ref="A1:N28"/>
  <sheetViews>
    <sheetView tabSelected="1" view="pageBreakPreview" topLeftCell="A10" zoomScale="55" zoomScaleNormal="100" zoomScaleSheetLayoutView="55" workbookViewId="0">
      <selection activeCell="H18" sqref="H18"/>
    </sheetView>
  </sheetViews>
  <sheetFormatPr baseColWidth="10" defaultColWidth="11.44140625" defaultRowHeight="14.4" x14ac:dyDescent="0.3"/>
  <cols>
    <col min="1" max="1" width="19.6640625" style="2" customWidth="1"/>
    <col min="2" max="2" width="11.109375" style="2" customWidth="1"/>
    <col min="3" max="3" width="31.6640625" style="2" customWidth="1"/>
    <col min="4" max="4" width="50.44140625" style="1" customWidth="1"/>
    <col min="5" max="5" width="10.44140625" style="1" customWidth="1"/>
    <col min="6" max="9" width="21.5546875" style="1" customWidth="1"/>
    <col min="10" max="16384" width="11.44140625" style="1"/>
  </cols>
  <sheetData>
    <row r="1" spans="1:14" ht="76.95" customHeight="1" thickBot="1" x14ac:dyDescent="0.35">
      <c r="A1" s="71" t="s">
        <v>36</v>
      </c>
      <c r="B1" s="72"/>
      <c r="C1" s="72"/>
      <c r="D1" s="72"/>
      <c r="E1" s="72"/>
      <c r="F1" s="72"/>
      <c r="G1" s="72"/>
      <c r="H1" s="72"/>
      <c r="I1" s="73"/>
    </row>
    <row r="2" spans="1:14" ht="50.4" customHeight="1" x14ac:dyDescent="0.3">
      <c r="A2" s="74" t="s">
        <v>21</v>
      </c>
      <c r="B2" s="74"/>
      <c r="C2" s="74"/>
      <c r="D2" s="74"/>
      <c r="E2" s="75" t="str">
        <f>IF(C24="","",C24)</f>
        <v/>
      </c>
      <c r="F2" s="76"/>
      <c r="G2" s="76"/>
      <c r="H2" s="76"/>
      <c r="I2" s="76"/>
    </row>
    <row r="3" spans="1:14" ht="50.4" customHeight="1" thickBot="1" x14ac:dyDescent="0.35">
      <c r="A3" s="74" t="s">
        <v>22</v>
      </c>
      <c r="B3" s="74"/>
      <c r="C3" s="74"/>
      <c r="D3" s="74">
        <f>IF(H82=16500,"",H82)</f>
        <v>0</v>
      </c>
      <c r="E3" s="77" t="str">
        <f>IF(H20=0,"",H20)</f>
        <v/>
      </c>
      <c r="F3" s="77"/>
      <c r="G3" s="77"/>
      <c r="H3" s="77"/>
      <c r="I3" s="77"/>
    </row>
    <row r="4" spans="1:14" ht="65.400000000000006" customHeight="1" thickBot="1" x14ac:dyDescent="0.35">
      <c r="A4" s="92"/>
      <c r="B4" s="92"/>
      <c r="C4" s="92"/>
      <c r="D4" s="92"/>
      <c r="E4" s="5"/>
      <c r="F4" s="93" t="s">
        <v>23</v>
      </c>
      <c r="G4" s="94"/>
      <c r="H4" s="93" t="s">
        <v>24</v>
      </c>
      <c r="I4" s="94"/>
    </row>
    <row r="5" spans="1:14" ht="51.6" customHeight="1" x14ac:dyDescent="0.3">
      <c r="A5" s="99" t="s">
        <v>20</v>
      </c>
      <c r="B5" s="101" t="s">
        <v>19</v>
      </c>
      <c r="C5" s="101"/>
      <c r="D5" s="99" t="s">
        <v>18</v>
      </c>
      <c r="E5" s="102" t="s">
        <v>17</v>
      </c>
      <c r="F5" s="104" t="s">
        <v>16</v>
      </c>
      <c r="G5" s="106" t="s">
        <v>15</v>
      </c>
      <c r="H5" s="95" t="s">
        <v>16</v>
      </c>
      <c r="I5" s="97" t="s">
        <v>15</v>
      </c>
    </row>
    <row r="6" spans="1:14" ht="51.6" customHeight="1" thickBot="1" x14ac:dyDescent="0.35">
      <c r="A6" s="100"/>
      <c r="B6" s="32" t="s">
        <v>14</v>
      </c>
      <c r="C6" s="31" t="s">
        <v>13</v>
      </c>
      <c r="D6" s="100"/>
      <c r="E6" s="103"/>
      <c r="F6" s="105"/>
      <c r="G6" s="107"/>
      <c r="H6" s="96"/>
      <c r="I6" s="98"/>
    </row>
    <row r="7" spans="1:14" s="27" customFormat="1" ht="11.4" customHeight="1" thickBot="1" x14ac:dyDescent="0.35">
      <c r="A7" s="53"/>
      <c r="B7" s="53"/>
      <c r="C7" s="53"/>
      <c r="D7" s="53"/>
      <c r="E7" s="53"/>
      <c r="F7" s="54"/>
      <c r="G7" s="53"/>
      <c r="H7" s="59"/>
      <c r="I7" s="53"/>
      <c r="N7" s="6"/>
    </row>
    <row r="8" spans="1:14" s="6" customFormat="1" ht="166.2" customHeight="1" x14ac:dyDescent="0.3">
      <c r="A8" s="80" t="s">
        <v>12</v>
      </c>
      <c r="B8" s="82">
        <v>1</v>
      </c>
      <c r="C8" s="84" t="s">
        <v>33</v>
      </c>
      <c r="D8" s="26" t="s">
        <v>30</v>
      </c>
      <c r="E8" s="25">
        <v>1</v>
      </c>
      <c r="F8" s="24">
        <v>190300</v>
      </c>
      <c r="G8" s="23">
        <f>F8*E8</f>
        <v>190300</v>
      </c>
      <c r="H8" s="56"/>
      <c r="I8" s="22">
        <f>H8*E8</f>
        <v>0</v>
      </c>
      <c r="J8" s="55"/>
    </row>
    <row r="9" spans="1:14" s="6" customFormat="1" ht="45" customHeight="1" thickBot="1" x14ac:dyDescent="0.35">
      <c r="A9" s="81"/>
      <c r="B9" s="83"/>
      <c r="C9" s="85"/>
      <c r="D9" s="21" t="s">
        <v>31</v>
      </c>
      <c r="E9" s="10">
        <v>1</v>
      </c>
      <c r="F9" s="9">
        <v>14300</v>
      </c>
      <c r="G9" s="20">
        <f>F9*E9</f>
        <v>14300</v>
      </c>
      <c r="H9" s="57"/>
      <c r="I9" s="7">
        <f>H9*E9</f>
        <v>0</v>
      </c>
      <c r="J9" s="55"/>
    </row>
    <row r="10" spans="1:14" s="6" customFormat="1" ht="85.5" customHeight="1" x14ac:dyDescent="0.3">
      <c r="A10" s="78" t="s">
        <v>11</v>
      </c>
      <c r="B10" s="19">
        <v>1</v>
      </c>
      <c r="C10" s="49" t="s">
        <v>33</v>
      </c>
      <c r="D10" s="18" t="s">
        <v>10</v>
      </c>
      <c r="E10" s="17">
        <v>2</v>
      </c>
      <c r="F10" s="16">
        <v>13100</v>
      </c>
      <c r="G10" s="15">
        <f>F10*E10</f>
        <v>26200</v>
      </c>
      <c r="H10" s="58"/>
      <c r="I10" s="14">
        <f>H10*E10</f>
        <v>0</v>
      </c>
    </row>
    <row r="11" spans="1:14" s="6" customFormat="1" ht="85.5" customHeight="1" thickBot="1" x14ac:dyDescent="0.35">
      <c r="A11" s="79"/>
      <c r="B11" s="13">
        <v>1</v>
      </c>
      <c r="C11" s="12" t="s">
        <v>33</v>
      </c>
      <c r="D11" s="11" t="s">
        <v>9</v>
      </c>
      <c r="E11" s="10">
        <v>2</v>
      </c>
      <c r="F11" s="9">
        <v>15300</v>
      </c>
      <c r="G11" s="8">
        <f>F11*E11</f>
        <v>30600</v>
      </c>
      <c r="H11" s="57"/>
      <c r="I11" s="7">
        <f>H11*E11</f>
        <v>0</v>
      </c>
    </row>
    <row r="12" spans="1:14" s="27" customFormat="1" ht="11.4" customHeight="1" thickBot="1" x14ac:dyDescent="0.35">
      <c r="A12" s="53"/>
      <c r="B12" s="53"/>
      <c r="C12" s="53"/>
      <c r="D12" s="53"/>
      <c r="E12" s="53"/>
      <c r="F12" s="54"/>
      <c r="G12" s="53"/>
      <c r="H12" s="59"/>
      <c r="I12" s="53"/>
      <c r="N12" s="6"/>
    </row>
    <row r="13" spans="1:14" s="6" customFormat="1" ht="166.2" customHeight="1" thickBot="1" x14ac:dyDescent="0.35">
      <c r="A13" s="50" t="s">
        <v>12</v>
      </c>
      <c r="B13" s="29">
        <v>1</v>
      </c>
      <c r="C13" s="28" t="s">
        <v>34</v>
      </c>
      <c r="D13" s="51" t="s">
        <v>32</v>
      </c>
      <c r="E13" s="48">
        <v>1</v>
      </c>
      <c r="F13" s="38">
        <v>190300</v>
      </c>
      <c r="G13" s="52">
        <f>F13*E13</f>
        <v>190300</v>
      </c>
      <c r="H13" s="60"/>
      <c r="I13" s="40">
        <f>H13*E13</f>
        <v>0</v>
      </c>
    </row>
    <row r="14" spans="1:14" ht="21" customHeight="1" thickBot="1" x14ac:dyDescent="0.35">
      <c r="A14" s="53"/>
      <c r="B14" s="53"/>
      <c r="C14" s="53"/>
      <c r="D14" s="53"/>
      <c r="E14" s="53"/>
      <c r="F14" s="54"/>
      <c r="G14" s="53"/>
      <c r="H14" s="59"/>
      <c r="I14" s="53"/>
      <c r="N14" s="6"/>
    </row>
    <row r="15" spans="1:14" s="41" customFormat="1" ht="87.6" customHeight="1" thickBot="1" x14ac:dyDescent="0.35">
      <c r="A15" s="30" t="s">
        <v>25</v>
      </c>
      <c r="B15" s="89" t="s">
        <v>35</v>
      </c>
      <c r="C15" s="90"/>
      <c r="D15" s="91"/>
      <c r="E15" s="37">
        <v>24</v>
      </c>
      <c r="F15" s="38">
        <v>400</v>
      </c>
      <c r="G15" s="39">
        <f>F15*E15</f>
        <v>9600</v>
      </c>
      <c r="H15" s="60"/>
      <c r="I15" s="40">
        <f>H15*E15</f>
        <v>0</v>
      </c>
      <c r="N15" s="6"/>
    </row>
    <row r="16" spans="1:14" ht="21" customHeight="1" thickBot="1" x14ac:dyDescent="0.35">
      <c r="A16" s="34"/>
      <c r="B16" s="34"/>
      <c r="C16" s="34"/>
      <c r="D16" s="34"/>
      <c r="E16" s="34"/>
      <c r="F16" s="35"/>
      <c r="G16" s="36"/>
      <c r="H16" s="61"/>
      <c r="I16" s="36"/>
    </row>
    <row r="17" spans="1:9" s="33" customFormat="1" ht="37.950000000000003" customHeight="1" x14ac:dyDescent="0.45">
      <c r="A17" s="86" t="s">
        <v>26</v>
      </c>
      <c r="B17" s="87"/>
      <c r="C17" s="87"/>
      <c r="D17" s="87"/>
      <c r="E17" s="88"/>
      <c r="F17" s="42">
        <v>0.09</v>
      </c>
      <c r="G17" s="43">
        <f>ROUND((SUM(G7:G15)*F17),2)</f>
        <v>41517</v>
      </c>
      <c r="H17" s="62">
        <v>0</v>
      </c>
      <c r="I17" s="44">
        <f>ROUND((SUM(I7:I15)*H17),2)</f>
        <v>0</v>
      </c>
    </row>
    <row r="18" spans="1:9" s="33" customFormat="1" ht="37.950000000000003" customHeight="1" thickBot="1" x14ac:dyDescent="0.5">
      <c r="A18" s="65" t="s">
        <v>29</v>
      </c>
      <c r="B18" s="66"/>
      <c r="C18" s="66"/>
      <c r="D18" s="66"/>
      <c r="E18" s="67"/>
      <c r="F18" s="45">
        <v>0.06</v>
      </c>
      <c r="G18" s="46">
        <f>ROUND((SUM(G7:G15)*F18),2)</f>
        <v>27678</v>
      </c>
      <c r="H18" s="63">
        <v>0</v>
      </c>
      <c r="I18" s="47">
        <f>ROUND((SUM(I7:I15)*H18),2)</f>
        <v>0</v>
      </c>
    </row>
    <row r="19" spans="1:9" ht="10.199999999999999" customHeight="1" x14ac:dyDescent="0.3">
      <c r="A19" s="34"/>
      <c r="B19" s="34"/>
      <c r="C19" s="34"/>
      <c r="D19" s="34"/>
      <c r="E19" s="34"/>
      <c r="F19" s="35"/>
      <c r="G19" s="36"/>
      <c r="H19" s="35"/>
      <c r="I19" s="36"/>
    </row>
    <row r="20" spans="1:9" s="3" customFormat="1" ht="44.4" customHeight="1" x14ac:dyDescent="0.3">
      <c r="A20" s="68" t="s">
        <v>8</v>
      </c>
      <c r="B20" s="68"/>
      <c r="C20" s="68"/>
      <c r="D20" s="68"/>
      <c r="E20" s="68"/>
      <c r="F20" s="69">
        <f>SUM(G7:G15)+G17+G18</f>
        <v>530495</v>
      </c>
      <c r="G20" s="69"/>
      <c r="H20" s="69">
        <f>SUM(I7:I15)+I17+I18</f>
        <v>0</v>
      </c>
      <c r="I20" s="69"/>
    </row>
    <row r="21" spans="1:9" s="3" customFormat="1" ht="44.4" customHeight="1" x14ac:dyDescent="0.3">
      <c r="A21" s="70" t="s">
        <v>7</v>
      </c>
      <c r="B21" s="70"/>
      <c r="C21" s="70"/>
      <c r="D21" s="70"/>
      <c r="E21" s="70"/>
      <c r="F21" s="64">
        <f>ROUND(F20*0.21,2)</f>
        <v>111403.95</v>
      </c>
      <c r="G21" s="64"/>
      <c r="H21" s="64">
        <f>ROUND(H20*0.21,2)</f>
        <v>0</v>
      </c>
      <c r="I21" s="64"/>
    </row>
    <row r="22" spans="1:9" ht="44.4" customHeight="1" x14ac:dyDescent="0.3">
      <c r="A22" s="70" t="s">
        <v>6</v>
      </c>
      <c r="B22" s="70"/>
      <c r="C22" s="70"/>
      <c r="D22" s="70"/>
      <c r="E22" s="70"/>
      <c r="F22" s="64">
        <f>SUM(F20:G21)</f>
        <v>641898.94999999995</v>
      </c>
      <c r="G22" s="64"/>
      <c r="H22" s="64">
        <f>SUM(H20:I21)</f>
        <v>0</v>
      </c>
      <c r="I22" s="64"/>
    </row>
    <row r="23" spans="1:9" ht="64.2" customHeight="1" thickBot="1" x14ac:dyDescent="0.35">
      <c r="C23" s="4"/>
      <c r="D23" s="2"/>
      <c r="E23" s="2"/>
      <c r="F23" s="2"/>
      <c r="G23" s="2"/>
      <c r="H23" s="2"/>
    </row>
    <row r="24" spans="1:9" ht="81" customHeight="1" thickBot="1" x14ac:dyDescent="0.35">
      <c r="A24" s="112" t="s">
        <v>5</v>
      </c>
      <c r="B24" s="113"/>
      <c r="C24" s="114"/>
      <c r="D24" s="114"/>
      <c r="E24" s="112" t="s">
        <v>4</v>
      </c>
      <c r="F24" s="113"/>
      <c r="G24" s="115"/>
      <c r="H24" s="115"/>
      <c r="I24" s="116"/>
    </row>
    <row r="25" spans="1:9" ht="81" customHeight="1" thickBot="1" x14ac:dyDescent="0.35">
      <c r="A25" s="112" t="s">
        <v>3</v>
      </c>
      <c r="B25" s="113"/>
      <c r="C25" s="114"/>
      <c r="D25" s="114"/>
      <c r="E25" s="112" t="s">
        <v>2</v>
      </c>
      <c r="F25" s="113"/>
      <c r="G25" s="115"/>
      <c r="H25" s="115"/>
      <c r="I25" s="116"/>
    </row>
    <row r="26" spans="1:9" ht="81" customHeight="1" thickBot="1" x14ac:dyDescent="0.35">
      <c r="A26" s="117" t="s">
        <v>1</v>
      </c>
      <c r="B26" s="118"/>
      <c r="C26" s="119"/>
      <c r="D26" s="119"/>
      <c r="E26" s="117" t="s">
        <v>0</v>
      </c>
      <c r="F26" s="118"/>
      <c r="G26" s="115"/>
      <c r="H26" s="115"/>
      <c r="I26" s="116"/>
    </row>
    <row r="27" spans="1:9" ht="19.95" customHeight="1" thickBot="1" x14ac:dyDescent="0.35">
      <c r="C27" s="4"/>
      <c r="D27" s="2"/>
      <c r="E27" s="2"/>
      <c r="F27" s="2"/>
      <c r="G27" s="2"/>
      <c r="H27" s="2"/>
    </row>
    <row r="28" spans="1:9" s="3" customFormat="1" ht="40.200000000000003" customHeight="1" x14ac:dyDescent="0.3">
      <c r="A28" s="108" t="s">
        <v>28</v>
      </c>
      <c r="B28" s="109"/>
      <c r="C28" s="110" t="s">
        <v>27</v>
      </c>
      <c r="D28" s="110"/>
      <c r="E28" s="110"/>
      <c r="F28" s="110"/>
      <c r="G28" s="110"/>
      <c r="H28" s="110"/>
      <c r="I28" s="111"/>
    </row>
  </sheetData>
  <sheetProtection algorithmName="SHA-512" hashValue="kxJ+l9/UkaEgVNFnbyNfN2ekIkPFqlu7I/LW+8OOTJMh2/kIN9q9ysnIYAExSrEGT2j7mQiIwXekh7rEjzOthw==" saltValue="aKUeKEbnn3aABCodwWNUzg==" spinCount="100000" sheet="1" selectLockedCells="1"/>
  <mergeCells count="46">
    <mergeCell ref="H22:I22"/>
    <mergeCell ref="A28:B28"/>
    <mergeCell ref="C28:I28"/>
    <mergeCell ref="A25:B25"/>
    <mergeCell ref="C25:D25"/>
    <mergeCell ref="E25:F25"/>
    <mergeCell ref="G25:I25"/>
    <mergeCell ref="A26:B26"/>
    <mergeCell ref="C26:D26"/>
    <mergeCell ref="E26:F26"/>
    <mergeCell ref="G26:I26"/>
    <mergeCell ref="A24:B24"/>
    <mergeCell ref="C24:D24"/>
    <mergeCell ref="E24:F24"/>
    <mergeCell ref="G24:I24"/>
    <mergeCell ref="A4:D4"/>
    <mergeCell ref="F4:G4"/>
    <mergeCell ref="H4:I4"/>
    <mergeCell ref="H5:H6"/>
    <mergeCell ref="I5:I6"/>
    <mergeCell ref="A5:A6"/>
    <mergeCell ref="B5:C5"/>
    <mergeCell ref="D5:D6"/>
    <mergeCell ref="E5:E6"/>
    <mergeCell ref="F5:F6"/>
    <mergeCell ref="G5:G6"/>
    <mergeCell ref="A10:A11"/>
    <mergeCell ref="F22:G22"/>
    <mergeCell ref="A8:A9"/>
    <mergeCell ref="B8:B9"/>
    <mergeCell ref="C8:C9"/>
    <mergeCell ref="A22:E22"/>
    <mergeCell ref="A17:E17"/>
    <mergeCell ref="B15:D15"/>
    <mergeCell ref="A1:I1"/>
    <mergeCell ref="A2:D2"/>
    <mergeCell ref="E2:I2"/>
    <mergeCell ref="A3:D3"/>
    <mergeCell ref="E3:I3"/>
    <mergeCell ref="H21:I21"/>
    <mergeCell ref="A18:E18"/>
    <mergeCell ref="A20:E20"/>
    <mergeCell ref="F20:G20"/>
    <mergeCell ref="H20:I20"/>
    <mergeCell ref="F21:G21"/>
    <mergeCell ref="A21:E21"/>
  </mergeCells>
  <conditionalFormatting sqref="G13">
    <cfRule type="cellIs" dxfId="9" priority="28" operator="greaterThan">
      <formula>G13</formula>
    </cfRule>
  </conditionalFormatting>
  <conditionalFormatting sqref="I13">
    <cfRule type="cellIs" dxfId="8" priority="27" operator="greaterThan">
      <formula>G13</formula>
    </cfRule>
  </conditionalFormatting>
  <conditionalFormatting sqref="I15">
    <cfRule type="cellIs" dxfId="7" priority="13" operator="greaterThan">
      <formula>G15</formula>
    </cfRule>
  </conditionalFormatting>
  <conditionalFormatting sqref="I15">
    <cfRule type="cellIs" dxfId="6" priority="14" operator="greaterThan">
      <formula>G15</formula>
    </cfRule>
  </conditionalFormatting>
  <conditionalFormatting sqref="H20:I20">
    <cfRule type="cellIs" dxfId="5" priority="12" operator="greaterThan">
      <formula>$F$20</formula>
    </cfRule>
  </conditionalFormatting>
  <conditionalFormatting sqref="I9">
    <cfRule type="cellIs" dxfId="4" priority="5" operator="greaterThan">
      <formula>G9</formula>
    </cfRule>
  </conditionalFormatting>
  <conditionalFormatting sqref="G8">
    <cfRule type="cellIs" dxfId="3" priority="4" operator="greaterThan">
      <formula>G8</formula>
    </cfRule>
  </conditionalFormatting>
  <conditionalFormatting sqref="I11 I8">
    <cfRule type="cellIs" dxfId="2" priority="3" operator="greaterThan">
      <formula>G8</formula>
    </cfRule>
  </conditionalFormatting>
  <conditionalFormatting sqref="I10">
    <cfRule type="cellIs" dxfId="1" priority="2" operator="greaterThan">
      <formula>G10</formula>
    </cfRule>
  </conditionalFormatting>
  <conditionalFormatting sqref="G9">
    <cfRule type="cellIs" dxfId="0" priority="1" operator="greaterThan">
      <formula>G9</formula>
    </cfRule>
  </conditionalFormatting>
  <pageMargins left="0.70866141732283472" right="0.70866141732283472" top="0.74803149606299213" bottom="0.74803149606299213" header="0.31496062992125984" footer="0.31496062992125984"/>
  <pageSetup paperSize="9" scale="41" fitToHeight="0" orientation="portrait" r:id="rId1"/>
  <rowBreaks count="1" manualBreakCount="1">
    <brk id="13"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CUADRO DE OFERTA_LOTE 2</vt:lpstr>
      <vt:lpstr>'CUADRO DE OFERTA_LOTE 2'!Área_de_impresión</vt:lpstr>
      <vt:lpstr>'CUADRO DE OFERTA_LOTE 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Zapata Fernández, Miguel Ángel</dc:creator>
  <cp:lastModifiedBy>Chaparro Vera, Mario</cp:lastModifiedBy>
  <cp:lastPrinted>2021-03-03T11:29:10Z</cp:lastPrinted>
  <dcterms:created xsi:type="dcterms:W3CDTF">2020-11-20T10:47:03Z</dcterms:created>
  <dcterms:modified xsi:type="dcterms:W3CDTF">2022-06-17T10:23:50Z</dcterms:modified>
</cp:coreProperties>
</file>