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OSUF\Contratos\2022\GASTO\CONSUMIBLES\Documentación\Ver 16.0\SUF\"/>
    </mc:Choice>
  </mc:AlternateContent>
  <xr:revisionPtr revIDLastSave="0" documentId="13_ncr:1_{8D6A1171-34EB-4C30-9239-A7743D6666F9}" xr6:coauthVersionLast="36" xr6:coauthVersionMax="36" xr10:uidLastSave="{00000000-0000-0000-0000-000000000000}"/>
  <bookViews>
    <workbookView xWindow="0" yWindow="0" windowWidth="28800" windowHeight="11625" xr2:uid="{0F6A9899-D71D-432D-8A77-D1699397F9A8}"/>
  </bookViews>
  <sheets>
    <sheet name="ORIGINALES" sheetId="1" r:id="rId1"/>
    <sheet name="REMANUFACTURADOS-COMPATIBLES" sheetId="2" r:id="rId2"/>
    <sheet name="REPUESTOS" sheetId="3" r:id="rId3"/>
    <sheet name="RESUMEN ECONOMICO" sheetId="4" r:id="rId4"/>
  </sheets>
  <definedNames>
    <definedName name="_xlnm._FilterDatabase" localSheetId="0" hidden="1">ORIGINALES!$A$2:$H$143</definedName>
    <definedName name="_xlnm._FilterDatabase" localSheetId="1" hidden="1">'REMANUFACTURADOS-COMPATIBLES'!$A$2:$H$34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4" i="3" l="1"/>
  <c r="H123" i="3"/>
  <c r="H153" i="1"/>
  <c r="H154" i="1"/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3" i="3"/>
  <c r="H125" i="3" l="1"/>
  <c r="H148" i="1"/>
  <c r="H149" i="1"/>
  <c r="H150" i="1"/>
  <c r="H151" i="1"/>
  <c r="H152" i="1"/>
  <c r="H147" i="1"/>
  <c r="H146" i="1"/>
  <c r="H155" i="1" l="1"/>
  <c r="H145" i="1"/>
  <c r="H144" i="1"/>
  <c r="H34" i="2" l="1"/>
  <c r="H137" i="1" l="1"/>
  <c r="H142" i="1"/>
  <c r="H14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49" i="1"/>
  <c r="H50" i="1"/>
  <c r="H51" i="1"/>
  <c r="H52" i="1"/>
  <c r="H53" i="1"/>
  <c r="H54" i="1"/>
  <c r="H138" i="1"/>
  <c r="H139" i="1"/>
  <c r="H140" i="1"/>
  <c r="H141" i="1"/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" i="2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36" i="2" l="1"/>
  <c r="H38" i="2" l="1"/>
  <c r="B3" i="4"/>
  <c r="H127" i="3"/>
  <c r="B4" i="4"/>
  <c r="H157" i="1"/>
  <c r="B2" i="4"/>
  <c r="H159" i="1" l="1"/>
  <c r="D2" i="4" s="1"/>
  <c r="C2" i="4"/>
  <c r="H40" i="2"/>
  <c r="D3" i="4" s="1"/>
  <c r="C3" i="4"/>
  <c r="H129" i="3"/>
  <c r="D4" i="4" s="1"/>
  <c r="C4" i="4"/>
  <c r="B5" i="4"/>
  <c r="B6" i="4" s="1"/>
  <c r="C5" i="4" l="1"/>
  <c r="C6" i="4" s="1"/>
  <c r="D5" i="4"/>
  <c r="D6" i="4" s="1"/>
</calcChain>
</file>

<file path=xl/sharedStrings.xml><?xml version="1.0" encoding="utf-8"?>
<sst xmlns="http://schemas.openxmlformats.org/spreadsheetml/2006/main" count="1015" uniqueCount="623">
  <si>
    <t>Material</t>
  </si>
  <si>
    <t>Descripción</t>
  </si>
  <si>
    <t>Fabricante</t>
  </si>
  <si>
    <t>Referencia</t>
  </si>
  <si>
    <t>Equipo</t>
  </si>
  <si>
    <t xml:space="preserve">Ctd. Estimada </t>
  </si>
  <si>
    <t>Precio unitario</t>
  </si>
  <si>
    <t>TOTAL</t>
  </si>
  <si>
    <t>CABEZAL IMPRESIÓN HP C4810A NEGRO</t>
  </si>
  <si>
    <t>HP</t>
  </si>
  <si>
    <t>C4810A</t>
  </si>
  <si>
    <t>HP DJ 2300</t>
  </si>
  <si>
    <t>CABEZAL IMPRESIÓN HP C4811A CIAN</t>
  </si>
  <si>
    <t>C4811A</t>
  </si>
  <si>
    <t>CABEZAL IMPRESIÓN HP C4812A MAGENTA</t>
  </si>
  <si>
    <t>C4812A</t>
  </si>
  <si>
    <t>CABEZAL IMPRESIÓN HP C4813A AMARILLO</t>
  </si>
  <si>
    <t>C4813A</t>
  </si>
  <si>
    <t>KIT DE MANTENIMIENTO DE FUSOR HP5500</t>
  </si>
  <si>
    <t>C9736A</t>
  </si>
  <si>
    <t>HP LJ 5500</t>
  </si>
  <si>
    <t>EPSON</t>
  </si>
  <si>
    <t>CARTUCHO HP DJ 2300 / 2800 NEGRO</t>
  </si>
  <si>
    <t>C4844A</t>
  </si>
  <si>
    <t>HP DJ 2300/2800</t>
  </si>
  <si>
    <t>CARTUCHO HP DJ 2300 / 2800 CIAN</t>
  </si>
  <si>
    <t>C4836A</t>
  </si>
  <si>
    <t>CARTUCHO HP DJ 2300 / 2800 MAGENTA</t>
  </si>
  <si>
    <t>C4837A</t>
  </si>
  <si>
    <t>CARTUCHO HP DJ 2300 / 2800 AMARILLO</t>
  </si>
  <si>
    <t>C4838A</t>
  </si>
  <si>
    <t>KIT FUSOR HP LASERJET 4250</t>
  </si>
  <si>
    <t>RM1-1083-070CN</t>
  </si>
  <si>
    <t>HP LJ 4250</t>
  </si>
  <si>
    <t>KIT FUSOR HP LASEJET 2300 DTN</t>
  </si>
  <si>
    <t>RM1-0355</t>
  </si>
  <si>
    <t>HP LJ 2300</t>
  </si>
  <si>
    <t>KIT MANTEN.IMPRES. HP Q5422-67903 LJ4205</t>
  </si>
  <si>
    <t>Q5422A</t>
  </si>
  <si>
    <t>CART.TINTA EPSON STYLUS PRO 9800 MAGENTA</t>
  </si>
  <si>
    <t>C13T602B00</t>
  </si>
  <si>
    <t>EPSON STYLUS 9800</t>
  </si>
  <si>
    <t>CART.TIN.EPSON STYL.PRO 9800 MAGEN.CLAR.</t>
  </si>
  <si>
    <t>C13T602C00</t>
  </si>
  <si>
    <t>CART.TINTA EPSON STYLUS PRO 9800 AMARIL.</t>
  </si>
  <si>
    <t>C13T602400</t>
  </si>
  <si>
    <t>CART.TINTA EPSON STYLUS PRO 9800 CIAN</t>
  </si>
  <si>
    <t>C13T602200</t>
  </si>
  <si>
    <t>CART.TINT.EPSON STYL.PRO 9800 CIAN CLARO</t>
  </si>
  <si>
    <t>C13T602500</t>
  </si>
  <si>
    <t>CARTUCH.TINTA EPSON STYLUS PRO 9800 GRIS</t>
  </si>
  <si>
    <t>C13T602700</t>
  </si>
  <si>
    <t>CART.TIN.EPSON STYLUS PRO 9800 GRIS CLAR</t>
  </si>
  <si>
    <t>C13T602900</t>
  </si>
  <si>
    <t>CART.TIN.EPSON STYLUS PRO 9800 NEGR.MAT.</t>
  </si>
  <si>
    <t>C13T611800</t>
  </si>
  <si>
    <t>KIT FUSOR HP 5550 Q3985A</t>
  </si>
  <si>
    <t>Q3985A</t>
  </si>
  <si>
    <t>HP LJ 5550</t>
  </si>
  <si>
    <t>KIT FUSOR HP LASERJET 4200/N/TN/DTN</t>
  </si>
  <si>
    <t>RM1-0014-230CN</t>
  </si>
  <si>
    <t>HP LJ 4200</t>
  </si>
  <si>
    <t>KIT FUSOR HP LASERJET 2400/2410/2430 DTN</t>
  </si>
  <si>
    <t>RM1-1537-050CN</t>
  </si>
  <si>
    <t>HP LJ 2430</t>
  </si>
  <si>
    <t>CARTUCHO TINTA NEGRO FOTOGRAFICO HP72</t>
  </si>
  <si>
    <t>C9370A</t>
  </si>
  <si>
    <t>PLOTTER HP DESIGNJET T795 44”</t>
  </si>
  <si>
    <t>CARTUCHO TINTA CIAN HP72</t>
  </si>
  <si>
    <t>C9371A</t>
  </si>
  <si>
    <t>CARTUCHO TINTA MAGENTA HP72</t>
  </si>
  <si>
    <t>C9372A</t>
  </si>
  <si>
    <t>CARTUCHO TINTA AMARILLA HP72</t>
  </si>
  <si>
    <t>C9373A</t>
  </si>
  <si>
    <t>CARTUCHO TINTA GRIS HP72</t>
  </si>
  <si>
    <t>C9374A</t>
  </si>
  <si>
    <t>CABEZAL HP72 NEGRO FOTOGRAFICO Y GRIS</t>
  </si>
  <si>
    <t>C9380A</t>
  </si>
  <si>
    <t>CABEZAL HP72 MAGENTA Y CYAN</t>
  </si>
  <si>
    <t>C9383A</t>
  </si>
  <si>
    <t>CABEZAL HP72 NEGRO MATE Y AMARILLO</t>
  </si>
  <si>
    <t>C9384A</t>
  </si>
  <si>
    <t>KIT TRANSFERENCIA HP 5550     REF.C9734B</t>
  </si>
  <si>
    <t>C9734A</t>
  </si>
  <si>
    <t>HP LJ 5500/5550</t>
  </si>
  <si>
    <t>C12C890191</t>
  </si>
  <si>
    <t>CARTUCHO HP DJ 1660  REF.CC640EE NEGRO</t>
  </si>
  <si>
    <t>CC640EE</t>
  </si>
  <si>
    <t>HP DJ 1660</t>
  </si>
  <si>
    <t>CARTUCHO HP DJ 1660  REF.CC643EE TRICOLO</t>
  </si>
  <si>
    <t>CC643EE</t>
  </si>
  <si>
    <t>TAMBOR DE IMÁGENES HP CP6015 NEGRO</t>
  </si>
  <si>
    <t>CB384A</t>
  </si>
  <si>
    <t>HP LASERJET 6015</t>
  </si>
  <si>
    <t>TAMBOR DE IMÁGENES HP CP6015 CIAN</t>
  </si>
  <si>
    <t>CB385A</t>
  </si>
  <si>
    <t>TAMBOR DE IMÁGENES HP CP6015 AMARILLO</t>
  </si>
  <si>
    <t>CB386A</t>
  </si>
  <si>
    <t>TAMBOR DE IMÁGENES HP CP6015 MAGENTA</t>
  </si>
  <si>
    <t>CB387A</t>
  </si>
  <si>
    <t>KIT DE FUSOR DE IMÁGENES HP CP6015</t>
  </si>
  <si>
    <t>CB458A</t>
  </si>
  <si>
    <t>BATERIA HP 2530p / 2540p 6-CELL 5.10AH</t>
  </si>
  <si>
    <t>EH767AA</t>
  </si>
  <si>
    <t>HP 2510/2530/2540</t>
  </si>
  <si>
    <t>CARTUCHO XL NEGRO EPSON WP-4595 DNF</t>
  </si>
  <si>
    <t>C13T70214010</t>
  </si>
  <si>
    <t>EPSON WP 4595</t>
  </si>
  <si>
    <t>CARTUCHO XL CIAN EPSON WP-4595 DNF</t>
  </si>
  <si>
    <t>C13T70224010</t>
  </si>
  <si>
    <t>CARTUCHO XL MAGENTA EPSON WP-4595 DNF</t>
  </si>
  <si>
    <t>C13T70234010</t>
  </si>
  <si>
    <t>CARTUCHO XL AMARILLO EPSON WP-4595 DNF</t>
  </si>
  <si>
    <t>C13T70244010</t>
  </si>
  <si>
    <t>CAJA MANTENIMIENTO EPSON WP-4595 DNF</t>
  </si>
  <si>
    <t>C13T671000</t>
  </si>
  <si>
    <t>CASSETTE TINTA REF: R-880 NEGRO</t>
  </si>
  <si>
    <t>REINER</t>
  </si>
  <si>
    <t>R-880</t>
  </si>
  <si>
    <t>VARIOS</t>
  </si>
  <si>
    <t>TONER NEGRO C13T04814010 EPSON PHOTO</t>
  </si>
  <si>
    <t>C13T04814010</t>
  </si>
  <si>
    <t>EPSON STYLUS PHOTO R320</t>
  </si>
  <si>
    <t>TONER CIAN C13T04824010 EPSON  PHOTO</t>
  </si>
  <si>
    <t>C13T04824010</t>
  </si>
  <si>
    <t>TONER MAGENTA C13T04834010 EPSON  PHOTO</t>
  </si>
  <si>
    <t>C13T04834010</t>
  </si>
  <si>
    <t>TONER AMARILLO C13T04844010 EPSON  PHOTO</t>
  </si>
  <si>
    <t>C13T04844010</t>
  </si>
  <si>
    <t>TONER CIAN CLARO C13T04854010 EPSON PHOT</t>
  </si>
  <si>
    <t>C13T04854010</t>
  </si>
  <si>
    <t>TONER MAGENTA CLARO C13T04864010 EPSON</t>
  </si>
  <si>
    <t>C13T04864010</t>
  </si>
  <si>
    <t>CART. TINTA EPSON C13T70114010 NEGRO XXL</t>
  </si>
  <si>
    <t>C13T70114010</t>
  </si>
  <si>
    <t>CARTU. TINTA EPSON C13T70124010 CIAN XXL</t>
  </si>
  <si>
    <t>C13T70124010</t>
  </si>
  <si>
    <t>CAR. TINTA EPSON C13T70134010 MAGENT XXL</t>
  </si>
  <si>
    <t>C13T70134010</t>
  </si>
  <si>
    <t>CAR. TINTA EPSON C13T70144010 AMARIL XXL</t>
  </si>
  <si>
    <t>C13T70144010</t>
  </si>
  <si>
    <t>KIT TRANSFER. COLOR CB463A HP LJ 6015</t>
  </si>
  <si>
    <t>CB463A</t>
  </si>
  <si>
    <t>RODILLO TRANSFER. CB459A  HP LJ 6015</t>
  </si>
  <si>
    <t>CB459A</t>
  </si>
  <si>
    <t>CINTA 1/2 YMCKO R5H004NAA EVOLIS PRIMACY</t>
  </si>
  <si>
    <t>EVOLIS</t>
  </si>
  <si>
    <t>R5H004NAA</t>
  </si>
  <si>
    <t>EVOLIS Primacy</t>
  </si>
  <si>
    <t>KIT LIMPIEZA IMPRESORA EVOLIS PRIMACY</t>
  </si>
  <si>
    <t>15ACL002</t>
  </si>
  <si>
    <t>EVOLIS PRIMACY</t>
  </si>
  <si>
    <t>CINTA COLOR YMCKO 15R5F008EAA EVOLIS PRI</t>
  </si>
  <si>
    <t>R5F008EAA</t>
  </si>
  <si>
    <t>CABEZAL DE IMPRESION EVOLIS PRIMACY</t>
  </si>
  <si>
    <t>15S10084</t>
  </si>
  <si>
    <t>HOJA LIMPIEZA ESCANER KODAK i2400 (50Un)</t>
  </si>
  <si>
    <t>KODAK</t>
  </si>
  <si>
    <t>KODAK i2400</t>
  </si>
  <si>
    <t>ALMOHADILLA LIMPIEZA ESCANER KODAK i2400</t>
  </si>
  <si>
    <t>RODILLO SEPARADOR  ESCANER KODAK i2400</t>
  </si>
  <si>
    <t>MODULO ALIMENTADOR KODAK i2400</t>
  </si>
  <si>
    <t>CAJ12 UZ ULTIMATE 3000T SILVER 50,8x25,4</t>
  </si>
  <si>
    <t>ZEBRA</t>
  </si>
  <si>
    <t>880269-025D</t>
  </si>
  <si>
    <t>ZEBRA TLP3842</t>
  </si>
  <si>
    <t>CART. PLOTTER TINTA CYAN DESIGNJET 500</t>
  </si>
  <si>
    <t>CH566A</t>
  </si>
  <si>
    <t>HP DESIGNJET 500PS</t>
  </si>
  <si>
    <t>CART.PLOTTER TINTA MAGENTA DESIGNJET 500</t>
  </si>
  <si>
    <t>CH567A</t>
  </si>
  <si>
    <t>CART.PLOTTER TINTA AMARILL DESIGNJET 500</t>
  </si>
  <si>
    <t>CH568A</t>
  </si>
  <si>
    <t>FUSOR HP COLOR A4 CP 2025 PASSY'S 220V</t>
  </si>
  <si>
    <t>RM1-6739-000CN</t>
  </si>
  <si>
    <t>HP LASERJET CP2025</t>
  </si>
  <si>
    <t>TRANSFER HP CLA4 CP2025 INTER TRANS BELT</t>
  </si>
  <si>
    <t>RM1-4852-000</t>
  </si>
  <si>
    <t>FUSOR HP B/N A4 P2025 ASSY'S 220V</t>
  </si>
  <si>
    <t>RM1-6406-000</t>
  </si>
  <si>
    <t>HP 2055</t>
  </si>
  <si>
    <t>TONER HP LASERJET MFP M426DW</t>
  </si>
  <si>
    <t>CF226A</t>
  </si>
  <si>
    <t>HP LASERJET PRO M426DW</t>
  </si>
  <si>
    <t>FUSOR HP B/N A4 PRO 400 M401 ASSY'S 220V</t>
  </si>
  <si>
    <t>RM1-8809-000</t>
  </si>
  <si>
    <t>HP LJ PRO 400 M401</t>
  </si>
  <si>
    <t>FUSOR HP A4 PRO 400 CL M451 ASSY'S 220V</t>
  </si>
  <si>
    <t>RM1-8606-000</t>
  </si>
  <si>
    <t>HP LJ PRO 400</t>
  </si>
  <si>
    <t>TRANSFER HP PRO400 CL M451 INT TRAN BELT</t>
  </si>
  <si>
    <t>FUSOR HP CL A3 CP5225 ASSY'S 220V</t>
  </si>
  <si>
    <t>CE710-69002</t>
  </si>
  <si>
    <t>HP Color LJ CP5220</t>
  </si>
  <si>
    <t>TRANSFER HP CLA3 CP5225 INTER TRANS BELT</t>
  </si>
  <si>
    <t>CE710-67903</t>
  </si>
  <si>
    <t>TANQUE MANTO EPSON STYLUS PRO 9800</t>
  </si>
  <si>
    <t>CARTUCHO CYAN HP DESIG.1055 PLUS C4872A</t>
  </si>
  <si>
    <t>C4872A</t>
  </si>
  <si>
    <t>HP DESIGNJET 1050/1055</t>
  </si>
  <si>
    <t>CARTUCHO NEGRO HP DESIG.1055 PLUS C4871A</t>
  </si>
  <si>
    <t>C4871A</t>
  </si>
  <si>
    <t>CARTUCHO AMARI HP DESIG.1055 PLUS C4873A</t>
  </si>
  <si>
    <t>C4873A</t>
  </si>
  <si>
    <t>CARTUCHO MAGEN HP DESIG.1055 PLUS C4874A</t>
  </si>
  <si>
    <t>C4874A</t>
  </si>
  <si>
    <t>CARTUCHO TINTA NEGRO FOTO EPSON STY 9800</t>
  </si>
  <si>
    <t>C13T602100</t>
  </si>
  <si>
    <t>KIT LIMPIEZA MATICA XID8600</t>
  </si>
  <si>
    <t>MATICA</t>
  </si>
  <si>
    <t>DIK10044</t>
  </si>
  <si>
    <t>MATICA XID8600</t>
  </si>
  <si>
    <t>Cartucho de tinta HP 711 cian de 29 ml</t>
  </si>
  <si>
    <t>CZ130A</t>
  </si>
  <si>
    <t>HP DESIGNJET T520 36”</t>
  </si>
  <si>
    <t>Cartucho de tinta HP 711 magenta de 29 ml</t>
  </si>
  <si>
    <t>CZ131A</t>
  </si>
  <si>
    <t>Cartucho de tinta HP 711 amarillo de 29 ml</t>
  </si>
  <si>
    <t>CZ132A</t>
  </si>
  <si>
    <t>Cartucho de tinta HP 711 negro de 80 ml</t>
  </si>
  <si>
    <t>CZ133A</t>
  </si>
  <si>
    <t>Pack de ahorro de 3 cartuchos de tinta DesignJet HP 711 cian de 29 ml</t>
  </si>
  <si>
    <t>CZ134A</t>
  </si>
  <si>
    <t>Pack de ahorro de 3 cartuchos de tinta DesignJet HP 711 magenta de 29 ml</t>
  </si>
  <si>
    <t>CZ135A</t>
  </si>
  <si>
    <t>Pack de ahorro de 3 cartuchos de tinta DesignJet HP 711 amarillo de 29 ml</t>
  </si>
  <si>
    <t>CZ136A</t>
  </si>
  <si>
    <t>Cartucho de tinta HP 726 negro mate de 300 ml</t>
  </si>
  <si>
    <t>CH575A</t>
  </si>
  <si>
    <t>HP DESIGNJET T795 44”</t>
  </si>
  <si>
    <t>Fusor HP LaserJet PRO M426DW</t>
  </si>
  <si>
    <t>RM2-5425-000CN</t>
  </si>
  <si>
    <t>Cinta color ART (YMCK) 1000 imp</t>
  </si>
  <si>
    <t>DIC10216</t>
  </si>
  <si>
    <t>CARTUCHO TINTA NEGRO HP LaserJet Pro M426dw XL</t>
  </si>
  <si>
    <t>CF226X</t>
  </si>
  <si>
    <t>CINTA FILM ART para MATICA XID8600</t>
  </si>
  <si>
    <t>DIC10319</t>
  </si>
  <si>
    <t>Rollo 180 Etiquetas Autol 12, 70x38,10</t>
  </si>
  <si>
    <t>IMPRESORA TARJETAS</t>
  </si>
  <si>
    <t>M-89-427</t>
  </si>
  <si>
    <t>Brady BMP41</t>
  </si>
  <si>
    <t>Rollo 7,62m Etiq Cont. 9,52m</t>
  </si>
  <si>
    <t>MC-375-422</t>
  </si>
  <si>
    <t>COLECTOR TONER HP 5225</t>
  </si>
  <si>
    <t>CE980A</t>
  </si>
  <si>
    <t>HP 5225</t>
  </si>
  <si>
    <t>CABEZAL EPSON WP-4595DNF</t>
  </si>
  <si>
    <t>ETIQUETA PARA BRADY BK ON YL</t>
  </si>
  <si>
    <t>M-31-427-YL</t>
  </si>
  <si>
    <t>RIBBON WAX/RESIN ZEBRA TPL3842 (12 UN)</t>
  </si>
  <si>
    <t>03200GS11007</t>
  </si>
  <si>
    <t>Etiquetadora Zebra TPL 3842</t>
  </si>
  <si>
    <t>RIBBON RESIN NEGRO 80mm 450m ZEBRA (12UN)</t>
  </si>
  <si>
    <t>IMPRESORA CODIGO DE BARRAS</t>
  </si>
  <si>
    <t>ZEBRA Z4M PLUS</t>
  </si>
  <si>
    <t>VOLADORA</t>
  </si>
  <si>
    <t>TOTAL OFERTA (SIN IVA)</t>
  </si>
  <si>
    <t>IVA (21%)</t>
  </si>
  <si>
    <t>TOTAL OFERTA (CON IVA)</t>
  </si>
  <si>
    <t>Rendimiento (Páginas)</t>
  </si>
  <si>
    <t>Valor total por páginas</t>
  </si>
  <si>
    <t>TONER HP C9730A NEGRO 5500/5550</t>
  </si>
  <si>
    <t>C9730A</t>
  </si>
  <si>
    <t>TONER HP C9731A CIAN 5500/5550</t>
  </si>
  <si>
    <t>C9731A</t>
  </si>
  <si>
    <t>TONER HP C9732A AMARILLO 5500/5550</t>
  </si>
  <si>
    <t>C9732A</t>
  </si>
  <si>
    <t>TONER HP C9733A MAGENTA 5500/5550</t>
  </si>
  <si>
    <t>C9733A</t>
  </si>
  <si>
    <t>TONER HP LASERJET 2300 Q2610A NEGRO</t>
  </si>
  <si>
    <t>Q2610A</t>
  </si>
  <si>
    <t>TONER HP Q1338A LASERJET 4200 N</t>
  </si>
  <si>
    <t>Q1338A</t>
  </si>
  <si>
    <t>TONER HP Q6511A NEGRO IMPRESORA LJ 2410</t>
  </si>
  <si>
    <t>Q6511A</t>
  </si>
  <si>
    <t>CARTUCHO DE TONER HP 53A, HP 2015 NEGRO</t>
  </si>
  <si>
    <t>Q7553A</t>
  </si>
  <si>
    <t>TONER NEGRO  HP LASER JET CP 2025</t>
  </si>
  <si>
    <t>CC530A</t>
  </si>
  <si>
    <t>TONER MAGENTA  HP LASER JET CP 2025</t>
  </si>
  <si>
    <t>CC533A</t>
  </si>
  <si>
    <t>TONER AMARILLO  HP LASER JET CP 2025</t>
  </si>
  <si>
    <t>CC532A</t>
  </si>
  <si>
    <t>TONER CIAN HP LASER JET CP 2025</t>
  </si>
  <si>
    <t>CC531A</t>
  </si>
  <si>
    <t>TONER INTELIGENTE P/ HP LASERJET P2055DN</t>
  </si>
  <si>
    <t>CE505A</t>
  </si>
  <si>
    <t>CARTUCHO HP CP6015 NEGRO</t>
  </si>
  <si>
    <t>CB380A</t>
  </si>
  <si>
    <t>CARTUCHO HP CP6015 CIAN</t>
  </si>
  <si>
    <t>CB381A</t>
  </si>
  <si>
    <t>CARTUCHO HP CP6015 AMARILLO</t>
  </si>
  <si>
    <t>CB382A</t>
  </si>
  <si>
    <t>CARTUCHO HP CP6015 MAGENTA</t>
  </si>
  <si>
    <t>CB383A</t>
  </si>
  <si>
    <t>TONER HP CE410A NEGRO LJ PRO 400</t>
  </si>
  <si>
    <t>CE410A</t>
  </si>
  <si>
    <t>TONER HP CE411A CYAN LJ PRO 400</t>
  </si>
  <si>
    <t>CE411A</t>
  </si>
  <si>
    <t>TONER HP CE412A AMARILLO LJ PRO 400</t>
  </si>
  <si>
    <t>CE412A</t>
  </si>
  <si>
    <t>TONER HP CE413A MAGENTA LJ PRO 400</t>
  </si>
  <si>
    <t>CE413A</t>
  </si>
  <si>
    <t>TONER CF212A AMAR. HP LASER PRO 200 M251</t>
  </si>
  <si>
    <t>CF212A</t>
  </si>
  <si>
    <t>TONER CF211A CYAN. HP LASER PRO 200 M251</t>
  </si>
  <si>
    <t>CF211A</t>
  </si>
  <si>
    <t>TONER CF213A MAGN. HP LASER PRO 200 M251</t>
  </si>
  <si>
    <t>CF213A</t>
  </si>
  <si>
    <t>TONER CF210X NEGR. HP LASER PRO 200 M251</t>
  </si>
  <si>
    <t>CF210X</t>
  </si>
  <si>
    <t>TONER CF280X NEGR. HP LASER PRO 400 M401</t>
  </si>
  <si>
    <t>CF280X</t>
  </si>
  <si>
    <t>TONER  NEGRO C13S050710 EPSON WORKFORCE</t>
  </si>
  <si>
    <t>C13S050710</t>
  </si>
  <si>
    <t>CARTUCHO HP CE741A CIAN LJ CP5220</t>
  </si>
  <si>
    <t>CE741A</t>
  </si>
  <si>
    <t>CARTUCHO HP CE742A AMARILLO  LJ CP5220</t>
  </si>
  <si>
    <t>CE742A</t>
  </si>
  <si>
    <t>CARTUCHO HP CE740A NEGRO LJ CP5220</t>
  </si>
  <si>
    <t>CE740A</t>
  </si>
  <si>
    <t>CARTUCHO HP CE742A MAGENTA  LJ CP5220</t>
  </si>
  <si>
    <t>CE743A</t>
  </si>
  <si>
    <t>PILA BOTON CR2032 PACK 2 UNIDADES</t>
  </si>
  <si>
    <t>VERBATIM</t>
  </si>
  <si>
    <t>N/A</t>
  </si>
  <si>
    <t>PREMIUM LITHIUM</t>
  </si>
  <si>
    <t>BATERIA ION-LITIO 6 CELDAS P/PORT.2710P</t>
  </si>
  <si>
    <t>454668-001</t>
  </si>
  <si>
    <t>HP 2710P / 2730P</t>
  </si>
  <si>
    <t>BATERIA P/PORTATIL DELL 6 CELL 56Whr</t>
  </si>
  <si>
    <t>DELL</t>
  </si>
  <si>
    <t>GD775</t>
  </si>
  <si>
    <t>BATERIA HP 6730B / 6550B 6-CELL</t>
  </si>
  <si>
    <t>KU531AA</t>
  </si>
  <si>
    <t>NC6730/6550</t>
  </si>
  <si>
    <t>BATERIA HP 2560p / 2570p</t>
  </si>
  <si>
    <t>632421-001</t>
  </si>
  <si>
    <t>HP 2560p / 2570p</t>
  </si>
  <si>
    <t>ALIMENTADOR 90W 19,5V DELL LATITUDE D630</t>
  </si>
  <si>
    <t xml:space="preserve">9T215+PE010818 </t>
  </si>
  <si>
    <t>DELL LATITUDE D630</t>
  </si>
  <si>
    <t>HP 65W SLIM ADAPTER ELITEBOOK 820</t>
  </si>
  <si>
    <t>H6Y82AA</t>
  </si>
  <si>
    <t>HP ELITEBOOK 820</t>
  </si>
  <si>
    <t>NOTEBOOK BATTERY 6CELL 55WHR PROBOOK 650</t>
  </si>
  <si>
    <t>718755-001</t>
  </si>
  <si>
    <t>HP PROBOOK 650</t>
  </si>
  <si>
    <t>NOTEBOOK BATTERY ELITEBOOK 820</t>
  </si>
  <si>
    <t>E7U25AA </t>
  </si>
  <si>
    <t>MOTOROLA BATTERY 1.5 EXTENDID TPL MC55A0</t>
  </si>
  <si>
    <t>MOTOROLA</t>
  </si>
  <si>
    <t>BTRY-MC55EAB02</t>
  </si>
  <si>
    <t>TPL MC55A0</t>
  </si>
  <si>
    <t>LAMPARA PROY. EPSON EBS02</t>
  </si>
  <si>
    <t>V13H010L67</t>
  </si>
  <si>
    <t>EPSON EBS02</t>
  </si>
  <si>
    <t>LAMPARA PROY. MITSUBISHI EX200U</t>
  </si>
  <si>
    <t>MITSUBISHI</t>
  </si>
  <si>
    <t>VLT-EX240LP</t>
  </si>
  <si>
    <t>MITSUBISHI EX200U</t>
  </si>
  <si>
    <t>LAMPARA PROY. MITSUBISHI XD221U-ST</t>
  </si>
  <si>
    <t>VLT-XD221LP</t>
  </si>
  <si>
    <t>MITSUBISHI XD221U-ST</t>
  </si>
  <si>
    <t>Batería recargable HP SN03XL</t>
  </si>
  <si>
    <t>T7B33AA</t>
  </si>
  <si>
    <t>HP EliteBook 820 G3</t>
  </si>
  <si>
    <t>HP Inc. Battery (Primary) 3 Cell Lithium-ion 4.21Ah</t>
  </si>
  <si>
    <t>801554-001</t>
  </si>
  <si>
    <t>HP PROBOOK 650 G2</t>
  </si>
  <si>
    <t>Batería 2800 mAh para Samsung Galaxy S5</t>
  </si>
  <si>
    <t>SMARTPHONE</t>
  </si>
  <si>
    <t>EB-BG900BBE</t>
  </si>
  <si>
    <t>SAMSUNG GALAXY S5</t>
  </si>
  <si>
    <t>Defender Series case (carcasa rugerizada con pinza incluida) color negro</t>
  </si>
  <si>
    <t>77-38796</t>
  </si>
  <si>
    <t>Cargador Micro USB con cable para Samsung Galaxy S5</t>
  </si>
  <si>
    <t>EP-TA20EWEUGWW</t>
  </si>
  <si>
    <t>Adaptador de corriente USB de 5 W de Apple</t>
  </si>
  <si>
    <t>-</t>
  </si>
  <si>
    <t>IPHONE/ IPAD</t>
  </si>
  <si>
    <t>Cable de conector Lightning a USB (1 m) para iPhone 6/7 de Apple</t>
  </si>
  <si>
    <t>APPLE IPHONE 6/7</t>
  </si>
  <si>
    <t>CRISTAL SAMSUNG TAB A 2016 10.1 LTE T585</t>
  </si>
  <si>
    <t>BATERÍA PARA PSION WAP G3 RFID</t>
  </si>
  <si>
    <t>TPL</t>
  </si>
  <si>
    <t>PSION WAP G3 RFID</t>
  </si>
  <si>
    <t>LÁMPARA EPSON EB-1450UI</t>
  </si>
  <si>
    <t>PROYECTOR EPSON EB-1450UI</t>
  </si>
  <si>
    <t>LÁMPARA EPSON EB-1460UI</t>
  </si>
  <si>
    <t>PROYECTOR EPSON EB-1460UI</t>
  </si>
  <si>
    <t>LÁMPARA EPSON EB-2255U</t>
  </si>
  <si>
    <t>PROYECTOR EPSON EB-2255U</t>
  </si>
  <si>
    <t>LÁMPARA EPSON EB-U32</t>
  </si>
  <si>
    <t>PROYECTOR EPSON EB-U32</t>
  </si>
  <si>
    <t>LÁMPARA EPSON EB-U42</t>
  </si>
  <si>
    <t>PROYECTOR EPSON EB-U42</t>
  </si>
  <si>
    <t>LÁMPARA EPSON EMP-821</t>
  </si>
  <si>
    <t>PROYECTOR EPSON EMP-821</t>
  </si>
  <si>
    <t>LÁMPARA EPSON EMP-1810</t>
  </si>
  <si>
    <t>PROYECTOR EPSON EMP-1810</t>
  </si>
  <si>
    <t>Samsung Galaxy Tab A (2016) 10.1 4G (SM-T585NZKAPHE)</t>
  </si>
  <si>
    <t>Carcasa Protectora con Cinta</t>
  </si>
  <si>
    <t>ARMOR</t>
  </si>
  <si>
    <t xml:space="preserve">Cargador original con cable para tablet Samsung Galaxy Tab A (2016) 10.1 4G </t>
  </si>
  <si>
    <t>SAMSUNG</t>
  </si>
  <si>
    <t>Cinta de mano (Latch II para Samsung Galaxy Tab Active 2)</t>
  </si>
  <si>
    <t>CÁLCULO OFERTA ECONÓMICA:</t>
  </si>
  <si>
    <t>SIN IVA</t>
  </si>
  <si>
    <t>CON IVA</t>
  </si>
  <si>
    <t>OFERTA ECONÓMICA CONSUMIBLES ORIGINALES</t>
  </si>
  <si>
    <t>OFERTA ECONÓMICA CONSUMIBLES REMANUFACTURADOS</t>
  </si>
  <si>
    <t>OFERTA ECONÓMICA REPUESTOS PORTÁTILES/TABLETS</t>
  </si>
  <si>
    <t>TOTAL OFERTA ANUAL</t>
  </si>
  <si>
    <t>BATERIA LITIO-ION 6 CELDAS P/PORTATIL HP</t>
  </si>
  <si>
    <t>HP NC6710P</t>
  </si>
  <si>
    <t>ALIMENTADOR PARA PORTATIL HP 6710B</t>
  </si>
  <si>
    <t>BATERIA HP 6560B / 6570B</t>
  </si>
  <si>
    <t>HP 6560B / 6570B</t>
  </si>
  <si>
    <t>CART. TINTA HP DESKJET 3000 NEGRO 301XL</t>
  </si>
  <si>
    <t xml:space="preserve">CH563EE </t>
  </si>
  <si>
    <t>HP DJ 3000</t>
  </si>
  <si>
    <t>CART. TINTA HP DJET 3000 TRICOLOR 301XL</t>
  </si>
  <si>
    <t xml:space="preserve">CH564EE </t>
  </si>
  <si>
    <t>CART.TINTA HP DESKJET D5560 NEGRO 300XL</t>
  </si>
  <si>
    <t xml:space="preserve">CC641EE </t>
  </si>
  <si>
    <t>HP DJ 5560</t>
  </si>
  <si>
    <t>CART.TINTA HP DJET D5560 TRICOLOR 300XL</t>
  </si>
  <si>
    <t xml:space="preserve">CC644EE </t>
  </si>
  <si>
    <t>FOTOCONDUCTOR EPSON ACULASER M1200</t>
  </si>
  <si>
    <t>EPSON M1200</t>
  </si>
  <si>
    <t>TONER EPSON ACULASER NEGRO 3.2K M1200</t>
  </si>
  <si>
    <t>BAT. 4450 MAH SAMSUNG GALAXY TAB ACTIVE2</t>
  </si>
  <si>
    <t>SAMSUNG GALAXY TAB ACTIVE2</t>
  </si>
  <si>
    <t>PROT. PANT TARGUS GALAXY TAB ACTIVE2</t>
  </si>
  <si>
    <t>PUNTERO S PEN SAMSUNG GALAXY TAB ACTIVE2</t>
  </si>
  <si>
    <t>GH-11258A</t>
  </si>
  <si>
    <t>CARGADOR USB-C CON CABLE GALAXY ACTIVE2</t>
  </si>
  <si>
    <t>EP-TA20EBE</t>
  </si>
  <si>
    <t>BOQUILLA 1.2 IMPRESORA 3D NX TUMAKER</t>
  </si>
  <si>
    <t>TUMAKER VOLADORA NX +</t>
  </si>
  <si>
    <t>BOQUILLA 0.8 IMPRESORA 3D NX TUMAKER</t>
  </si>
  <si>
    <t>BOQUILLA 0.6 IMPRESORA 3D NX TUMAKER</t>
  </si>
  <si>
    <t>BOQUILLA 0.2 IMPRESORA 3D NX TUMAKER</t>
  </si>
  <si>
    <t>BOQUILLA 0.4 IMPRESORA 3D NX TUMAKER</t>
  </si>
  <si>
    <t>FILAMENTO TECH PLA 3D850 BLANCO</t>
  </si>
  <si>
    <t>FILAMENTO TECH PLA 3D850 NEGRO</t>
  </si>
  <si>
    <t>FILAMENTO ABS ALTO IMPACTO DART</t>
  </si>
  <si>
    <t>FILAMENTO POLIPROPILENO DART</t>
  </si>
  <si>
    <t>FILAMENTO MYMAT SOFT NYLON</t>
  </si>
  <si>
    <t>F.A. EVOLIS PRIMACY EXPERT A50008</t>
  </si>
  <si>
    <t>CABEZAL DE IMPRESIÓN HP DESIGNJET 731</t>
  </si>
  <si>
    <t>PLOTTER HP DESIGNJET T1700</t>
  </si>
  <si>
    <t>CART. HP DESIGNJET 730 CIAN 150ML</t>
  </si>
  <si>
    <t>CART. HP DESIGNJET 730 MAGT 150ML</t>
  </si>
  <si>
    <t>CART. HP DESIGNJET 730 AMAR 150ML</t>
  </si>
  <si>
    <t>CART. HP DESIGNJET 730 NEGRO MATE 150ML</t>
  </si>
  <si>
    <t>CART. HP DESIGNJET 730 GRIS 150ML</t>
  </si>
  <si>
    <t>CART. HP DESIGNJET 730 NEGRO FOTO 150ML</t>
  </si>
  <si>
    <t>CART. HP DESIGNJET 730 CIAN 300ML</t>
  </si>
  <si>
    <t>CART. HP DESIGNJET 730 MAGT 300ML</t>
  </si>
  <si>
    <t>CART. HP DESIGNJET 730 AMAR 300ML</t>
  </si>
  <si>
    <t>CART. HP DESIGNJET 730 NEGRO MATE 300ML</t>
  </si>
  <si>
    <t>CART. HP DESIGNJET 730 GRIS 300ML</t>
  </si>
  <si>
    <t>CART. HP DESIGNJET 730 NEGRO FOTO 300ML</t>
  </si>
  <si>
    <t>APPLE PENCIL 2ª GENERACION</t>
  </si>
  <si>
    <t>IPAD</t>
  </si>
  <si>
    <t>APPLE ADAPTADOR DE CORRIENTE USB-C 30W</t>
  </si>
  <si>
    <t>MR2A2ZM/A</t>
  </si>
  <si>
    <t>APPLE CABLE USB-C/USB-C</t>
  </si>
  <si>
    <t>APPLE PENCIL</t>
  </si>
  <si>
    <t>APPLE USB POWER ADAPTER 12W</t>
  </si>
  <si>
    <t>MD836ZM/A</t>
  </si>
  <si>
    <t>APPLE CABLE USB-LIGHTNING G2</t>
  </si>
  <si>
    <t>BATERIA SYMBOL BTRY-MC7XEAB00 ION LITIO</t>
  </si>
  <si>
    <t>SYMBOL MC7094</t>
  </si>
  <si>
    <t>RECHARGEABLE LI-ION POLYMER BATTERY 5900</t>
  </si>
  <si>
    <t>ZEBRA ET50</t>
  </si>
  <si>
    <t>SECOND BATTERY FOR 8" AND 10" EXPANSION</t>
  </si>
  <si>
    <t>AC ADAPTER P/N - Enchufe</t>
  </si>
  <si>
    <t>PWR-WUA5V12W0EU</t>
  </si>
  <si>
    <t>CBL ASSY (MICRO USB ACTIVE SYNC)</t>
  </si>
  <si>
    <t>25-124330-01R</t>
  </si>
  <si>
    <t>STRAP UNIVERSAL SHOULDER BLACK</t>
  </si>
  <si>
    <t>8" EXPANSION BACK</t>
  </si>
  <si>
    <t>ZBK-ET5X-8RH1</t>
  </si>
  <si>
    <t>TC7X COILED TETHER 3-PACK BLACK (CORREA LAPIZ)</t>
  </si>
  <si>
    <t>STYLUS TC7X STYLUS (3PK)</t>
  </si>
  <si>
    <t>RUGGED D-CLIP ATTACH KIT BLACK</t>
  </si>
  <si>
    <t>BRADY BMP41 REF.- M-91-427 ROLLO DE 180 ETIQUETAS</t>
  </si>
  <si>
    <t>BRADY BMP41 REF.- M-91-427-Y2 ROLLO DE 180 ETIQUETA</t>
  </si>
  <si>
    <t>TPL SYMBOL MC7094</t>
  </si>
  <si>
    <t>Cinta de mano OTTER (Latch II para Samsung Galaxy Tab Active 2)</t>
  </si>
  <si>
    <t>Funda Tablet Belt 8.8" wide x 13" tall</t>
  </si>
  <si>
    <t>TRUST</t>
  </si>
  <si>
    <t>Módulo de separación Kodak</t>
  </si>
  <si>
    <t>173 6115</t>
  </si>
  <si>
    <t>Escáner Kodak Station 730EX</t>
  </si>
  <si>
    <t>Paños de limpieza antiestáticos Staticide para escáneres Kodak</t>
  </si>
  <si>
    <t>896 5519</t>
  </si>
  <si>
    <t>BATERIA TPL</t>
  </si>
  <si>
    <t>TPL SYMBOL MC75A6</t>
  </si>
  <si>
    <t>TUBO PTFE</t>
  </si>
  <si>
    <t>WITBOX 2</t>
  </si>
  <si>
    <t xml:space="preserve">Filamento para impresora 3D ROJO 1.75mm, 1kg PLA </t>
  </si>
  <si>
    <t>INYECTOR HP DJ 3000 NEGRO</t>
  </si>
  <si>
    <t>INYECTOR HP DJ 3000 COLOR</t>
  </si>
  <si>
    <t>INYECTOR HP DJ D5560 NEGRO 300XL</t>
  </si>
  <si>
    <t>HP DJ D5560</t>
  </si>
  <si>
    <t>INYECTOR HP DJ D5560 COLOR 300 XL</t>
  </si>
  <si>
    <t xml:space="preserve">MOCHILA  DE PORTATIL </t>
  </si>
  <si>
    <t>CABLES DE ALIMENTACION (MOLEX)CONEXIÓN POWER PC MOLEX/M-2 MOLEX/ H</t>
  </si>
  <si>
    <t>CABLES DE TREBOL (PORTATIL)CONEXIÓN RED SCHUKO/M A IEC C5(TREBOL) 1,8 MTS</t>
  </si>
  <si>
    <t>Conversor HDMI Macho(IN) a VGA Hembra (OUT)con cable de audio NEGRO</t>
  </si>
  <si>
    <t>Cable HDMI Macho a VGA Macho con cable de audio 1,8 m aprox.</t>
  </si>
  <si>
    <t>Conversor DisplayPort Macho a VGA Hembra con cable de audio</t>
  </si>
  <si>
    <t>Cable DisplayPort Macho a VGA Macho con cable de audio 1,8 m aprox</t>
  </si>
  <si>
    <t>CABLE VGA 5 METROS MACHO -MACHO APANTALLADO Pb FREE</t>
  </si>
  <si>
    <t>CABLE VGA 10 METROS MACHO -MACHO APANTALLADO</t>
  </si>
  <si>
    <t>CABLE VGA 15 METROS MACHO -MACHO APANTALLADO</t>
  </si>
  <si>
    <t xml:space="preserve">Cable HDMI Macho - Macho 2 MTS 4K&amp;2KMETAL PREMIUM </t>
  </si>
  <si>
    <t>Cable HDMI Macho - Macho 5 mts 4k&amp;2k metal premiun</t>
  </si>
  <si>
    <t>CABLE ALARGADOR USB 3.0 MACHO-HEMBRA 5 m / C/ AMPLIFICADOR DIGITUS</t>
  </si>
  <si>
    <t>Adaptador VIDEO DisplayPort Macho a HDMI Hembra COMPACTO</t>
  </si>
  <si>
    <t>CaBLE CONEXIÓN DisplayPort Macho a HDMI Macho 1,8 MTS</t>
  </si>
  <si>
    <t>Cable DisplayPort Macho a HDMI Macho ULTRA 4K 2m</t>
  </si>
  <si>
    <t>REGLETA  DE CORRIENTE  5 TOMAS 1,8 m aprox.SCHUKO CON CABLE</t>
  </si>
  <si>
    <t>CABLE ETHERNET CAT 6 3 METROS CONEXIÓN UTP RJ45</t>
  </si>
  <si>
    <t>CABLE ETHERNET CAT 6  5 METROS CONEXIÓN UTP RJ45</t>
  </si>
  <si>
    <t>CABLE ETHERNET CAT 6 10 METROS CONEXIÓN UTP RJ45</t>
  </si>
  <si>
    <t>CABLE ETHERNET CAT 6 15 METROS CONEXIÓN UTP RJ45</t>
  </si>
  <si>
    <t>Batería para MacBook Pro 15 Z0RF000JH</t>
  </si>
  <si>
    <t>MacBook Pro 15 Z0RF000JH</t>
  </si>
  <si>
    <t>Cargador de MS Surface Go</t>
  </si>
  <si>
    <t>MS Surface Go 1824</t>
  </si>
  <si>
    <t>Batería interna HP Elitebook 830 G5</t>
  </si>
  <si>
    <t>933321-855</t>
  </si>
  <si>
    <t>HP ELITEBOOK 830G5  </t>
  </si>
  <si>
    <t>GREEN CELL</t>
  </si>
  <si>
    <t>FSK</t>
  </si>
  <si>
    <t>DTK</t>
  </si>
  <si>
    <t>FUNDA G TAB2 OTTERBOX UTILITY PINZA</t>
  </si>
  <si>
    <t>Funda Transporte Otter Utility Latch II with Accessory Kit</t>
  </si>
  <si>
    <t>826 9607</t>
  </si>
  <si>
    <t>853 5981</t>
  </si>
  <si>
    <t>169 0783</t>
  </si>
  <si>
    <t>Bateria Portatil HP 650 G5</t>
  </si>
  <si>
    <t>HP PROBOOK 650G5</t>
  </si>
  <si>
    <t>Bateria Portatil HP 830 G7</t>
  </si>
  <si>
    <t>SZZXS</t>
  </si>
  <si>
    <t>HP ELITEBOOK 830G7</t>
  </si>
  <si>
    <t>Cargador HP 830 G7</t>
  </si>
  <si>
    <t>KFP</t>
  </si>
  <si>
    <t>Cargador DockStation HP 830 G7</t>
  </si>
  <si>
    <t>FSKE</t>
  </si>
  <si>
    <t>RODILLOS DE ALIMENTACION DEL PAPEL</t>
  </si>
  <si>
    <t xml:space="preserve">KODAK SCAN STATION 730 EX </t>
  </si>
  <si>
    <t xml:space="preserve">Filamento para impresora 3D BLANCO 1.75mm, 750 g PETG </t>
  </si>
  <si>
    <t>Filamento para impresora 3D NEGR 1.75mm, 750 g PETG</t>
  </si>
  <si>
    <t>S051099</t>
  </si>
  <si>
    <t>SO50523</t>
  </si>
  <si>
    <t>TONER NEGRO A4 LASERJET PRO M501DN</t>
  </si>
  <si>
    <t>APPLE</t>
  </si>
  <si>
    <t>EONO</t>
  </si>
  <si>
    <t>CARGADOR COMP TPL SYMBOL MC7094</t>
  </si>
  <si>
    <t>BATERIA COMP PORTATIL HP PROBOOK 650 G4</t>
  </si>
  <si>
    <t>1ª GENERACION</t>
  </si>
  <si>
    <t xml:space="preserve">Brady BMP41 </t>
  </si>
  <si>
    <t>HP PROBOOK 650 G4</t>
  </si>
  <si>
    <t>Para cumplimentar correctamente el archivo, se deben tener en cuenta las notas del apartado 27 del PCP</t>
  </si>
  <si>
    <t>RIBBON MATICA XID8600 DIC10178 FILM LAM.</t>
  </si>
  <si>
    <t>RIBBON MATICA XID8600 DIC10217ART YMCKK</t>
  </si>
  <si>
    <t>MATICA XID8599</t>
  </si>
  <si>
    <t>CF287A</t>
  </si>
  <si>
    <t>SIN REFERENCIA</t>
  </si>
  <si>
    <t>Módulo de alimentación Escáner Kodak Station 730EX</t>
  </si>
  <si>
    <t>Almohadillas de limpieza para rodillos Escáner Kodak Station 730EX</t>
  </si>
  <si>
    <t>Hojas de limpieza de transporte Escáner Kodak Station 730EX</t>
  </si>
  <si>
    <t>SIN CODIGO</t>
  </si>
  <si>
    <t>TONER NEGRO HP LJ PRO MFP M428DW</t>
  </si>
  <si>
    <t>Advanced Line YMCK 1000 prints ink</t>
  </si>
  <si>
    <t>Advanced Line 1000 prints Retransfer Film</t>
  </si>
  <si>
    <t>Advanced Line YMCKK 750 prints ink</t>
  </si>
  <si>
    <t>Advanced Line YMCKPo 750 prints ink</t>
  </si>
  <si>
    <t>Advanced Line YMCKUv 750 prints ink</t>
  </si>
  <si>
    <t>Monochrome K (Black) Ribbon</t>
  </si>
  <si>
    <t xml:space="preserve">BATERIA SAMSUNG Tab Active3 Enterprise Edition </t>
  </si>
  <si>
    <t xml:space="preserve">CARGADOR SAMSUNG Tab Active3 Enterprise Edition </t>
  </si>
  <si>
    <t>CF259X</t>
  </si>
  <si>
    <t>7710004155SP</t>
  </si>
  <si>
    <t>7710004159SP</t>
  </si>
  <si>
    <t>7710004156SP</t>
  </si>
  <si>
    <t>7710004157SP</t>
  </si>
  <si>
    <t>7710004158SP</t>
  </si>
  <si>
    <t>7710004MKR22</t>
  </si>
  <si>
    <t>HP Laserjet PRO MFP M428dw</t>
  </si>
  <si>
    <t>Swiftpro K60</t>
  </si>
  <si>
    <t>CARGADOR WORKSTATION HP ZBOOK STUDIO G8</t>
  </si>
  <si>
    <t>BATERIA WORKSTATION HP ZBOOK STUDIO G8</t>
  </si>
  <si>
    <t>CARGADOR TABLET SAMSUNG GALAXY TAB A8</t>
  </si>
  <si>
    <t>CARGADOR HP ELITEBOOK 830 G8</t>
  </si>
  <si>
    <t>BATERIA HP ELITEBOOK 830 G8</t>
  </si>
  <si>
    <t xml:space="preserve">BATERIA HP ELITEBOOK 850G8 </t>
  </si>
  <si>
    <t xml:space="preserve">CARGADOR HP ELITEBOOK 850G8 </t>
  </si>
  <si>
    <t>CARGADOR HP PROBOOK 650G8</t>
  </si>
  <si>
    <t>CARGADOR HP ELITEBOOK 820G3</t>
  </si>
  <si>
    <t>CARGADOR HP ELITEBOOK 830G5</t>
  </si>
  <si>
    <t>CARGADOR HP ELITEBOOK 850G3</t>
  </si>
  <si>
    <t>BATERIA HP ELITEBOOK 850G3</t>
  </si>
  <si>
    <t>BATERIA HP ZBOOK FURY 15 G7</t>
  </si>
  <si>
    <t>CARGADOR HP ZBOOK FURY 15 G7</t>
  </si>
  <si>
    <t>CARGADOR MS SURFACE PRO5</t>
  </si>
  <si>
    <t>CARGADOR MS SURFACE PRO7</t>
  </si>
  <si>
    <t>CARGADOR MS SURFACE GO10</t>
  </si>
  <si>
    <t>CARTUCHO HP DESKJET 930C, C6578D TRICOLO</t>
  </si>
  <si>
    <t>C6578D</t>
  </si>
  <si>
    <t>HP DJ 930C</t>
  </si>
  <si>
    <t>CARTUCHO HP DESKJET 930C, 51645AE NEGRO</t>
  </si>
  <si>
    <t>51645AE</t>
  </si>
  <si>
    <t>BATERIA THUNDERBOOK T1125</t>
  </si>
  <si>
    <t>CARGADOR THUNDERBOOK T1125</t>
  </si>
  <si>
    <r>
      <t>OFERTA ECONÓMICA LICITA</t>
    </r>
    <r>
      <rPr>
        <sz val="14"/>
        <color theme="0"/>
        <rFont val="Calibri"/>
        <family val="2"/>
        <scheme val="minor"/>
      </rPr>
      <t>CIÓN DOS AÑOS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</si>
</sst>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[$€-C0A]_-;\-* #,##0.00\ [$€-C0A]_-;_-* &quot;-&quot;??\ [$€-C0A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6E7E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 style="medium">
        <color theme="0" tint="-0.24994659260841701"/>
      </right>
      <top style="thick">
        <color auto="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thick">
        <color auto="1"/>
      </top>
      <bottom style="medium">
        <color theme="0" tint="-0.24994659260841701"/>
      </bottom>
      <diagonal/>
    </border>
    <border>
      <left style="thick">
        <color auto="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ck">
        <color auto="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ck">
        <color auto="1"/>
      </left>
      <right style="medium">
        <color theme="0" tint="-0.24994659260841701"/>
      </right>
      <top style="medium">
        <color theme="0" tint="-0.24994659260841701"/>
      </top>
      <bottom style="thick">
        <color auto="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ck">
        <color auto="1"/>
      </bottom>
      <diagonal/>
    </border>
    <border>
      <left style="medium">
        <color theme="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thick">
        <color auto="1"/>
      </right>
      <top style="thick">
        <color auto="1"/>
      </top>
      <bottom style="medium">
        <color theme="0" tint="-0.24994659260841701"/>
      </bottom>
      <diagonal/>
    </border>
    <border>
      <left/>
      <right style="thick">
        <color auto="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thick">
        <color auto="1"/>
      </right>
      <top style="medium">
        <color theme="0" tint="-0.24994659260841701"/>
      </top>
      <bottom style="thick">
        <color auto="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 style="thick">
        <color auto="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 style="medium">
        <color theme="0" tint="-0.24994659260841701"/>
      </left>
      <right style="thick">
        <color auto="1"/>
      </right>
      <top/>
      <bottom style="medium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0" tint="-0.24994659260841701"/>
      </right>
      <top/>
      <bottom style="medium">
        <color theme="0" tint="-0.2499465926084170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104">
    <xf numFmtId="0" fontId="0" fillId="0" borderId="0" xfId="0"/>
    <xf numFmtId="0" fontId="0" fillId="0" borderId="4" xfId="0" applyBorder="1"/>
    <xf numFmtId="44" fontId="0" fillId="0" borderId="5" xfId="0" applyNumberFormat="1" applyBorder="1"/>
    <xf numFmtId="0" fontId="0" fillId="0" borderId="4" xfId="0" applyFill="1" applyBorder="1"/>
    <xf numFmtId="0" fontId="0" fillId="4" borderId="0" xfId="0" applyFill="1"/>
    <xf numFmtId="44" fontId="3" fillId="4" borderId="0" xfId="0" applyNumberFormat="1" applyFont="1" applyFill="1"/>
    <xf numFmtId="0" fontId="0" fillId="5" borderId="0" xfId="0" applyFill="1"/>
    <xf numFmtId="44" fontId="3" fillId="5" borderId="0" xfId="0" applyNumberFormat="1" applyFont="1" applyFill="1"/>
    <xf numFmtId="0" fontId="0" fillId="6" borderId="0" xfId="0" applyFill="1"/>
    <xf numFmtId="44" fontId="5" fillId="6" borderId="0" xfId="0" applyNumberFormat="1" applyFont="1" applyFill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4" xfId="0" applyBorder="1" applyAlignment="1">
      <alignment horizontal="left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left"/>
    </xf>
    <xf numFmtId="0" fontId="0" fillId="0" borderId="3" xfId="0" applyBorder="1" applyAlignment="1" applyProtection="1">
      <alignment horizontal="right"/>
    </xf>
    <xf numFmtId="0" fontId="0" fillId="0" borderId="4" xfId="0" applyBorder="1" applyProtection="1"/>
    <xf numFmtId="0" fontId="0" fillId="0" borderId="4" xfId="0" applyFill="1" applyBorder="1" applyProtection="1"/>
    <xf numFmtId="0" fontId="0" fillId="7" borderId="8" xfId="0" applyNumberFormat="1" applyFill="1" applyBorder="1" applyProtection="1"/>
    <xf numFmtId="49" fontId="0" fillId="7" borderId="4" xfId="0" applyNumberFormat="1" applyFill="1" applyBorder="1" applyProtection="1"/>
    <xf numFmtId="3" fontId="0" fillId="0" borderId="4" xfId="0" applyNumberFormat="1" applyBorder="1" applyProtection="1"/>
    <xf numFmtId="0" fontId="10" fillId="0" borderId="8" xfId="0" applyNumberFormat="1" applyFont="1" applyFill="1" applyBorder="1" applyProtection="1"/>
    <xf numFmtId="49" fontId="10" fillId="0" borderId="4" xfId="0" applyNumberFormat="1" applyFont="1" applyFill="1" applyBorder="1" applyProtection="1"/>
    <xf numFmtId="3" fontId="10" fillId="0" borderId="4" xfId="0" applyNumberFormat="1" applyFont="1" applyFill="1" applyBorder="1" applyProtection="1"/>
    <xf numFmtId="49" fontId="0" fillId="7" borderId="4" xfId="0" applyNumberFormat="1" applyFill="1" applyBorder="1" applyAlignment="1" applyProtection="1">
      <alignment horizontal="right"/>
    </xf>
    <xf numFmtId="0" fontId="0" fillId="0" borderId="0" xfId="0" applyProtection="1"/>
    <xf numFmtId="0" fontId="0" fillId="4" borderId="0" xfId="0" applyFill="1" applyProtection="1"/>
    <xf numFmtId="0" fontId="0" fillId="5" borderId="0" xfId="0" applyFill="1" applyProtection="1"/>
    <xf numFmtId="0" fontId="0" fillId="6" borderId="0" xfId="0" applyFill="1" applyProtection="1"/>
    <xf numFmtId="164" fontId="0" fillId="0" borderId="4" xfId="0" applyNumberFormat="1" applyBorder="1" applyProtection="1"/>
    <xf numFmtId="164" fontId="3" fillId="8" borderId="0" xfId="0" applyNumberFormat="1" applyFont="1" applyFill="1" applyProtection="1"/>
    <xf numFmtId="44" fontId="3" fillId="5" borderId="0" xfId="0" applyNumberFormat="1" applyFont="1" applyFill="1" applyProtection="1"/>
    <xf numFmtId="44" fontId="5" fillId="6" borderId="0" xfId="0" applyNumberFormat="1" applyFont="1" applyFill="1" applyProtection="1"/>
    <xf numFmtId="44" fontId="3" fillId="4" borderId="0" xfId="0" applyNumberFormat="1" applyFont="1" applyFill="1" applyProtection="1"/>
    <xf numFmtId="0" fontId="6" fillId="2" borderId="1" xfId="0" applyFont="1" applyFill="1" applyBorder="1" applyAlignment="1" applyProtection="1">
      <alignment vertical="center"/>
    </xf>
    <xf numFmtId="0" fontId="7" fillId="2" borderId="2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center" vertical="center"/>
    </xf>
    <xf numFmtId="0" fontId="3" fillId="6" borderId="9" xfId="0" applyFont="1" applyFill="1" applyBorder="1" applyAlignment="1" applyProtection="1">
      <alignment horizontal="center" vertical="center"/>
    </xf>
    <xf numFmtId="0" fontId="8" fillId="0" borderId="3" xfId="0" quotePrefix="1" applyFont="1" applyBorder="1" applyAlignment="1" applyProtection="1"/>
    <xf numFmtId="164" fontId="0" fillId="0" borderId="4" xfId="0" quotePrefix="1" applyNumberFormat="1" applyFont="1" applyBorder="1" applyAlignment="1" applyProtection="1"/>
    <xf numFmtId="164" fontId="0" fillId="0" borderId="10" xfId="0" quotePrefix="1" applyNumberFormat="1" applyFont="1" applyBorder="1" applyAlignment="1" applyProtection="1"/>
    <xf numFmtId="0" fontId="8" fillId="0" borderId="3" xfId="0" applyFont="1" applyBorder="1" applyAlignment="1" applyProtection="1"/>
    <xf numFmtId="164" fontId="0" fillId="0" borderId="4" xfId="0" applyNumberFormat="1" applyFont="1" applyBorder="1" applyAlignment="1" applyProtection="1"/>
    <xf numFmtId="164" fontId="0" fillId="0" borderId="10" xfId="0" applyNumberFormat="1" applyFont="1" applyBorder="1" applyAlignment="1" applyProtection="1"/>
    <xf numFmtId="0" fontId="3" fillId="9" borderId="3" xfId="0" applyFont="1" applyFill="1" applyBorder="1" applyAlignment="1" applyProtection="1"/>
    <xf numFmtId="164" fontId="3" fillId="9" borderId="4" xfId="0" applyNumberFormat="1" applyFont="1" applyFill="1" applyBorder="1" applyAlignment="1" applyProtection="1"/>
    <xf numFmtId="164" fontId="3" fillId="10" borderId="4" xfId="0" applyNumberFormat="1" applyFont="1" applyFill="1" applyBorder="1" applyAlignment="1" applyProtection="1"/>
    <xf numFmtId="164" fontId="3" fillId="11" borderId="10" xfId="0" applyNumberFormat="1" applyFont="1" applyFill="1" applyBorder="1" applyAlignment="1" applyProtection="1"/>
    <xf numFmtId="0" fontId="6" fillId="2" borderId="6" xfId="0" quotePrefix="1" applyFont="1" applyFill="1" applyBorder="1" applyAlignment="1" applyProtection="1"/>
    <xf numFmtId="7" fontId="6" fillId="2" borderId="7" xfId="1" quotePrefix="1" applyNumberFormat="1" applyFont="1" applyFill="1" applyBorder="1" applyAlignment="1" applyProtection="1"/>
    <xf numFmtId="7" fontId="5" fillId="5" borderId="7" xfId="1" quotePrefix="1" applyNumberFormat="1" applyFont="1" applyFill="1" applyBorder="1" applyAlignment="1" applyProtection="1"/>
    <xf numFmtId="7" fontId="5" fillId="6" borderId="11" xfId="1" quotePrefix="1" applyNumberFormat="1" applyFont="1" applyFill="1" applyBorder="1" applyAlignment="1" applyProtection="1"/>
    <xf numFmtId="164" fontId="0" fillId="12" borderId="4" xfId="0" applyNumberFormat="1" applyFill="1" applyBorder="1" applyProtection="1">
      <protection locked="0"/>
    </xf>
    <xf numFmtId="0" fontId="3" fillId="2" borderId="13" xfId="0" applyFont="1" applyFill="1" applyBorder="1" applyAlignment="1" applyProtection="1">
      <alignment horizontal="right" vertical="center"/>
    </xf>
    <xf numFmtId="0" fontId="3" fillId="2" borderId="14" xfId="0" applyFont="1" applyFill="1" applyBorder="1" applyAlignment="1" applyProtection="1">
      <alignment vertical="center"/>
    </xf>
    <xf numFmtId="0" fontId="3" fillId="2" borderId="14" xfId="0" applyFont="1" applyFill="1" applyBorder="1" applyAlignment="1" applyProtection="1">
      <alignment horizontal="left" vertical="center"/>
    </xf>
    <xf numFmtId="1" fontId="3" fillId="2" borderId="14" xfId="0" applyNumberFormat="1" applyFont="1" applyFill="1" applyBorder="1" applyAlignment="1" applyProtection="1">
      <alignment horizontal="left" vertical="center"/>
    </xf>
    <xf numFmtId="1" fontId="3" fillId="2" borderId="14" xfId="0" applyNumberFormat="1" applyFont="1" applyFill="1" applyBorder="1" applyAlignment="1" applyProtection="1">
      <alignment horizontal="left" vertical="center" wrapText="1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2" fillId="2" borderId="19" xfId="0" applyFont="1" applyFill="1" applyBorder="1" applyAlignment="1" applyProtection="1">
      <alignment vertical="center"/>
    </xf>
    <xf numFmtId="0" fontId="2" fillId="2" borderId="14" xfId="0" applyFont="1" applyFill="1" applyBorder="1" applyAlignment="1" applyProtection="1">
      <alignment vertical="center"/>
    </xf>
    <xf numFmtId="0" fontId="2" fillId="2" borderId="14" xfId="0" applyFont="1" applyFill="1" applyBorder="1" applyAlignment="1" applyProtection="1">
      <alignment horizontal="left" vertical="center"/>
    </xf>
    <xf numFmtId="1" fontId="2" fillId="2" borderId="14" xfId="0" applyNumberFormat="1" applyFont="1" applyFill="1" applyBorder="1" applyAlignment="1" applyProtection="1">
      <alignment horizontal="left" vertical="center"/>
    </xf>
    <xf numFmtId="4" fontId="4" fillId="3" borderId="14" xfId="0" applyNumberFormat="1" applyFont="1" applyFill="1" applyBorder="1" applyAlignment="1" applyProtection="1">
      <alignment vertical="center"/>
    </xf>
    <xf numFmtId="0" fontId="2" fillId="2" borderId="13" xfId="0" applyFont="1" applyFill="1" applyBorder="1" applyAlignment="1" applyProtection="1">
      <alignment horizontal="right" vertical="center"/>
    </xf>
    <xf numFmtId="1" fontId="2" fillId="2" borderId="14" xfId="0" applyNumberFormat="1" applyFont="1" applyFill="1" applyBorder="1" applyAlignment="1" applyProtection="1">
      <alignment horizontal="left" vertical="center" wrapText="1"/>
    </xf>
    <xf numFmtId="0" fontId="4" fillId="3" borderId="14" xfId="0" applyFont="1" applyFill="1" applyBorder="1" applyAlignment="1" applyProtection="1">
      <alignment vertical="center"/>
    </xf>
    <xf numFmtId="0" fontId="0" fillId="7" borderId="3" xfId="0" applyFill="1" applyBorder="1" applyAlignment="1" applyProtection="1">
      <alignment horizontal="right"/>
    </xf>
    <xf numFmtId="0" fontId="0" fillId="7" borderId="4" xfId="0" applyFill="1" applyBorder="1" applyProtection="1"/>
    <xf numFmtId="165" fontId="0" fillId="0" borderId="5" xfId="1" applyNumberFormat="1" applyFont="1" applyBorder="1" applyProtection="1"/>
    <xf numFmtId="0" fontId="0" fillId="0" borderId="3" xfId="0" applyFill="1" applyBorder="1" applyAlignment="1" applyProtection="1">
      <alignment horizontal="right"/>
    </xf>
    <xf numFmtId="1" fontId="0" fillId="7" borderId="4" xfId="0" applyNumberFormat="1" applyFill="1" applyBorder="1" applyAlignment="1" applyProtection="1">
      <alignment horizontal="right"/>
    </xf>
    <xf numFmtId="0" fontId="0" fillId="0" borderId="4" xfId="0" applyBorder="1" applyAlignment="1" applyProtection="1">
      <alignment horizontal="right"/>
    </xf>
    <xf numFmtId="49" fontId="10" fillId="0" borderId="4" xfId="0" applyNumberFormat="1" applyFont="1" applyFill="1" applyBorder="1" applyAlignment="1" applyProtection="1">
      <alignment horizontal="right"/>
    </xf>
    <xf numFmtId="1" fontId="10" fillId="0" borderId="4" xfId="0" applyNumberFormat="1" applyFont="1" applyFill="1" applyBorder="1" applyAlignment="1" applyProtection="1">
      <alignment horizontal="right"/>
    </xf>
    <xf numFmtId="0" fontId="10" fillId="0" borderId="4" xfId="0" applyFont="1" applyFill="1" applyBorder="1" applyAlignment="1" applyProtection="1">
      <alignment horizontal="right"/>
    </xf>
    <xf numFmtId="49" fontId="0" fillId="7" borderId="12" xfId="0" applyNumberFormat="1" applyFill="1" applyBorder="1" applyAlignment="1" applyProtection="1">
      <alignment horizontal="right"/>
    </xf>
    <xf numFmtId="1" fontId="0" fillId="7" borderId="12" xfId="0" applyNumberFormat="1" applyFill="1" applyBorder="1" applyAlignment="1" applyProtection="1">
      <alignment horizontal="right"/>
    </xf>
    <xf numFmtId="0" fontId="0" fillId="0" borderId="4" xfId="0" applyFill="1" applyBorder="1" applyAlignment="1" applyProtection="1">
      <alignment horizontal="right"/>
    </xf>
    <xf numFmtId="0" fontId="3" fillId="4" borderId="0" xfId="0" applyFont="1" applyFill="1" applyAlignment="1">
      <alignment horizontal="right"/>
    </xf>
    <xf numFmtId="0" fontId="3" fillId="4" borderId="0" xfId="0" applyFont="1" applyFill="1" applyAlignment="1"/>
    <xf numFmtId="0" fontId="3" fillId="5" borderId="0" xfId="0" applyFont="1" applyFill="1" applyAlignment="1">
      <alignment horizontal="right"/>
    </xf>
    <xf numFmtId="0" fontId="3" fillId="5" borderId="0" xfId="0" applyFont="1" applyFill="1" applyAlignment="1"/>
    <xf numFmtId="0" fontId="5" fillId="6" borderId="0" xfId="0" applyFont="1" applyFill="1" applyAlignment="1">
      <alignment horizontal="right"/>
    </xf>
    <xf numFmtId="0" fontId="5" fillId="6" borderId="0" xfId="0" applyFont="1" applyFill="1" applyAlignment="1"/>
    <xf numFmtId="0" fontId="11" fillId="0" borderId="16" xfId="0" applyFont="1" applyBorder="1" applyAlignment="1" applyProtection="1">
      <alignment horizontal="center"/>
    </xf>
    <xf numFmtId="0" fontId="12" fillId="0" borderId="17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3" fillId="4" borderId="0" xfId="0" applyFont="1" applyFill="1" applyAlignment="1" applyProtection="1">
      <alignment horizontal="right"/>
    </xf>
    <xf numFmtId="0" fontId="3" fillId="4" borderId="0" xfId="0" applyFont="1" applyFill="1" applyAlignment="1" applyProtection="1"/>
    <xf numFmtId="0" fontId="3" fillId="5" borderId="0" xfId="0" applyFont="1" applyFill="1" applyAlignment="1" applyProtection="1">
      <alignment horizontal="right"/>
    </xf>
    <xf numFmtId="0" fontId="3" fillId="5" borderId="0" xfId="0" applyFont="1" applyFill="1" applyAlignment="1" applyProtection="1"/>
    <xf numFmtId="0" fontId="5" fillId="6" borderId="0" xfId="0" applyFont="1" applyFill="1" applyAlignment="1" applyProtection="1">
      <alignment horizontal="right"/>
    </xf>
    <xf numFmtId="0" fontId="5" fillId="6" borderId="0" xfId="0" applyFont="1" applyFill="1" applyAlignment="1" applyProtection="1"/>
    <xf numFmtId="0" fontId="13" fillId="0" borderId="16" xfId="0" applyFont="1" applyBorder="1" applyAlignment="1" applyProtection="1">
      <alignment horizontal="center"/>
    </xf>
    <xf numFmtId="0" fontId="13" fillId="0" borderId="17" xfId="0" applyFont="1" applyBorder="1" applyAlignment="1" applyProtection="1">
      <alignment horizontal="center"/>
    </xf>
    <xf numFmtId="0" fontId="13" fillId="0" borderId="18" xfId="0" applyFont="1" applyBorder="1" applyAlignment="1" applyProtection="1">
      <alignment horizontal="center"/>
    </xf>
    <xf numFmtId="0" fontId="14" fillId="0" borderId="17" xfId="0" applyFont="1" applyBorder="1" applyAlignment="1" applyProtection="1">
      <alignment horizontal="center"/>
    </xf>
    <xf numFmtId="0" fontId="14" fillId="0" borderId="18" xfId="0" applyFont="1" applyBorder="1" applyAlignment="1" applyProtection="1">
      <alignment horizontal="center"/>
    </xf>
  </cellXfs>
  <cellStyles count="3">
    <cellStyle name="Moneda" xfId="1" builtinId="4"/>
    <cellStyle name="Normal" xfId="0" builtinId="0"/>
    <cellStyle name="Normal 2 2" xfId="2" xr:uid="{FBD29560-8AB4-41CC-A7A9-DB8CEB27A6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9199F-7D54-47AD-8067-668D7F958F26}">
  <dimension ref="A1:H159"/>
  <sheetViews>
    <sheetView tabSelected="1" zoomScale="70" zoomScaleNormal="70" workbookViewId="0">
      <pane ySplit="1" topLeftCell="A2" activePane="bottomLeft" state="frozen"/>
      <selection pane="bottomLeft" activeCell="E10" sqref="E10"/>
    </sheetView>
  </sheetViews>
  <sheetFormatPr baseColWidth="10" defaultRowHeight="15" x14ac:dyDescent="0.25"/>
  <cols>
    <col min="1" max="1" width="16.42578125" style="12" bestFit="1" customWidth="1"/>
    <col min="2" max="2" width="67.42578125" bestFit="1" customWidth="1"/>
    <col min="3" max="3" width="18.140625" bestFit="1" customWidth="1"/>
    <col min="4" max="4" width="18.42578125" bestFit="1" customWidth="1"/>
    <col min="5" max="5" width="35.42578125" customWidth="1"/>
    <col min="6" max="6" width="14.42578125" bestFit="1" customWidth="1"/>
    <col min="7" max="7" width="19.42578125" bestFit="1" customWidth="1"/>
    <col min="8" max="8" width="18" bestFit="1" customWidth="1"/>
  </cols>
  <sheetData>
    <row r="1" spans="1:8" ht="42" customHeight="1" thickBot="1" x14ac:dyDescent="0.5">
      <c r="A1" s="90" t="s">
        <v>570</v>
      </c>
      <c r="B1" s="91"/>
      <c r="C1" s="91"/>
      <c r="D1" s="91"/>
      <c r="E1" s="91"/>
      <c r="F1" s="91"/>
      <c r="G1" s="91"/>
      <c r="H1" s="92"/>
    </row>
    <row r="2" spans="1:8" ht="16.5" thickBot="1" x14ac:dyDescent="0.3">
      <c r="A2" s="57" t="s">
        <v>0</v>
      </c>
      <c r="B2" s="58" t="s">
        <v>1</v>
      </c>
      <c r="C2" s="59" t="s">
        <v>2</v>
      </c>
      <c r="D2" s="60" t="s">
        <v>3</v>
      </c>
      <c r="E2" s="61" t="s">
        <v>4</v>
      </c>
      <c r="F2" s="61" t="s">
        <v>5</v>
      </c>
      <c r="G2" s="62" t="s">
        <v>6</v>
      </c>
      <c r="H2" s="63" t="s">
        <v>7</v>
      </c>
    </row>
    <row r="3" spans="1:8" ht="15.75" thickBot="1" x14ac:dyDescent="0.3">
      <c r="A3" s="19">
        <v>67009</v>
      </c>
      <c r="B3" s="20" t="s">
        <v>8</v>
      </c>
      <c r="C3" s="77" t="s">
        <v>9</v>
      </c>
      <c r="D3" s="77" t="s">
        <v>10</v>
      </c>
      <c r="E3" s="77" t="s">
        <v>11</v>
      </c>
      <c r="F3" s="21">
        <v>5</v>
      </c>
      <c r="G3" s="56"/>
      <c r="H3" s="2">
        <f t="shared" ref="H3:H34" si="0">+F3*G3</f>
        <v>0</v>
      </c>
    </row>
    <row r="4" spans="1:8" ht="15.75" thickBot="1" x14ac:dyDescent="0.3">
      <c r="A4" s="19">
        <v>67010</v>
      </c>
      <c r="B4" s="20" t="s">
        <v>12</v>
      </c>
      <c r="C4" s="77" t="s">
        <v>9</v>
      </c>
      <c r="D4" s="77" t="s">
        <v>13</v>
      </c>
      <c r="E4" s="77" t="s">
        <v>11</v>
      </c>
      <c r="F4" s="21">
        <v>5</v>
      </c>
      <c r="G4" s="56"/>
      <c r="H4" s="2">
        <f t="shared" si="0"/>
        <v>0</v>
      </c>
    </row>
    <row r="5" spans="1:8" ht="15.75" thickBot="1" x14ac:dyDescent="0.3">
      <c r="A5" s="19">
        <v>67011</v>
      </c>
      <c r="B5" s="20" t="s">
        <v>14</v>
      </c>
      <c r="C5" s="77" t="s">
        <v>9</v>
      </c>
      <c r="D5" s="77" t="s">
        <v>15</v>
      </c>
      <c r="E5" s="77" t="s">
        <v>11</v>
      </c>
      <c r="F5" s="21">
        <v>5</v>
      </c>
      <c r="G5" s="56"/>
      <c r="H5" s="2">
        <f t="shared" si="0"/>
        <v>0</v>
      </c>
    </row>
    <row r="6" spans="1:8" ht="15.75" thickBot="1" x14ac:dyDescent="0.3">
      <c r="A6" s="19">
        <v>67012</v>
      </c>
      <c r="B6" s="20" t="s">
        <v>16</v>
      </c>
      <c r="C6" s="77" t="s">
        <v>9</v>
      </c>
      <c r="D6" s="77" t="s">
        <v>17</v>
      </c>
      <c r="E6" s="77" t="s">
        <v>11</v>
      </c>
      <c r="F6" s="21">
        <v>5</v>
      </c>
      <c r="G6" s="56"/>
      <c r="H6" s="2">
        <f t="shared" si="0"/>
        <v>0</v>
      </c>
    </row>
    <row r="7" spans="1:8" ht="15.75" thickBot="1" x14ac:dyDescent="0.3">
      <c r="A7" s="19">
        <v>67145</v>
      </c>
      <c r="B7" s="20" t="s">
        <v>18</v>
      </c>
      <c r="C7" s="77" t="s">
        <v>9</v>
      </c>
      <c r="D7" s="77" t="s">
        <v>19</v>
      </c>
      <c r="E7" s="77" t="s">
        <v>20</v>
      </c>
      <c r="F7" s="21">
        <v>5</v>
      </c>
      <c r="G7" s="56"/>
      <c r="H7" s="2">
        <f t="shared" si="0"/>
        <v>0</v>
      </c>
    </row>
    <row r="8" spans="1:8" ht="15.75" thickBot="1" x14ac:dyDescent="0.3">
      <c r="A8" s="19">
        <v>67287</v>
      </c>
      <c r="B8" s="20" t="s">
        <v>22</v>
      </c>
      <c r="C8" s="77" t="s">
        <v>9</v>
      </c>
      <c r="D8" s="77" t="s">
        <v>23</v>
      </c>
      <c r="E8" s="77" t="s">
        <v>24</v>
      </c>
      <c r="F8" s="21">
        <v>5</v>
      </c>
      <c r="G8" s="56"/>
      <c r="H8" s="2">
        <f t="shared" si="0"/>
        <v>0</v>
      </c>
    </row>
    <row r="9" spans="1:8" ht="15.75" thickBot="1" x14ac:dyDescent="0.3">
      <c r="A9" s="19">
        <v>67288</v>
      </c>
      <c r="B9" s="20" t="s">
        <v>25</v>
      </c>
      <c r="C9" s="77" t="s">
        <v>9</v>
      </c>
      <c r="D9" s="77" t="s">
        <v>26</v>
      </c>
      <c r="E9" s="77" t="s">
        <v>24</v>
      </c>
      <c r="F9" s="21">
        <v>5</v>
      </c>
      <c r="G9" s="56"/>
      <c r="H9" s="2">
        <f t="shared" si="0"/>
        <v>0</v>
      </c>
    </row>
    <row r="10" spans="1:8" ht="15.75" thickBot="1" x14ac:dyDescent="0.3">
      <c r="A10" s="19">
        <v>67289</v>
      </c>
      <c r="B10" s="20" t="s">
        <v>27</v>
      </c>
      <c r="C10" s="77" t="s">
        <v>9</v>
      </c>
      <c r="D10" s="77" t="s">
        <v>28</v>
      </c>
      <c r="E10" s="77" t="s">
        <v>24</v>
      </c>
      <c r="F10" s="21">
        <v>5</v>
      </c>
      <c r="G10" s="56"/>
      <c r="H10" s="2">
        <f t="shared" si="0"/>
        <v>0</v>
      </c>
    </row>
    <row r="11" spans="1:8" ht="15.75" thickBot="1" x14ac:dyDescent="0.3">
      <c r="A11" s="19">
        <v>67290</v>
      </c>
      <c r="B11" s="20" t="s">
        <v>29</v>
      </c>
      <c r="C11" s="77" t="s">
        <v>9</v>
      </c>
      <c r="D11" s="77" t="s">
        <v>30</v>
      </c>
      <c r="E11" s="77" t="s">
        <v>24</v>
      </c>
      <c r="F11" s="21">
        <v>5</v>
      </c>
      <c r="G11" s="56"/>
      <c r="H11" s="2">
        <f t="shared" si="0"/>
        <v>0</v>
      </c>
    </row>
    <row r="12" spans="1:8" ht="15.75" thickBot="1" x14ac:dyDescent="0.3">
      <c r="A12" s="19">
        <v>67291</v>
      </c>
      <c r="B12" s="20" t="s">
        <v>31</v>
      </c>
      <c r="C12" s="77" t="s">
        <v>9</v>
      </c>
      <c r="D12" s="77" t="s">
        <v>32</v>
      </c>
      <c r="E12" s="77" t="s">
        <v>33</v>
      </c>
      <c r="F12" s="21">
        <v>5</v>
      </c>
      <c r="G12" s="56"/>
      <c r="H12" s="2">
        <f t="shared" si="0"/>
        <v>0</v>
      </c>
    </row>
    <row r="13" spans="1:8" ht="15.75" thickBot="1" x14ac:dyDescent="0.3">
      <c r="A13" s="19">
        <v>67293</v>
      </c>
      <c r="B13" s="20" t="s">
        <v>34</v>
      </c>
      <c r="C13" s="77" t="s">
        <v>9</v>
      </c>
      <c r="D13" s="77" t="s">
        <v>35</v>
      </c>
      <c r="E13" s="77" t="s">
        <v>36</v>
      </c>
      <c r="F13" s="21">
        <v>5</v>
      </c>
      <c r="G13" s="56"/>
      <c r="H13" s="2">
        <f t="shared" si="0"/>
        <v>0</v>
      </c>
    </row>
    <row r="14" spans="1:8" ht="15.75" thickBot="1" x14ac:dyDescent="0.3">
      <c r="A14" s="19">
        <v>67298</v>
      </c>
      <c r="B14" s="20" t="s">
        <v>37</v>
      </c>
      <c r="C14" s="77" t="s">
        <v>9</v>
      </c>
      <c r="D14" s="77" t="s">
        <v>38</v>
      </c>
      <c r="E14" s="77" t="s">
        <v>33</v>
      </c>
      <c r="F14" s="21">
        <v>5</v>
      </c>
      <c r="G14" s="56"/>
      <c r="H14" s="2">
        <f t="shared" si="0"/>
        <v>0</v>
      </c>
    </row>
    <row r="15" spans="1:8" ht="15.75" thickBot="1" x14ac:dyDescent="0.3">
      <c r="A15" s="19">
        <v>67305</v>
      </c>
      <c r="B15" s="20" t="s">
        <v>39</v>
      </c>
      <c r="C15" s="77" t="s">
        <v>21</v>
      </c>
      <c r="D15" s="77" t="s">
        <v>40</v>
      </c>
      <c r="E15" s="77" t="s">
        <v>41</v>
      </c>
      <c r="F15" s="21">
        <v>2</v>
      </c>
      <c r="G15" s="56"/>
      <c r="H15" s="2">
        <f t="shared" si="0"/>
        <v>0</v>
      </c>
    </row>
    <row r="16" spans="1:8" ht="15.75" thickBot="1" x14ac:dyDescent="0.3">
      <c r="A16" s="19">
        <v>67306</v>
      </c>
      <c r="B16" s="20" t="s">
        <v>42</v>
      </c>
      <c r="C16" s="77" t="s">
        <v>21</v>
      </c>
      <c r="D16" s="77" t="s">
        <v>43</v>
      </c>
      <c r="E16" s="77" t="s">
        <v>41</v>
      </c>
      <c r="F16" s="21">
        <v>2</v>
      </c>
      <c r="G16" s="56"/>
      <c r="H16" s="2">
        <f t="shared" si="0"/>
        <v>0</v>
      </c>
    </row>
    <row r="17" spans="1:8" ht="15.75" thickBot="1" x14ac:dyDescent="0.3">
      <c r="A17" s="19">
        <v>67307</v>
      </c>
      <c r="B17" s="20" t="s">
        <v>44</v>
      </c>
      <c r="C17" s="77" t="s">
        <v>21</v>
      </c>
      <c r="D17" s="77" t="s">
        <v>45</v>
      </c>
      <c r="E17" s="77" t="s">
        <v>41</v>
      </c>
      <c r="F17" s="21">
        <v>2</v>
      </c>
      <c r="G17" s="56"/>
      <c r="H17" s="2">
        <f t="shared" si="0"/>
        <v>0</v>
      </c>
    </row>
    <row r="18" spans="1:8" ht="15.75" thickBot="1" x14ac:dyDescent="0.3">
      <c r="A18" s="19">
        <v>67308</v>
      </c>
      <c r="B18" s="20" t="s">
        <v>46</v>
      </c>
      <c r="C18" s="77" t="s">
        <v>21</v>
      </c>
      <c r="D18" s="77" t="s">
        <v>47</v>
      </c>
      <c r="E18" s="77" t="s">
        <v>41</v>
      </c>
      <c r="F18" s="21">
        <v>2</v>
      </c>
      <c r="G18" s="56"/>
      <c r="H18" s="2">
        <f t="shared" si="0"/>
        <v>0</v>
      </c>
    </row>
    <row r="19" spans="1:8" ht="15.75" thickBot="1" x14ac:dyDescent="0.3">
      <c r="A19" s="19">
        <v>67309</v>
      </c>
      <c r="B19" s="20" t="s">
        <v>48</v>
      </c>
      <c r="C19" s="77" t="s">
        <v>21</v>
      </c>
      <c r="D19" s="77" t="s">
        <v>49</v>
      </c>
      <c r="E19" s="77" t="s">
        <v>41</v>
      </c>
      <c r="F19" s="21">
        <v>2</v>
      </c>
      <c r="G19" s="56"/>
      <c r="H19" s="2">
        <f t="shared" si="0"/>
        <v>0</v>
      </c>
    </row>
    <row r="20" spans="1:8" ht="15.75" thickBot="1" x14ac:dyDescent="0.3">
      <c r="A20" s="19">
        <v>67310</v>
      </c>
      <c r="B20" s="20" t="s">
        <v>50</v>
      </c>
      <c r="C20" s="77" t="s">
        <v>21</v>
      </c>
      <c r="D20" s="77" t="s">
        <v>51</v>
      </c>
      <c r="E20" s="77" t="s">
        <v>41</v>
      </c>
      <c r="F20" s="21">
        <v>2</v>
      </c>
      <c r="G20" s="56"/>
      <c r="H20" s="2">
        <f t="shared" si="0"/>
        <v>0</v>
      </c>
    </row>
    <row r="21" spans="1:8" ht="15.75" thickBot="1" x14ac:dyDescent="0.3">
      <c r="A21" s="19">
        <v>67311</v>
      </c>
      <c r="B21" s="20" t="s">
        <v>52</v>
      </c>
      <c r="C21" s="77" t="s">
        <v>21</v>
      </c>
      <c r="D21" s="77" t="s">
        <v>53</v>
      </c>
      <c r="E21" s="77" t="s">
        <v>41</v>
      </c>
      <c r="F21" s="21">
        <v>2</v>
      </c>
      <c r="G21" s="56"/>
      <c r="H21" s="2">
        <f t="shared" si="0"/>
        <v>0</v>
      </c>
    </row>
    <row r="22" spans="1:8" ht="15.75" thickBot="1" x14ac:dyDescent="0.3">
      <c r="A22" s="19">
        <v>67312</v>
      </c>
      <c r="B22" s="20" t="s">
        <v>54</v>
      </c>
      <c r="C22" s="77" t="s">
        <v>21</v>
      </c>
      <c r="D22" s="77" t="s">
        <v>55</v>
      </c>
      <c r="E22" s="77" t="s">
        <v>41</v>
      </c>
      <c r="F22" s="21">
        <v>2</v>
      </c>
      <c r="G22" s="56"/>
      <c r="H22" s="2">
        <f t="shared" si="0"/>
        <v>0</v>
      </c>
    </row>
    <row r="23" spans="1:8" ht="15.75" thickBot="1" x14ac:dyDescent="0.3">
      <c r="A23" s="19">
        <v>67323</v>
      </c>
      <c r="B23" s="20" t="s">
        <v>56</v>
      </c>
      <c r="C23" s="77" t="s">
        <v>9</v>
      </c>
      <c r="D23" s="77" t="s">
        <v>57</v>
      </c>
      <c r="E23" s="77" t="s">
        <v>58</v>
      </c>
      <c r="F23" s="21">
        <v>10</v>
      </c>
      <c r="G23" s="56"/>
      <c r="H23" s="2">
        <f t="shared" si="0"/>
        <v>0</v>
      </c>
    </row>
    <row r="24" spans="1:8" ht="15.75" thickBot="1" x14ac:dyDescent="0.3">
      <c r="A24" s="19">
        <v>67343</v>
      </c>
      <c r="B24" s="20" t="s">
        <v>59</v>
      </c>
      <c r="C24" s="77" t="s">
        <v>9</v>
      </c>
      <c r="D24" s="77" t="s">
        <v>60</v>
      </c>
      <c r="E24" s="77" t="s">
        <v>61</v>
      </c>
      <c r="F24" s="21">
        <v>5</v>
      </c>
      <c r="G24" s="56"/>
      <c r="H24" s="2">
        <f t="shared" si="0"/>
        <v>0</v>
      </c>
    </row>
    <row r="25" spans="1:8" ht="15.75" thickBot="1" x14ac:dyDescent="0.3">
      <c r="A25" s="19">
        <v>67346</v>
      </c>
      <c r="B25" s="20" t="s">
        <v>62</v>
      </c>
      <c r="C25" s="77" t="s">
        <v>9</v>
      </c>
      <c r="D25" s="77" t="s">
        <v>63</v>
      </c>
      <c r="E25" s="77" t="s">
        <v>64</v>
      </c>
      <c r="F25" s="21">
        <v>5</v>
      </c>
      <c r="G25" s="56"/>
      <c r="H25" s="2">
        <f t="shared" si="0"/>
        <v>0</v>
      </c>
    </row>
    <row r="26" spans="1:8" ht="15.75" thickBot="1" x14ac:dyDescent="0.3">
      <c r="A26" s="19">
        <v>67351</v>
      </c>
      <c r="B26" s="20" t="s">
        <v>65</v>
      </c>
      <c r="C26" s="77" t="s">
        <v>9</v>
      </c>
      <c r="D26" s="77" t="s">
        <v>66</v>
      </c>
      <c r="E26" s="77" t="s">
        <v>67</v>
      </c>
      <c r="F26" s="21">
        <v>25</v>
      </c>
      <c r="G26" s="56"/>
      <c r="H26" s="2">
        <f t="shared" si="0"/>
        <v>0</v>
      </c>
    </row>
    <row r="27" spans="1:8" ht="15.75" thickBot="1" x14ac:dyDescent="0.3">
      <c r="A27" s="19">
        <v>67352</v>
      </c>
      <c r="B27" s="20" t="s">
        <v>68</v>
      </c>
      <c r="C27" s="77" t="s">
        <v>9</v>
      </c>
      <c r="D27" s="77" t="s">
        <v>69</v>
      </c>
      <c r="E27" s="77" t="s">
        <v>67</v>
      </c>
      <c r="F27" s="21">
        <v>25</v>
      </c>
      <c r="G27" s="56"/>
      <c r="H27" s="2">
        <f t="shared" si="0"/>
        <v>0</v>
      </c>
    </row>
    <row r="28" spans="1:8" ht="15.75" thickBot="1" x14ac:dyDescent="0.3">
      <c r="A28" s="19">
        <v>67353</v>
      </c>
      <c r="B28" s="20" t="s">
        <v>70</v>
      </c>
      <c r="C28" s="77" t="s">
        <v>9</v>
      </c>
      <c r="D28" s="77" t="s">
        <v>71</v>
      </c>
      <c r="E28" s="77" t="s">
        <v>67</v>
      </c>
      <c r="F28" s="21">
        <v>25</v>
      </c>
      <c r="G28" s="56"/>
      <c r="H28" s="2">
        <f t="shared" si="0"/>
        <v>0</v>
      </c>
    </row>
    <row r="29" spans="1:8" ht="15.75" thickBot="1" x14ac:dyDescent="0.3">
      <c r="A29" s="19">
        <v>67354</v>
      </c>
      <c r="B29" s="20" t="s">
        <v>72</v>
      </c>
      <c r="C29" s="77" t="s">
        <v>9</v>
      </c>
      <c r="D29" s="77" t="s">
        <v>73</v>
      </c>
      <c r="E29" s="77" t="s">
        <v>67</v>
      </c>
      <c r="F29" s="21">
        <v>25</v>
      </c>
      <c r="G29" s="56"/>
      <c r="H29" s="2">
        <f t="shared" si="0"/>
        <v>0</v>
      </c>
    </row>
    <row r="30" spans="1:8" ht="15.75" thickBot="1" x14ac:dyDescent="0.3">
      <c r="A30" s="19">
        <v>67355</v>
      </c>
      <c r="B30" s="20" t="s">
        <v>74</v>
      </c>
      <c r="C30" s="77" t="s">
        <v>9</v>
      </c>
      <c r="D30" s="77" t="s">
        <v>75</v>
      </c>
      <c r="E30" s="77" t="s">
        <v>67</v>
      </c>
      <c r="F30" s="21">
        <v>25</v>
      </c>
      <c r="G30" s="56"/>
      <c r="H30" s="2">
        <f t="shared" si="0"/>
        <v>0</v>
      </c>
    </row>
    <row r="31" spans="1:8" ht="15.75" thickBot="1" x14ac:dyDescent="0.3">
      <c r="A31" s="19">
        <v>67356</v>
      </c>
      <c r="B31" s="20" t="s">
        <v>76</v>
      </c>
      <c r="C31" s="77" t="s">
        <v>9</v>
      </c>
      <c r="D31" s="77" t="s">
        <v>77</v>
      </c>
      <c r="E31" s="77" t="s">
        <v>67</v>
      </c>
      <c r="F31" s="21">
        <v>25</v>
      </c>
      <c r="G31" s="56"/>
      <c r="H31" s="2">
        <f t="shared" si="0"/>
        <v>0</v>
      </c>
    </row>
    <row r="32" spans="1:8" ht="15.75" thickBot="1" x14ac:dyDescent="0.3">
      <c r="A32" s="19">
        <v>67357</v>
      </c>
      <c r="B32" s="20" t="s">
        <v>78</v>
      </c>
      <c r="C32" s="77" t="s">
        <v>9</v>
      </c>
      <c r="D32" s="77" t="s">
        <v>79</v>
      </c>
      <c r="E32" s="77" t="s">
        <v>67</v>
      </c>
      <c r="F32" s="21">
        <v>25</v>
      </c>
      <c r="G32" s="56"/>
      <c r="H32" s="2">
        <f t="shared" si="0"/>
        <v>0</v>
      </c>
    </row>
    <row r="33" spans="1:8" ht="15.75" thickBot="1" x14ac:dyDescent="0.3">
      <c r="A33" s="19">
        <v>67358</v>
      </c>
      <c r="B33" s="20" t="s">
        <v>80</v>
      </c>
      <c r="C33" s="77" t="s">
        <v>9</v>
      </c>
      <c r="D33" s="77" t="s">
        <v>81</v>
      </c>
      <c r="E33" s="77" t="s">
        <v>67</v>
      </c>
      <c r="F33" s="21">
        <v>25</v>
      </c>
      <c r="G33" s="56"/>
      <c r="H33" s="2">
        <f t="shared" si="0"/>
        <v>0</v>
      </c>
    </row>
    <row r="34" spans="1:8" ht="15.75" thickBot="1" x14ac:dyDescent="0.3">
      <c r="A34" s="19">
        <v>67360</v>
      </c>
      <c r="B34" s="20" t="s">
        <v>82</v>
      </c>
      <c r="C34" s="77" t="s">
        <v>9</v>
      </c>
      <c r="D34" s="77" t="s">
        <v>83</v>
      </c>
      <c r="E34" s="77" t="s">
        <v>84</v>
      </c>
      <c r="F34" s="21">
        <v>10</v>
      </c>
      <c r="G34" s="56"/>
      <c r="H34" s="2">
        <f t="shared" si="0"/>
        <v>0</v>
      </c>
    </row>
    <row r="35" spans="1:8" ht="15.75" thickBot="1" x14ac:dyDescent="0.3">
      <c r="A35" s="19">
        <v>67392</v>
      </c>
      <c r="B35" s="20" t="s">
        <v>86</v>
      </c>
      <c r="C35" s="77" t="s">
        <v>9</v>
      </c>
      <c r="D35" s="77" t="s">
        <v>87</v>
      </c>
      <c r="E35" s="77" t="s">
        <v>88</v>
      </c>
      <c r="F35" s="21">
        <v>2</v>
      </c>
      <c r="G35" s="56"/>
      <c r="H35" s="2">
        <f t="shared" ref="H35:H66" si="1">+F35*G35</f>
        <v>0</v>
      </c>
    </row>
    <row r="36" spans="1:8" ht="15.75" thickBot="1" x14ac:dyDescent="0.3">
      <c r="A36" s="19">
        <v>67393</v>
      </c>
      <c r="B36" s="20" t="s">
        <v>89</v>
      </c>
      <c r="C36" s="77" t="s">
        <v>9</v>
      </c>
      <c r="D36" s="77" t="s">
        <v>90</v>
      </c>
      <c r="E36" s="77" t="s">
        <v>88</v>
      </c>
      <c r="F36" s="21">
        <v>2</v>
      </c>
      <c r="G36" s="56"/>
      <c r="H36" s="2">
        <f t="shared" si="1"/>
        <v>0</v>
      </c>
    </row>
    <row r="37" spans="1:8" ht="15.75" thickBot="1" x14ac:dyDescent="0.3">
      <c r="A37" s="19">
        <v>67405</v>
      </c>
      <c r="B37" s="20" t="s">
        <v>91</v>
      </c>
      <c r="C37" s="77" t="s">
        <v>9</v>
      </c>
      <c r="D37" s="77" t="s">
        <v>92</v>
      </c>
      <c r="E37" s="77" t="s">
        <v>93</v>
      </c>
      <c r="F37" s="21">
        <v>10</v>
      </c>
      <c r="G37" s="56"/>
      <c r="H37" s="2">
        <f t="shared" si="1"/>
        <v>0</v>
      </c>
    </row>
    <row r="38" spans="1:8" ht="15.75" thickBot="1" x14ac:dyDescent="0.3">
      <c r="A38" s="19">
        <v>67406</v>
      </c>
      <c r="B38" s="20" t="s">
        <v>94</v>
      </c>
      <c r="C38" s="77" t="s">
        <v>9</v>
      </c>
      <c r="D38" s="77" t="s">
        <v>95</v>
      </c>
      <c r="E38" s="77" t="s">
        <v>93</v>
      </c>
      <c r="F38" s="21">
        <v>10</v>
      </c>
      <c r="G38" s="56"/>
      <c r="H38" s="2">
        <f t="shared" si="1"/>
        <v>0</v>
      </c>
    </row>
    <row r="39" spans="1:8" ht="15.75" thickBot="1" x14ac:dyDescent="0.3">
      <c r="A39" s="19">
        <v>67407</v>
      </c>
      <c r="B39" s="20" t="s">
        <v>96</v>
      </c>
      <c r="C39" s="77" t="s">
        <v>9</v>
      </c>
      <c r="D39" s="77" t="s">
        <v>97</v>
      </c>
      <c r="E39" s="77" t="s">
        <v>93</v>
      </c>
      <c r="F39" s="21">
        <v>10</v>
      </c>
      <c r="G39" s="56"/>
      <c r="H39" s="2">
        <f t="shared" si="1"/>
        <v>0</v>
      </c>
    </row>
    <row r="40" spans="1:8" ht="15.75" thickBot="1" x14ac:dyDescent="0.3">
      <c r="A40" s="19">
        <v>67408</v>
      </c>
      <c r="B40" s="20" t="s">
        <v>98</v>
      </c>
      <c r="C40" s="77" t="s">
        <v>9</v>
      </c>
      <c r="D40" s="77" t="s">
        <v>99</v>
      </c>
      <c r="E40" s="77" t="s">
        <v>93</v>
      </c>
      <c r="F40" s="21">
        <v>10</v>
      </c>
      <c r="G40" s="56"/>
      <c r="H40" s="2">
        <f t="shared" si="1"/>
        <v>0</v>
      </c>
    </row>
    <row r="41" spans="1:8" ht="15.75" thickBot="1" x14ac:dyDescent="0.3">
      <c r="A41" s="19">
        <v>67409</v>
      </c>
      <c r="B41" s="20" t="s">
        <v>100</v>
      </c>
      <c r="C41" s="77" t="s">
        <v>9</v>
      </c>
      <c r="D41" s="77" t="s">
        <v>101</v>
      </c>
      <c r="E41" s="77" t="s">
        <v>93</v>
      </c>
      <c r="F41" s="21">
        <v>10</v>
      </c>
      <c r="G41" s="56"/>
      <c r="H41" s="2">
        <f t="shared" si="1"/>
        <v>0</v>
      </c>
    </row>
    <row r="42" spans="1:8" ht="15.75" thickBot="1" x14ac:dyDescent="0.3">
      <c r="A42" s="19">
        <v>67420</v>
      </c>
      <c r="B42" s="20" t="s">
        <v>102</v>
      </c>
      <c r="C42" s="77" t="s">
        <v>9</v>
      </c>
      <c r="D42" s="77" t="s">
        <v>103</v>
      </c>
      <c r="E42" s="77" t="s">
        <v>104</v>
      </c>
      <c r="F42" s="21">
        <v>5</v>
      </c>
      <c r="G42" s="56"/>
      <c r="H42" s="2">
        <f t="shared" si="1"/>
        <v>0</v>
      </c>
    </row>
    <row r="43" spans="1:8" ht="15.75" thickBot="1" x14ac:dyDescent="0.3">
      <c r="A43" s="19">
        <v>67436</v>
      </c>
      <c r="B43" s="20" t="s">
        <v>105</v>
      </c>
      <c r="C43" s="77" t="s">
        <v>21</v>
      </c>
      <c r="D43" s="77" t="s">
        <v>106</v>
      </c>
      <c r="E43" s="77" t="s">
        <v>107</v>
      </c>
      <c r="F43" s="21">
        <v>2</v>
      </c>
      <c r="G43" s="56"/>
      <c r="H43" s="2">
        <f t="shared" si="1"/>
        <v>0</v>
      </c>
    </row>
    <row r="44" spans="1:8" ht="15.75" thickBot="1" x14ac:dyDescent="0.3">
      <c r="A44" s="19">
        <v>67437</v>
      </c>
      <c r="B44" s="20" t="s">
        <v>108</v>
      </c>
      <c r="C44" s="77" t="s">
        <v>21</v>
      </c>
      <c r="D44" s="77" t="s">
        <v>109</v>
      </c>
      <c r="E44" s="77" t="s">
        <v>107</v>
      </c>
      <c r="F44" s="21">
        <v>2</v>
      </c>
      <c r="G44" s="56"/>
      <c r="H44" s="2">
        <f t="shared" si="1"/>
        <v>0</v>
      </c>
    </row>
    <row r="45" spans="1:8" ht="15.75" thickBot="1" x14ac:dyDescent="0.3">
      <c r="A45" s="19">
        <v>67438</v>
      </c>
      <c r="B45" s="20" t="s">
        <v>110</v>
      </c>
      <c r="C45" s="77" t="s">
        <v>21</v>
      </c>
      <c r="D45" s="77" t="s">
        <v>111</v>
      </c>
      <c r="E45" s="77" t="s">
        <v>107</v>
      </c>
      <c r="F45" s="21">
        <v>2</v>
      </c>
      <c r="G45" s="56"/>
      <c r="H45" s="2">
        <f t="shared" si="1"/>
        <v>0</v>
      </c>
    </row>
    <row r="46" spans="1:8" ht="15.75" thickBot="1" x14ac:dyDescent="0.3">
      <c r="A46" s="19">
        <v>67439</v>
      </c>
      <c r="B46" s="20" t="s">
        <v>112</v>
      </c>
      <c r="C46" s="77" t="s">
        <v>21</v>
      </c>
      <c r="D46" s="77" t="s">
        <v>113</v>
      </c>
      <c r="E46" s="77" t="s">
        <v>107</v>
      </c>
      <c r="F46" s="21">
        <v>2</v>
      </c>
      <c r="G46" s="56"/>
      <c r="H46" s="2">
        <f t="shared" si="1"/>
        <v>0</v>
      </c>
    </row>
    <row r="47" spans="1:8" ht="15.75" thickBot="1" x14ac:dyDescent="0.3">
      <c r="A47" s="19">
        <v>67440</v>
      </c>
      <c r="B47" s="20" t="s">
        <v>114</v>
      </c>
      <c r="C47" s="77" t="s">
        <v>21</v>
      </c>
      <c r="D47" s="77" t="s">
        <v>115</v>
      </c>
      <c r="E47" s="77" t="s">
        <v>107</v>
      </c>
      <c r="F47" s="21">
        <v>2</v>
      </c>
      <c r="G47" s="56"/>
      <c r="H47" s="2">
        <f t="shared" si="1"/>
        <v>0</v>
      </c>
    </row>
    <row r="48" spans="1:8" ht="15.75" thickBot="1" x14ac:dyDescent="0.3">
      <c r="A48" s="19">
        <v>67448</v>
      </c>
      <c r="B48" s="20" t="s">
        <v>116</v>
      </c>
      <c r="C48" s="77" t="s">
        <v>117</v>
      </c>
      <c r="D48" s="77" t="s">
        <v>118</v>
      </c>
      <c r="E48" s="77" t="s">
        <v>119</v>
      </c>
      <c r="F48" s="21">
        <v>3</v>
      </c>
      <c r="G48" s="56"/>
      <c r="H48" s="2">
        <f t="shared" si="1"/>
        <v>0</v>
      </c>
    </row>
    <row r="49" spans="1:8" ht="15.75" thickBot="1" x14ac:dyDescent="0.3">
      <c r="A49" s="19">
        <v>67449</v>
      </c>
      <c r="B49" s="20" t="s">
        <v>420</v>
      </c>
      <c r="C49" s="77"/>
      <c r="D49" s="77" t="s">
        <v>421</v>
      </c>
      <c r="E49" s="77" t="s">
        <v>422</v>
      </c>
      <c r="F49" s="21">
        <v>2</v>
      </c>
      <c r="G49" s="56"/>
      <c r="H49" s="2">
        <f t="shared" si="1"/>
        <v>0</v>
      </c>
    </row>
    <row r="50" spans="1:8" ht="15.75" thickBot="1" x14ac:dyDescent="0.3">
      <c r="A50" s="19">
        <v>67450</v>
      </c>
      <c r="B50" s="20" t="s">
        <v>423</v>
      </c>
      <c r="C50" s="77"/>
      <c r="D50" s="77" t="s">
        <v>424</v>
      </c>
      <c r="E50" s="77" t="s">
        <v>422</v>
      </c>
      <c r="F50" s="21">
        <v>2</v>
      </c>
      <c r="G50" s="56"/>
      <c r="H50" s="2">
        <f t="shared" si="1"/>
        <v>0</v>
      </c>
    </row>
    <row r="51" spans="1:8" ht="15.75" thickBot="1" x14ac:dyDescent="0.3">
      <c r="A51" s="19">
        <v>67451</v>
      </c>
      <c r="B51" s="20" t="s">
        <v>425</v>
      </c>
      <c r="C51" s="77"/>
      <c r="D51" s="77" t="s">
        <v>426</v>
      </c>
      <c r="E51" s="77" t="s">
        <v>427</v>
      </c>
      <c r="F51" s="21">
        <v>2</v>
      </c>
      <c r="G51" s="56"/>
      <c r="H51" s="2">
        <f t="shared" si="1"/>
        <v>0</v>
      </c>
    </row>
    <row r="52" spans="1:8" ht="15.75" thickBot="1" x14ac:dyDescent="0.3">
      <c r="A52" s="19">
        <v>67452</v>
      </c>
      <c r="B52" s="20" t="s">
        <v>428</v>
      </c>
      <c r="C52" s="77"/>
      <c r="D52" s="77" t="s">
        <v>429</v>
      </c>
      <c r="E52" s="77" t="s">
        <v>427</v>
      </c>
      <c r="F52" s="21">
        <v>2</v>
      </c>
      <c r="G52" s="56"/>
      <c r="H52" s="2">
        <f t="shared" si="1"/>
        <v>0</v>
      </c>
    </row>
    <row r="53" spans="1:8" ht="15.75" thickBot="1" x14ac:dyDescent="0.3">
      <c r="A53" s="19">
        <v>67457</v>
      </c>
      <c r="B53" s="20" t="s">
        <v>430</v>
      </c>
      <c r="C53" s="77"/>
      <c r="D53" s="77" t="s">
        <v>560</v>
      </c>
      <c r="E53" s="77" t="s">
        <v>431</v>
      </c>
      <c r="F53" s="21">
        <v>2</v>
      </c>
      <c r="G53" s="56"/>
      <c r="H53" s="2">
        <f t="shared" si="1"/>
        <v>0</v>
      </c>
    </row>
    <row r="54" spans="1:8" ht="15.75" thickBot="1" x14ac:dyDescent="0.3">
      <c r="A54" s="19">
        <v>67458</v>
      </c>
      <c r="B54" s="20" t="s">
        <v>432</v>
      </c>
      <c r="C54" s="77"/>
      <c r="D54" s="77" t="s">
        <v>561</v>
      </c>
      <c r="E54" s="77" t="s">
        <v>431</v>
      </c>
      <c r="F54" s="21">
        <v>2</v>
      </c>
      <c r="G54" s="56"/>
      <c r="H54" s="2">
        <f t="shared" si="1"/>
        <v>0</v>
      </c>
    </row>
    <row r="55" spans="1:8" ht="15.75" thickBot="1" x14ac:dyDescent="0.3">
      <c r="A55" s="19">
        <v>67464</v>
      </c>
      <c r="B55" s="20" t="s">
        <v>120</v>
      </c>
      <c r="C55" s="77" t="s">
        <v>21</v>
      </c>
      <c r="D55" s="77" t="s">
        <v>121</v>
      </c>
      <c r="E55" s="77" t="s">
        <v>122</v>
      </c>
      <c r="F55" s="21">
        <v>2</v>
      </c>
      <c r="G55" s="56"/>
      <c r="H55" s="2">
        <f t="shared" si="1"/>
        <v>0</v>
      </c>
    </row>
    <row r="56" spans="1:8" ht="15.75" thickBot="1" x14ac:dyDescent="0.3">
      <c r="A56" s="19">
        <v>67465</v>
      </c>
      <c r="B56" s="20" t="s">
        <v>123</v>
      </c>
      <c r="C56" s="77" t="s">
        <v>21</v>
      </c>
      <c r="D56" s="77" t="s">
        <v>124</v>
      </c>
      <c r="E56" s="77" t="s">
        <v>122</v>
      </c>
      <c r="F56" s="21">
        <v>2</v>
      </c>
      <c r="G56" s="56"/>
      <c r="H56" s="2">
        <f t="shared" si="1"/>
        <v>0</v>
      </c>
    </row>
    <row r="57" spans="1:8" ht="15.75" thickBot="1" x14ac:dyDescent="0.3">
      <c r="A57" s="19">
        <v>67466</v>
      </c>
      <c r="B57" s="20" t="s">
        <v>125</v>
      </c>
      <c r="C57" s="77" t="s">
        <v>21</v>
      </c>
      <c r="D57" s="77" t="s">
        <v>126</v>
      </c>
      <c r="E57" s="77" t="s">
        <v>122</v>
      </c>
      <c r="F57" s="21">
        <v>2</v>
      </c>
      <c r="G57" s="56"/>
      <c r="H57" s="2">
        <f t="shared" si="1"/>
        <v>0</v>
      </c>
    </row>
    <row r="58" spans="1:8" ht="15.75" thickBot="1" x14ac:dyDescent="0.3">
      <c r="A58" s="19">
        <v>67467</v>
      </c>
      <c r="B58" s="20" t="s">
        <v>127</v>
      </c>
      <c r="C58" s="77" t="s">
        <v>21</v>
      </c>
      <c r="D58" s="77" t="s">
        <v>128</v>
      </c>
      <c r="E58" s="77" t="s">
        <v>122</v>
      </c>
      <c r="F58" s="21">
        <v>2</v>
      </c>
      <c r="G58" s="56"/>
      <c r="H58" s="2">
        <f t="shared" si="1"/>
        <v>0</v>
      </c>
    </row>
    <row r="59" spans="1:8" ht="15.75" thickBot="1" x14ac:dyDescent="0.3">
      <c r="A59" s="19">
        <v>67468</v>
      </c>
      <c r="B59" s="20" t="s">
        <v>129</v>
      </c>
      <c r="C59" s="77" t="s">
        <v>21</v>
      </c>
      <c r="D59" s="77" t="s">
        <v>130</v>
      </c>
      <c r="E59" s="77" t="s">
        <v>122</v>
      </c>
      <c r="F59" s="21">
        <v>2</v>
      </c>
      <c r="G59" s="56"/>
      <c r="H59" s="2">
        <f t="shared" si="1"/>
        <v>0</v>
      </c>
    </row>
    <row r="60" spans="1:8" ht="15.75" thickBot="1" x14ac:dyDescent="0.3">
      <c r="A60" s="19">
        <v>67469</v>
      </c>
      <c r="B60" s="20" t="s">
        <v>131</v>
      </c>
      <c r="C60" s="77" t="s">
        <v>21</v>
      </c>
      <c r="D60" s="77" t="s">
        <v>132</v>
      </c>
      <c r="E60" s="77" t="s">
        <v>122</v>
      </c>
      <c r="F60" s="21">
        <v>2</v>
      </c>
      <c r="G60" s="56"/>
      <c r="H60" s="2">
        <f t="shared" si="1"/>
        <v>0</v>
      </c>
    </row>
    <row r="61" spans="1:8" ht="15.75" thickBot="1" x14ac:dyDescent="0.3">
      <c r="A61" s="19">
        <v>67470</v>
      </c>
      <c r="B61" s="20" t="s">
        <v>133</v>
      </c>
      <c r="C61" s="77" t="s">
        <v>21</v>
      </c>
      <c r="D61" s="77" t="s">
        <v>134</v>
      </c>
      <c r="E61" s="77" t="s">
        <v>107</v>
      </c>
      <c r="F61" s="21">
        <v>2</v>
      </c>
      <c r="G61" s="56"/>
      <c r="H61" s="2">
        <f t="shared" si="1"/>
        <v>0</v>
      </c>
    </row>
    <row r="62" spans="1:8" ht="15.75" thickBot="1" x14ac:dyDescent="0.3">
      <c r="A62" s="19">
        <v>67471</v>
      </c>
      <c r="B62" s="20" t="s">
        <v>135</v>
      </c>
      <c r="C62" s="77" t="s">
        <v>21</v>
      </c>
      <c r="D62" s="77" t="s">
        <v>136</v>
      </c>
      <c r="E62" s="77" t="s">
        <v>107</v>
      </c>
      <c r="F62" s="21">
        <v>2</v>
      </c>
      <c r="G62" s="56"/>
      <c r="H62" s="2">
        <f t="shared" si="1"/>
        <v>0</v>
      </c>
    </row>
    <row r="63" spans="1:8" ht="15.75" thickBot="1" x14ac:dyDescent="0.3">
      <c r="A63" s="19">
        <v>67472</v>
      </c>
      <c r="B63" s="20" t="s">
        <v>137</v>
      </c>
      <c r="C63" s="77" t="s">
        <v>21</v>
      </c>
      <c r="D63" s="77" t="s">
        <v>138</v>
      </c>
      <c r="E63" s="77" t="s">
        <v>107</v>
      </c>
      <c r="F63" s="21">
        <v>2</v>
      </c>
      <c r="G63" s="56"/>
      <c r="H63" s="2">
        <f t="shared" si="1"/>
        <v>0</v>
      </c>
    </row>
    <row r="64" spans="1:8" ht="15.75" thickBot="1" x14ac:dyDescent="0.3">
      <c r="A64" s="19">
        <v>67473</v>
      </c>
      <c r="B64" s="20" t="s">
        <v>139</v>
      </c>
      <c r="C64" s="77" t="s">
        <v>21</v>
      </c>
      <c r="D64" s="77" t="s">
        <v>140</v>
      </c>
      <c r="E64" s="77" t="s">
        <v>107</v>
      </c>
      <c r="F64" s="21">
        <v>2</v>
      </c>
      <c r="G64" s="56"/>
      <c r="H64" s="2">
        <f t="shared" si="1"/>
        <v>0</v>
      </c>
    </row>
    <row r="65" spans="1:8" ht="15.75" thickBot="1" x14ac:dyDescent="0.3">
      <c r="A65" s="19">
        <v>67481</v>
      </c>
      <c r="B65" s="20" t="s">
        <v>141</v>
      </c>
      <c r="C65" s="77" t="s">
        <v>9</v>
      </c>
      <c r="D65" s="77" t="s">
        <v>142</v>
      </c>
      <c r="E65" s="77" t="s">
        <v>93</v>
      </c>
      <c r="F65" s="21">
        <v>2</v>
      </c>
      <c r="G65" s="56"/>
      <c r="H65" s="2">
        <f t="shared" si="1"/>
        <v>0</v>
      </c>
    </row>
    <row r="66" spans="1:8" ht="15.75" thickBot="1" x14ac:dyDescent="0.3">
      <c r="A66" s="19">
        <v>67482</v>
      </c>
      <c r="B66" s="20" t="s">
        <v>143</v>
      </c>
      <c r="C66" s="77" t="s">
        <v>9</v>
      </c>
      <c r="D66" s="77" t="s">
        <v>144</v>
      </c>
      <c r="E66" s="77" t="s">
        <v>93</v>
      </c>
      <c r="F66" s="21">
        <v>2</v>
      </c>
      <c r="G66" s="56"/>
      <c r="H66" s="2">
        <f t="shared" si="1"/>
        <v>0</v>
      </c>
    </row>
    <row r="67" spans="1:8" ht="15.75" thickBot="1" x14ac:dyDescent="0.3">
      <c r="A67" s="19">
        <v>67483</v>
      </c>
      <c r="B67" s="20" t="s">
        <v>145</v>
      </c>
      <c r="C67" s="77" t="s">
        <v>146</v>
      </c>
      <c r="D67" s="77" t="s">
        <v>147</v>
      </c>
      <c r="E67" s="77" t="s">
        <v>148</v>
      </c>
      <c r="F67" s="21">
        <v>300</v>
      </c>
      <c r="G67" s="56"/>
      <c r="H67" s="2">
        <f t="shared" ref="H67:H98" si="2">+F67*G67</f>
        <v>0</v>
      </c>
    </row>
    <row r="68" spans="1:8" ht="15.75" thickBot="1" x14ac:dyDescent="0.3">
      <c r="A68" s="19">
        <v>67487</v>
      </c>
      <c r="B68" s="20" t="s">
        <v>149</v>
      </c>
      <c r="C68" s="77" t="s">
        <v>146</v>
      </c>
      <c r="D68" s="77" t="s">
        <v>150</v>
      </c>
      <c r="E68" s="77" t="s">
        <v>151</v>
      </c>
      <c r="F68" s="21">
        <v>90</v>
      </c>
      <c r="G68" s="56"/>
      <c r="H68" s="2">
        <f t="shared" si="2"/>
        <v>0</v>
      </c>
    </row>
    <row r="69" spans="1:8" ht="15.75" thickBot="1" x14ac:dyDescent="0.3">
      <c r="A69" s="19">
        <v>67488</v>
      </c>
      <c r="B69" s="20" t="s">
        <v>152</v>
      </c>
      <c r="C69" s="77" t="s">
        <v>146</v>
      </c>
      <c r="D69" s="77" t="s">
        <v>153</v>
      </c>
      <c r="E69" s="77" t="s">
        <v>151</v>
      </c>
      <c r="F69" s="21">
        <v>30</v>
      </c>
      <c r="G69" s="56"/>
      <c r="H69" s="2">
        <f t="shared" si="2"/>
        <v>0</v>
      </c>
    </row>
    <row r="70" spans="1:8" ht="15.75" thickBot="1" x14ac:dyDescent="0.3">
      <c r="A70" s="19">
        <v>67505</v>
      </c>
      <c r="B70" s="20" t="s">
        <v>154</v>
      </c>
      <c r="C70" s="77" t="s">
        <v>146</v>
      </c>
      <c r="D70" s="77" t="s">
        <v>155</v>
      </c>
      <c r="E70" s="77" t="s">
        <v>151</v>
      </c>
      <c r="F70" s="21">
        <v>10</v>
      </c>
      <c r="G70" s="56"/>
      <c r="H70" s="2">
        <f t="shared" si="2"/>
        <v>0</v>
      </c>
    </row>
    <row r="71" spans="1:8" ht="15.75" thickBot="1" x14ac:dyDescent="0.3">
      <c r="A71" s="19">
        <v>67510</v>
      </c>
      <c r="B71" s="20" t="s">
        <v>156</v>
      </c>
      <c r="C71" s="77" t="s">
        <v>157</v>
      </c>
      <c r="D71" s="77">
        <v>1690783</v>
      </c>
      <c r="E71" s="77" t="s">
        <v>158</v>
      </c>
      <c r="F71" s="21">
        <v>2</v>
      </c>
      <c r="G71" s="56"/>
      <c r="H71" s="2">
        <f t="shared" si="2"/>
        <v>0</v>
      </c>
    </row>
    <row r="72" spans="1:8" ht="15.75" thickBot="1" x14ac:dyDescent="0.3">
      <c r="A72" s="19">
        <v>67511</v>
      </c>
      <c r="B72" s="20" t="s">
        <v>159</v>
      </c>
      <c r="C72" s="77" t="s">
        <v>157</v>
      </c>
      <c r="D72" s="77">
        <v>8535981</v>
      </c>
      <c r="E72" s="77" t="s">
        <v>158</v>
      </c>
      <c r="F72" s="21">
        <v>2</v>
      </c>
      <c r="G72" s="56"/>
      <c r="H72" s="2">
        <f t="shared" si="2"/>
        <v>0</v>
      </c>
    </row>
    <row r="73" spans="1:8" ht="15.75" thickBot="1" x14ac:dyDescent="0.3">
      <c r="A73" s="19">
        <v>67512</v>
      </c>
      <c r="B73" s="20" t="s">
        <v>160</v>
      </c>
      <c r="C73" s="77" t="s">
        <v>157</v>
      </c>
      <c r="D73" s="77">
        <v>1736115</v>
      </c>
      <c r="E73" s="77" t="s">
        <v>158</v>
      </c>
      <c r="F73" s="21">
        <v>2</v>
      </c>
      <c r="G73" s="56"/>
      <c r="H73" s="2">
        <f t="shared" si="2"/>
        <v>0</v>
      </c>
    </row>
    <row r="74" spans="1:8" ht="15.75" thickBot="1" x14ac:dyDescent="0.3">
      <c r="A74" s="19">
        <v>67513</v>
      </c>
      <c r="B74" s="20" t="s">
        <v>161</v>
      </c>
      <c r="C74" s="77" t="s">
        <v>157</v>
      </c>
      <c r="D74" s="77">
        <v>8269607</v>
      </c>
      <c r="E74" s="77" t="s">
        <v>158</v>
      </c>
      <c r="F74" s="21">
        <v>2</v>
      </c>
      <c r="G74" s="56"/>
      <c r="H74" s="2">
        <f t="shared" si="2"/>
        <v>0</v>
      </c>
    </row>
    <row r="75" spans="1:8" ht="15.75" thickBot="1" x14ac:dyDescent="0.3">
      <c r="A75" s="19">
        <v>67514</v>
      </c>
      <c r="B75" s="20" t="s">
        <v>162</v>
      </c>
      <c r="C75" s="77" t="s">
        <v>163</v>
      </c>
      <c r="D75" s="77" t="s">
        <v>164</v>
      </c>
      <c r="E75" s="77" t="s">
        <v>165</v>
      </c>
      <c r="F75" s="21">
        <v>2</v>
      </c>
      <c r="G75" s="56"/>
      <c r="H75" s="2">
        <f t="shared" si="2"/>
        <v>0</v>
      </c>
    </row>
    <row r="76" spans="1:8" ht="15.75" thickBot="1" x14ac:dyDescent="0.3">
      <c r="A76" s="19">
        <v>67515</v>
      </c>
      <c r="B76" s="20" t="s">
        <v>166</v>
      </c>
      <c r="C76" s="77" t="s">
        <v>9</v>
      </c>
      <c r="D76" s="77" t="s">
        <v>167</v>
      </c>
      <c r="E76" s="77" t="s">
        <v>168</v>
      </c>
      <c r="F76" s="21">
        <v>2</v>
      </c>
      <c r="G76" s="56"/>
      <c r="H76" s="2">
        <f t="shared" si="2"/>
        <v>0</v>
      </c>
    </row>
    <row r="77" spans="1:8" ht="15.75" thickBot="1" x14ac:dyDescent="0.3">
      <c r="A77" s="19">
        <v>67516</v>
      </c>
      <c r="B77" s="20" t="s">
        <v>169</v>
      </c>
      <c r="C77" s="77" t="s">
        <v>9</v>
      </c>
      <c r="D77" s="77" t="s">
        <v>170</v>
      </c>
      <c r="E77" s="77" t="s">
        <v>168</v>
      </c>
      <c r="F77" s="21">
        <v>2</v>
      </c>
      <c r="G77" s="56"/>
      <c r="H77" s="2">
        <f t="shared" si="2"/>
        <v>0</v>
      </c>
    </row>
    <row r="78" spans="1:8" ht="15.75" thickBot="1" x14ac:dyDescent="0.3">
      <c r="A78" s="19">
        <v>67517</v>
      </c>
      <c r="B78" s="20" t="s">
        <v>171</v>
      </c>
      <c r="C78" s="77" t="s">
        <v>9</v>
      </c>
      <c r="D78" s="77" t="s">
        <v>172</v>
      </c>
      <c r="E78" s="77" t="s">
        <v>168</v>
      </c>
      <c r="F78" s="21">
        <v>2</v>
      </c>
      <c r="G78" s="56"/>
      <c r="H78" s="2">
        <f t="shared" si="2"/>
        <v>0</v>
      </c>
    </row>
    <row r="79" spans="1:8" ht="15.75" thickBot="1" x14ac:dyDescent="0.3">
      <c r="A79" s="19">
        <v>67518</v>
      </c>
      <c r="B79" s="20" t="s">
        <v>173</v>
      </c>
      <c r="C79" s="77" t="s">
        <v>9</v>
      </c>
      <c r="D79" s="77" t="s">
        <v>174</v>
      </c>
      <c r="E79" s="77" t="s">
        <v>175</v>
      </c>
      <c r="F79" s="21">
        <v>8</v>
      </c>
      <c r="G79" s="56"/>
      <c r="H79" s="2">
        <f t="shared" si="2"/>
        <v>0</v>
      </c>
    </row>
    <row r="80" spans="1:8" ht="15.75" thickBot="1" x14ac:dyDescent="0.3">
      <c r="A80" s="19">
        <v>67519</v>
      </c>
      <c r="B80" s="20" t="s">
        <v>176</v>
      </c>
      <c r="C80" s="77" t="s">
        <v>9</v>
      </c>
      <c r="D80" s="77" t="s">
        <v>177</v>
      </c>
      <c r="E80" s="77" t="s">
        <v>175</v>
      </c>
      <c r="F80" s="21">
        <v>2</v>
      </c>
      <c r="G80" s="56"/>
      <c r="H80" s="2">
        <f t="shared" si="2"/>
        <v>0</v>
      </c>
    </row>
    <row r="81" spans="1:8" ht="15.75" thickBot="1" x14ac:dyDescent="0.3">
      <c r="A81" s="19">
        <v>67520</v>
      </c>
      <c r="B81" s="20" t="s">
        <v>178</v>
      </c>
      <c r="C81" s="77" t="s">
        <v>9</v>
      </c>
      <c r="D81" s="77" t="s">
        <v>179</v>
      </c>
      <c r="E81" s="77" t="s">
        <v>180</v>
      </c>
      <c r="F81" s="21">
        <v>7</v>
      </c>
      <c r="G81" s="56"/>
      <c r="H81" s="2">
        <f t="shared" si="2"/>
        <v>0</v>
      </c>
    </row>
    <row r="82" spans="1:8" ht="15.75" thickBot="1" x14ac:dyDescent="0.3">
      <c r="A82" s="19">
        <v>67521</v>
      </c>
      <c r="B82" s="20" t="s">
        <v>181</v>
      </c>
      <c r="C82" s="77" t="s">
        <v>9</v>
      </c>
      <c r="D82" s="77" t="s">
        <v>182</v>
      </c>
      <c r="E82" s="77" t="s">
        <v>183</v>
      </c>
      <c r="F82" s="21">
        <v>5</v>
      </c>
      <c r="G82" s="56"/>
      <c r="H82" s="2">
        <f t="shared" si="2"/>
        <v>0</v>
      </c>
    </row>
    <row r="83" spans="1:8" ht="15.75" thickBot="1" x14ac:dyDescent="0.3">
      <c r="A83" s="19">
        <v>67525</v>
      </c>
      <c r="B83" s="20" t="s">
        <v>184</v>
      </c>
      <c r="C83" s="77" t="s">
        <v>9</v>
      </c>
      <c r="D83" s="77" t="s">
        <v>185</v>
      </c>
      <c r="E83" s="77" t="s">
        <v>186</v>
      </c>
      <c r="F83" s="21">
        <v>30</v>
      </c>
      <c r="G83" s="56"/>
      <c r="H83" s="2">
        <f t="shared" si="2"/>
        <v>0</v>
      </c>
    </row>
    <row r="84" spans="1:8" ht="15.75" thickBot="1" x14ac:dyDescent="0.3">
      <c r="A84" s="19">
        <v>67526</v>
      </c>
      <c r="B84" s="20" t="s">
        <v>187</v>
      </c>
      <c r="C84" s="77" t="s">
        <v>9</v>
      </c>
      <c r="D84" s="77" t="s">
        <v>188</v>
      </c>
      <c r="E84" s="77" t="s">
        <v>189</v>
      </c>
      <c r="F84" s="21">
        <v>5</v>
      </c>
      <c r="G84" s="56"/>
      <c r="H84" s="2">
        <f t="shared" si="2"/>
        <v>0</v>
      </c>
    </row>
    <row r="85" spans="1:8" ht="15.75" thickBot="1" x14ac:dyDescent="0.3">
      <c r="A85" s="19">
        <v>67527</v>
      </c>
      <c r="B85" s="20" t="s">
        <v>190</v>
      </c>
      <c r="C85" s="77" t="s">
        <v>9</v>
      </c>
      <c r="D85" s="77" t="s">
        <v>177</v>
      </c>
      <c r="E85" s="77" t="s">
        <v>189</v>
      </c>
      <c r="F85" s="21">
        <v>5</v>
      </c>
      <c r="G85" s="56"/>
      <c r="H85" s="2">
        <f t="shared" si="2"/>
        <v>0</v>
      </c>
    </row>
    <row r="86" spans="1:8" ht="15.75" thickBot="1" x14ac:dyDescent="0.3">
      <c r="A86" s="19">
        <v>67528</v>
      </c>
      <c r="B86" s="20" t="s">
        <v>191</v>
      </c>
      <c r="C86" s="77" t="s">
        <v>9</v>
      </c>
      <c r="D86" s="77" t="s">
        <v>192</v>
      </c>
      <c r="E86" s="77" t="s">
        <v>193</v>
      </c>
      <c r="F86" s="21">
        <v>2</v>
      </c>
      <c r="G86" s="56"/>
      <c r="H86" s="2">
        <f t="shared" si="2"/>
        <v>0</v>
      </c>
    </row>
    <row r="87" spans="1:8" ht="15.75" thickBot="1" x14ac:dyDescent="0.3">
      <c r="A87" s="19">
        <v>67529</v>
      </c>
      <c r="B87" s="20" t="s">
        <v>194</v>
      </c>
      <c r="C87" s="77" t="s">
        <v>9</v>
      </c>
      <c r="D87" s="77" t="s">
        <v>195</v>
      </c>
      <c r="E87" s="77" t="s">
        <v>193</v>
      </c>
      <c r="F87" s="21">
        <v>2</v>
      </c>
      <c r="G87" s="56"/>
      <c r="H87" s="2">
        <f t="shared" si="2"/>
        <v>0</v>
      </c>
    </row>
    <row r="88" spans="1:8" ht="15.75" thickBot="1" x14ac:dyDescent="0.3">
      <c r="A88" s="19">
        <v>67530</v>
      </c>
      <c r="B88" s="20" t="s">
        <v>196</v>
      </c>
      <c r="C88" s="77" t="s">
        <v>21</v>
      </c>
      <c r="D88" s="77" t="s">
        <v>85</v>
      </c>
      <c r="E88" s="77" t="s">
        <v>41</v>
      </c>
      <c r="F88" s="21">
        <v>2</v>
      </c>
      <c r="G88" s="56"/>
      <c r="H88" s="2">
        <f t="shared" si="2"/>
        <v>0</v>
      </c>
    </row>
    <row r="89" spans="1:8" ht="15.75" thickBot="1" x14ac:dyDescent="0.3">
      <c r="A89" s="19">
        <v>67531</v>
      </c>
      <c r="B89" s="20" t="s">
        <v>197</v>
      </c>
      <c r="C89" s="77" t="s">
        <v>9</v>
      </c>
      <c r="D89" s="77" t="s">
        <v>198</v>
      </c>
      <c r="E89" s="77" t="s">
        <v>199</v>
      </c>
      <c r="F89" s="21">
        <v>2</v>
      </c>
      <c r="G89" s="56"/>
      <c r="H89" s="2">
        <f t="shared" si="2"/>
        <v>0</v>
      </c>
    </row>
    <row r="90" spans="1:8" ht="15.75" thickBot="1" x14ac:dyDescent="0.3">
      <c r="A90" s="19">
        <v>67532</v>
      </c>
      <c r="B90" s="20" t="s">
        <v>200</v>
      </c>
      <c r="C90" s="77" t="s">
        <v>9</v>
      </c>
      <c r="D90" s="77" t="s">
        <v>201</v>
      </c>
      <c r="E90" s="77" t="s">
        <v>199</v>
      </c>
      <c r="F90" s="21">
        <v>2</v>
      </c>
      <c r="G90" s="56"/>
      <c r="H90" s="2">
        <f t="shared" si="2"/>
        <v>0</v>
      </c>
    </row>
    <row r="91" spans="1:8" ht="15.75" thickBot="1" x14ac:dyDescent="0.3">
      <c r="A91" s="19">
        <v>67539</v>
      </c>
      <c r="B91" s="20" t="s">
        <v>202</v>
      </c>
      <c r="C91" s="77" t="s">
        <v>9</v>
      </c>
      <c r="D91" s="77" t="s">
        <v>203</v>
      </c>
      <c r="E91" s="77" t="s">
        <v>199</v>
      </c>
      <c r="F91" s="21">
        <v>2</v>
      </c>
      <c r="G91" s="56"/>
      <c r="H91" s="2">
        <f t="shared" si="2"/>
        <v>0</v>
      </c>
    </row>
    <row r="92" spans="1:8" ht="15.75" thickBot="1" x14ac:dyDescent="0.3">
      <c r="A92" s="19">
        <v>67540</v>
      </c>
      <c r="B92" s="20" t="s">
        <v>204</v>
      </c>
      <c r="C92" s="77" t="s">
        <v>9</v>
      </c>
      <c r="D92" s="77" t="s">
        <v>205</v>
      </c>
      <c r="E92" s="77" t="s">
        <v>199</v>
      </c>
      <c r="F92" s="21">
        <v>2</v>
      </c>
      <c r="G92" s="56"/>
      <c r="H92" s="2">
        <f t="shared" si="2"/>
        <v>0</v>
      </c>
    </row>
    <row r="93" spans="1:8" ht="15.75" thickBot="1" x14ac:dyDescent="0.3">
      <c r="A93" s="19">
        <v>67541</v>
      </c>
      <c r="B93" s="20" t="s">
        <v>206</v>
      </c>
      <c r="C93" s="77" t="s">
        <v>21</v>
      </c>
      <c r="D93" s="77" t="s">
        <v>207</v>
      </c>
      <c r="E93" s="77" t="s">
        <v>41</v>
      </c>
      <c r="F93" s="21">
        <v>2</v>
      </c>
      <c r="G93" s="56"/>
      <c r="H93" s="2">
        <f t="shared" si="2"/>
        <v>0</v>
      </c>
    </row>
    <row r="94" spans="1:8" ht="15.75" thickBot="1" x14ac:dyDescent="0.3">
      <c r="A94" s="19">
        <v>67550</v>
      </c>
      <c r="B94" s="20" t="s">
        <v>208</v>
      </c>
      <c r="C94" s="77" t="s">
        <v>209</v>
      </c>
      <c r="D94" s="77" t="s">
        <v>210</v>
      </c>
      <c r="E94" s="77" t="s">
        <v>211</v>
      </c>
      <c r="F94" s="21">
        <v>4</v>
      </c>
      <c r="G94" s="56"/>
      <c r="H94" s="2">
        <f t="shared" si="2"/>
        <v>0</v>
      </c>
    </row>
    <row r="95" spans="1:8" ht="15.75" thickBot="1" x14ac:dyDescent="0.3">
      <c r="A95" s="19">
        <v>67551</v>
      </c>
      <c r="B95" s="20" t="s">
        <v>212</v>
      </c>
      <c r="C95" s="77" t="s">
        <v>9</v>
      </c>
      <c r="D95" s="77" t="s">
        <v>213</v>
      </c>
      <c r="E95" s="77" t="s">
        <v>214</v>
      </c>
      <c r="F95" s="21">
        <v>5</v>
      </c>
      <c r="G95" s="56"/>
      <c r="H95" s="2">
        <f t="shared" si="2"/>
        <v>0</v>
      </c>
    </row>
    <row r="96" spans="1:8" ht="15.75" thickBot="1" x14ac:dyDescent="0.3">
      <c r="A96" s="19">
        <v>67552</v>
      </c>
      <c r="B96" s="20" t="s">
        <v>215</v>
      </c>
      <c r="C96" s="77" t="s">
        <v>9</v>
      </c>
      <c r="D96" s="77" t="s">
        <v>216</v>
      </c>
      <c r="E96" s="77" t="s">
        <v>214</v>
      </c>
      <c r="F96" s="21">
        <v>5</v>
      </c>
      <c r="G96" s="56"/>
      <c r="H96" s="2">
        <f t="shared" si="2"/>
        <v>0</v>
      </c>
    </row>
    <row r="97" spans="1:8" ht="15.75" thickBot="1" x14ac:dyDescent="0.3">
      <c r="A97" s="19">
        <v>67553</v>
      </c>
      <c r="B97" s="20" t="s">
        <v>217</v>
      </c>
      <c r="C97" s="77" t="s">
        <v>9</v>
      </c>
      <c r="D97" s="77" t="s">
        <v>218</v>
      </c>
      <c r="E97" s="77" t="s">
        <v>214</v>
      </c>
      <c r="F97" s="21">
        <v>5</v>
      </c>
      <c r="G97" s="56"/>
      <c r="H97" s="2">
        <f t="shared" si="2"/>
        <v>0</v>
      </c>
    </row>
    <row r="98" spans="1:8" ht="15.75" thickBot="1" x14ac:dyDescent="0.3">
      <c r="A98" s="19">
        <v>67554</v>
      </c>
      <c r="B98" s="20" t="s">
        <v>219</v>
      </c>
      <c r="C98" s="77" t="s">
        <v>9</v>
      </c>
      <c r="D98" s="77" t="s">
        <v>220</v>
      </c>
      <c r="E98" s="77" t="s">
        <v>214</v>
      </c>
      <c r="F98" s="21">
        <v>5</v>
      </c>
      <c r="G98" s="56"/>
      <c r="H98" s="2">
        <f t="shared" si="2"/>
        <v>0</v>
      </c>
    </row>
    <row r="99" spans="1:8" ht="15.75" thickBot="1" x14ac:dyDescent="0.3">
      <c r="A99" s="19">
        <v>67555</v>
      </c>
      <c r="B99" s="20" t="s">
        <v>221</v>
      </c>
      <c r="C99" s="77" t="s">
        <v>9</v>
      </c>
      <c r="D99" s="77" t="s">
        <v>222</v>
      </c>
      <c r="E99" s="77" t="s">
        <v>214</v>
      </c>
      <c r="F99" s="21">
        <v>5</v>
      </c>
      <c r="G99" s="56"/>
      <c r="H99" s="2">
        <f t="shared" ref="H99:H130" si="3">+F99*G99</f>
        <v>0</v>
      </c>
    </row>
    <row r="100" spans="1:8" ht="15.75" thickBot="1" x14ac:dyDescent="0.3">
      <c r="A100" s="19">
        <v>67556</v>
      </c>
      <c r="B100" s="20" t="s">
        <v>223</v>
      </c>
      <c r="C100" s="77" t="s">
        <v>9</v>
      </c>
      <c r="D100" s="77" t="s">
        <v>224</v>
      </c>
      <c r="E100" s="77" t="s">
        <v>214</v>
      </c>
      <c r="F100" s="21">
        <v>5</v>
      </c>
      <c r="G100" s="56"/>
      <c r="H100" s="2">
        <f t="shared" si="3"/>
        <v>0</v>
      </c>
    </row>
    <row r="101" spans="1:8" ht="15.75" thickBot="1" x14ac:dyDescent="0.3">
      <c r="A101" s="19">
        <v>67557</v>
      </c>
      <c r="B101" s="20" t="s">
        <v>225</v>
      </c>
      <c r="C101" s="77" t="s">
        <v>9</v>
      </c>
      <c r="D101" s="77" t="s">
        <v>226</v>
      </c>
      <c r="E101" s="77" t="s">
        <v>214</v>
      </c>
      <c r="F101" s="21">
        <v>5</v>
      </c>
      <c r="G101" s="56"/>
      <c r="H101" s="2">
        <f t="shared" si="3"/>
        <v>0</v>
      </c>
    </row>
    <row r="102" spans="1:8" ht="15.75" thickBot="1" x14ac:dyDescent="0.3">
      <c r="A102" s="19">
        <v>67558</v>
      </c>
      <c r="B102" s="20" t="s">
        <v>227</v>
      </c>
      <c r="C102" s="77" t="s">
        <v>9</v>
      </c>
      <c r="D102" s="77" t="s">
        <v>228</v>
      </c>
      <c r="E102" s="77" t="s">
        <v>229</v>
      </c>
      <c r="F102" s="21">
        <v>25</v>
      </c>
      <c r="G102" s="56"/>
      <c r="H102" s="2">
        <f t="shared" si="3"/>
        <v>0</v>
      </c>
    </row>
    <row r="103" spans="1:8" ht="15.75" thickBot="1" x14ac:dyDescent="0.3">
      <c r="A103" s="19">
        <v>67561</v>
      </c>
      <c r="B103" s="20" t="s">
        <v>230</v>
      </c>
      <c r="C103" s="77" t="s">
        <v>9</v>
      </c>
      <c r="D103" s="77" t="s">
        <v>231</v>
      </c>
      <c r="E103" s="77" t="s">
        <v>183</v>
      </c>
      <c r="F103" s="21">
        <v>5</v>
      </c>
      <c r="G103" s="56"/>
      <c r="H103" s="2">
        <f t="shared" si="3"/>
        <v>0</v>
      </c>
    </row>
    <row r="104" spans="1:8" ht="15.75" thickBot="1" x14ac:dyDescent="0.3">
      <c r="A104" s="19">
        <v>67562</v>
      </c>
      <c r="B104" s="20" t="s">
        <v>232</v>
      </c>
      <c r="C104" s="77" t="s">
        <v>209</v>
      </c>
      <c r="D104" s="77" t="s">
        <v>233</v>
      </c>
      <c r="E104" s="77" t="s">
        <v>211</v>
      </c>
      <c r="F104" s="21">
        <v>3</v>
      </c>
      <c r="G104" s="56"/>
      <c r="H104" s="2">
        <f t="shared" si="3"/>
        <v>0</v>
      </c>
    </row>
    <row r="105" spans="1:8" ht="15.75" thickBot="1" x14ac:dyDescent="0.3">
      <c r="A105" s="19">
        <v>67563</v>
      </c>
      <c r="B105" s="20" t="s">
        <v>234</v>
      </c>
      <c r="C105" s="77" t="s">
        <v>9</v>
      </c>
      <c r="D105" s="77" t="s">
        <v>235</v>
      </c>
      <c r="E105" s="77" t="s">
        <v>183</v>
      </c>
      <c r="F105" s="21">
        <v>25</v>
      </c>
      <c r="G105" s="56"/>
      <c r="H105" s="2">
        <f t="shared" si="3"/>
        <v>0</v>
      </c>
    </row>
    <row r="106" spans="1:8" ht="15.75" thickBot="1" x14ac:dyDescent="0.3">
      <c r="A106" s="19">
        <v>67564</v>
      </c>
      <c r="B106" s="20" t="s">
        <v>236</v>
      </c>
      <c r="C106" s="77" t="s">
        <v>209</v>
      </c>
      <c r="D106" s="77" t="s">
        <v>237</v>
      </c>
      <c r="E106" s="77" t="s">
        <v>211</v>
      </c>
      <c r="F106" s="21">
        <v>4</v>
      </c>
      <c r="G106" s="56"/>
      <c r="H106" s="2">
        <f t="shared" si="3"/>
        <v>0</v>
      </c>
    </row>
    <row r="107" spans="1:8" ht="15.75" thickBot="1" x14ac:dyDescent="0.3">
      <c r="A107" s="19">
        <v>67570</v>
      </c>
      <c r="B107" s="20" t="s">
        <v>238</v>
      </c>
      <c r="C107" s="77" t="s">
        <v>239</v>
      </c>
      <c r="D107" s="77" t="s">
        <v>240</v>
      </c>
      <c r="E107" s="77" t="s">
        <v>241</v>
      </c>
      <c r="F107" s="21">
        <v>5</v>
      </c>
      <c r="G107" s="56"/>
      <c r="H107" s="2">
        <f t="shared" si="3"/>
        <v>0</v>
      </c>
    </row>
    <row r="108" spans="1:8" ht="15.75" thickBot="1" x14ac:dyDescent="0.3">
      <c r="A108" s="19">
        <v>67571</v>
      </c>
      <c r="B108" s="20" t="s">
        <v>242</v>
      </c>
      <c r="C108" s="77" t="s">
        <v>239</v>
      </c>
      <c r="D108" s="77" t="s">
        <v>243</v>
      </c>
      <c r="E108" s="77" t="s">
        <v>241</v>
      </c>
      <c r="F108" s="21">
        <v>5</v>
      </c>
      <c r="G108" s="56"/>
      <c r="H108" s="2">
        <f t="shared" si="3"/>
        <v>0</v>
      </c>
    </row>
    <row r="109" spans="1:8" ht="15.75" thickBot="1" x14ac:dyDescent="0.3">
      <c r="A109" s="19">
        <v>67573</v>
      </c>
      <c r="B109" s="20" t="s">
        <v>244</v>
      </c>
      <c r="C109" s="77" t="s">
        <v>9</v>
      </c>
      <c r="D109" s="77" t="s">
        <v>245</v>
      </c>
      <c r="E109" s="77" t="s">
        <v>246</v>
      </c>
      <c r="F109" s="21">
        <v>5</v>
      </c>
      <c r="G109" s="56"/>
      <c r="H109" s="2">
        <f t="shared" si="3"/>
        <v>0</v>
      </c>
    </row>
    <row r="110" spans="1:8" ht="15.75" thickBot="1" x14ac:dyDescent="0.3">
      <c r="A110" s="19">
        <v>67574</v>
      </c>
      <c r="B110" s="20" t="s">
        <v>247</v>
      </c>
      <c r="C110" s="77" t="s">
        <v>21</v>
      </c>
      <c r="D110" s="77"/>
      <c r="E110" s="77" t="s">
        <v>107</v>
      </c>
      <c r="F110" s="21">
        <v>5</v>
      </c>
      <c r="G110" s="56"/>
      <c r="H110" s="2">
        <f t="shared" si="3"/>
        <v>0</v>
      </c>
    </row>
    <row r="111" spans="1:8" ht="15.75" thickBot="1" x14ac:dyDescent="0.3">
      <c r="A111" s="19">
        <v>67576</v>
      </c>
      <c r="B111" s="20" t="s">
        <v>248</v>
      </c>
      <c r="C111" s="77" t="s">
        <v>239</v>
      </c>
      <c r="D111" s="77" t="s">
        <v>249</v>
      </c>
      <c r="E111" s="77" t="s">
        <v>241</v>
      </c>
      <c r="F111" s="21">
        <v>4</v>
      </c>
      <c r="G111" s="56"/>
      <c r="H111" s="2">
        <f t="shared" si="3"/>
        <v>0</v>
      </c>
    </row>
    <row r="112" spans="1:8" ht="15.75" thickBot="1" x14ac:dyDescent="0.3">
      <c r="A112" s="19">
        <v>67577</v>
      </c>
      <c r="B112" s="20" t="s">
        <v>250</v>
      </c>
      <c r="C112" s="77" t="s">
        <v>239</v>
      </c>
      <c r="D112" s="77" t="s">
        <v>251</v>
      </c>
      <c r="E112" s="77" t="s">
        <v>252</v>
      </c>
      <c r="F112" s="21">
        <v>2</v>
      </c>
      <c r="G112" s="56"/>
      <c r="H112" s="2">
        <f t="shared" si="3"/>
        <v>0</v>
      </c>
    </row>
    <row r="113" spans="1:8" ht="15.75" thickBot="1" x14ac:dyDescent="0.3">
      <c r="A113" s="19">
        <v>67578</v>
      </c>
      <c r="B113" s="20" t="s">
        <v>253</v>
      </c>
      <c r="C113" s="77" t="s">
        <v>254</v>
      </c>
      <c r="D113" s="77"/>
      <c r="E113" s="77" t="s">
        <v>255</v>
      </c>
      <c r="F113" s="21">
        <v>4</v>
      </c>
      <c r="G113" s="56"/>
      <c r="H113" s="2">
        <f t="shared" si="3"/>
        <v>0</v>
      </c>
    </row>
    <row r="114" spans="1:8" ht="15.75" thickBot="1" x14ac:dyDescent="0.3">
      <c r="A114" s="19">
        <v>67591</v>
      </c>
      <c r="B114" s="20" t="s">
        <v>440</v>
      </c>
      <c r="C114" s="77" t="s">
        <v>256</v>
      </c>
      <c r="D114" s="77"/>
      <c r="E114" s="77" t="s">
        <v>441</v>
      </c>
      <c r="F114" s="21">
        <v>2</v>
      </c>
      <c r="G114" s="56"/>
      <c r="H114" s="2">
        <f t="shared" si="3"/>
        <v>0</v>
      </c>
    </row>
    <row r="115" spans="1:8" ht="15.75" thickBot="1" x14ac:dyDescent="0.3">
      <c r="A115" s="19">
        <v>67592</v>
      </c>
      <c r="B115" s="20" t="s">
        <v>442</v>
      </c>
      <c r="C115" s="77" t="s">
        <v>256</v>
      </c>
      <c r="D115" s="77"/>
      <c r="E115" s="77" t="s">
        <v>441</v>
      </c>
      <c r="F115" s="21">
        <v>2</v>
      </c>
      <c r="G115" s="56"/>
      <c r="H115" s="2">
        <f t="shared" si="3"/>
        <v>0</v>
      </c>
    </row>
    <row r="116" spans="1:8" ht="15.75" thickBot="1" x14ac:dyDescent="0.3">
      <c r="A116" s="19">
        <v>67593</v>
      </c>
      <c r="B116" s="20" t="s">
        <v>443</v>
      </c>
      <c r="C116" s="77" t="s">
        <v>256</v>
      </c>
      <c r="D116" s="77"/>
      <c r="E116" s="77" t="s">
        <v>441</v>
      </c>
      <c r="F116" s="21">
        <v>2</v>
      </c>
      <c r="G116" s="56"/>
      <c r="H116" s="2">
        <f t="shared" si="3"/>
        <v>0</v>
      </c>
    </row>
    <row r="117" spans="1:8" ht="15.75" thickBot="1" x14ac:dyDescent="0.3">
      <c r="A117" s="19">
        <v>67594</v>
      </c>
      <c r="B117" s="20" t="s">
        <v>444</v>
      </c>
      <c r="C117" s="77" t="s">
        <v>256</v>
      </c>
      <c r="D117" s="77"/>
      <c r="E117" s="77" t="s">
        <v>441</v>
      </c>
      <c r="F117" s="21">
        <v>2</v>
      </c>
      <c r="G117" s="56"/>
      <c r="H117" s="2">
        <f t="shared" si="3"/>
        <v>0</v>
      </c>
    </row>
    <row r="118" spans="1:8" ht="15.75" thickBot="1" x14ac:dyDescent="0.3">
      <c r="A118" s="19">
        <v>67595</v>
      </c>
      <c r="B118" s="20" t="s">
        <v>445</v>
      </c>
      <c r="C118" s="77" t="s">
        <v>256</v>
      </c>
      <c r="D118" s="77"/>
      <c r="E118" s="77" t="s">
        <v>441</v>
      </c>
      <c r="F118" s="21">
        <v>2</v>
      </c>
      <c r="G118" s="56"/>
      <c r="H118" s="2">
        <f t="shared" si="3"/>
        <v>0</v>
      </c>
    </row>
    <row r="119" spans="1:8" ht="15.75" thickBot="1" x14ac:dyDescent="0.3">
      <c r="A119" s="19">
        <v>67596</v>
      </c>
      <c r="B119" s="20" t="s">
        <v>446</v>
      </c>
      <c r="C119" s="77" t="s">
        <v>256</v>
      </c>
      <c r="D119" s="77"/>
      <c r="E119" s="77" t="s">
        <v>441</v>
      </c>
      <c r="F119" s="21">
        <v>2</v>
      </c>
      <c r="G119" s="56"/>
      <c r="H119" s="2">
        <f t="shared" si="3"/>
        <v>0</v>
      </c>
    </row>
    <row r="120" spans="1:8" ht="15.75" thickBot="1" x14ac:dyDescent="0.3">
      <c r="A120" s="19">
        <v>67597</v>
      </c>
      <c r="B120" s="20" t="s">
        <v>447</v>
      </c>
      <c r="C120" s="77" t="s">
        <v>256</v>
      </c>
      <c r="D120" s="77"/>
      <c r="E120" s="77" t="s">
        <v>441</v>
      </c>
      <c r="F120" s="21">
        <v>2</v>
      </c>
      <c r="G120" s="56"/>
      <c r="H120" s="2">
        <f t="shared" si="3"/>
        <v>0</v>
      </c>
    </row>
    <row r="121" spans="1:8" ht="15.75" thickBot="1" x14ac:dyDescent="0.3">
      <c r="A121" s="19">
        <v>67598</v>
      </c>
      <c r="B121" s="20" t="s">
        <v>448</v>
      </c>
      <c r="C121" s="77" t="s">
        <v>256</v>
      </c>
      <c r="D121" s="77"/>
      <c r="E121" s="77" t="s">
        <v>441</v>
      </c>
      <c r="F121" s="21">
        <v>2</v>
      </c>
      <c r="G121" s="56"/>
      <c r="H121" s="2">
        <f t="shared" si="3"/>
        <v>0</v>
      </c>
    </row>
    <row r="122" spans="1:8" ht="15.75" thickBot="1" x14ac:dyDescent="0.3">
      <c r="A122" s="19">
        <v>67599</v>
      </c>
      <c r="B122" s="20" t="s">
        <v>449</v>
      </c>
      <c r="C122" s="77" t="s">
        <v>256</v>
      </c>
      <c r="D122" s="77"/>
      <c r="E122" s="77" t="s">
        <v>441</v>
      </c>
      <c r="F122" s="21">
        <v>2</v>
      </c>
      <c r="G122" s="56"/>
      <c r="H122" s="2">
        <f t="shared" si="3"/>
        <v>0</v>
      </c>
    </row>
    <row r="123" spans="1:8" ht="15.75" thickBot="1" x14ac:dyDescent="0.3">
      <c r="A123" s="19">
        <v>67601</v>
      </c>
      <c r="B123" s="20" t="s">
        <v>450</v>
      </c>
      <c r="C123" s="77" t="s">
        <v>256</v>
      </c>
      <c r="D123" s="77"/>
      <c r="E123" s="77" t="s">
        <v>441</v>
      </c>
      <c r="F123" s="21">
        <v>2</v>
      </c>
      <c r="G123" s="56"/>
      <c r="H123" s="2">
        <f t="shared" si="3"/>
        <v>0</v>
      </c>
    </row>
    <row r="124" spans="1:8" ht="15.75" thickBot="1" x14ac:dyDescent="0.3">
      <c r="A124" s="19">
        <v>67603</v>
      </c>
      <c r="B124" s="20" t="s">
        <v>452</v>
      </c>
      <c r="C124" s="77" t="s">
        <v>9</v>
      </c>
      <c r="D124" s="77"/>
      <c r="E124" s="77" t="s">
        <v>453</v>
      </c>
      <c r="F124" s="21">
        <v>2</v>
      </c>
      <c r="G124" s="56"/>
      <c r="H124" s="2">
        <f t="shared" si="3"/>
        <v>0</v>
      </c>
    </row>
    <row r="125" spans="1:8" ht="15.75" thickBot="1" x14ac:dyDescent="0.3">
      <c r="A125" s="19">
        <v>67604</v>
      </c>
      <c r="B125" s="20" t="s">
        <v>454</v>
      </c>
      <c r="C125" s="77" t="s">
        <v>9</v>
      </c>
      <c r="D125" s="77"/>
      <c r="E125" s="77" t="s">
        <v>453</v>
      </c>
      <c r="F125" s="21">
        <v>2</v>
      </c>
      <c r="G125" s="56"/>
      <c r="H125" s="2">
        <f t="shared" si="3"/>
        <v>0</v>
      </c>
    </row>
    <row r="126" spans="1:8" ht="15.75" thickBot="1" x14ac:dyDescent="0.3">
      <c r="A126" s="19">
        <v>67605</v>
      </c>
      <c r="B126" s="20" t="s">
        <v>455</v>
      </c>
      <c r="C126" s="77" t="s">
        <v>9</v>
      </c>
      <c r="D126" s="77"/>
      <c r="E126" s="77" t="s">
        <v>453</v>
      </c>
      <c r="F126" s="21">
        <v>2</v>
      </c>
      <c r="G126" s="56"/>
      <c r="H126" s="2">
        <f t="shared" si="3"/>
        <v>0</v>
      </c>
    </row>
    <row r="127" spans="1:8" ht="15.75" thickBot="1" x14ac:dyDescent="0.3">
      <c r="A127" s="19">
        <v>67606</v>
      </c>
      <c r="B127" s="20" t="s">
        <v>456</v>
      </c>
      <c r="C127" s="77" t="s">
        <v>9</v>
      </c>
      <c r="D127" s="77"/>
      <c r="E127" s="77" t="s">
        <v>453</v>
      </c>
      <c r="F127" s="21">
        <v>2</v>
      </c>
      <c r="G127" s="56"/>
      <c r="H127" s="2">
        <f t="shared" si="3"/>
        <v>0</v>
      </c>
    </row>
    <row r="128" spans="1:8" ht="15.75" thickBot="1" x14ac:dyDescent="0.3">
      <c r="A128" s="19">
        <v>67607</v>
      </c>
      <c r="B128" s="20" t="s">
        <v>457</v>
      </c>
      <c r="C128" s="77" t="s">
        <v>9</v>
      </c>
      <c r="D128" s="77"/>
      <c r="E128" s="77" t="s">
        <v>453</v>
      </c>
      <c r="F128" s="21">
        <v>2</v>
      </c>
      <c r="G128" s="56"/>
      <c r="H128" s="2">
        <f t="shared" si="3"/>
        <v>0</v>
      </c>
    </row>
    <row r="129" spans="1:8" ht="15.75" thickBot="1" x14ac:dyDescent="0.3">
      <c r="A129" s="19">
        <v>67608</v>
      </c>
      <c r="B129" s="20" t="s">
        <v>458</v>
      </c>
      <c r="C129" s="77" t="s">
        <v>9</v>
      </c>
      <c r="D129" s="77"/>
      <c r="E129" s="77" t="s">
        <v>453</v>
      </c>
      <c r="F129" s="21">
        <v>2</v>
      </c>
      <c r="G129" s="56"/>
      <c r="H129" s="2">
        <f t="shared" si="3"/>
        <v>0</v>
      </c>
    </row>
    <row r="130" spans="1:8" ht="15.75" thickBot="1" x14ac:dyDescent="0.3">
      <c r="A130" s="19">
        <v>67609</v>
      </c>
      <c r="B130" s="20" t="s">
        <v>459</v>
      </c>
      <c r="C130" s="77" t="s">
        <v>9</v>
      </c>
      <c r="D130" s="77"/>
      <c r="E130" s="77" t="s">
        <v>453</v>
      </c>
      <c r="F130" s="21">
        <v>2</v>
      </c>
      <c r="G130" s="56"/>
      <c r="H130" s="2">
        <f t="shared" si="3"/>
        <v>0</v>
      </c>
    </row>
    <row r="131" spans="1:8" ht="15.75" thickBot="1" x14ac:dyDescent="0.3">
      <c r="A131" s="19">
        <v>67610</v>
      </c>
      <c r="B131" s="20" t="s">
        <v>460</v>
      </c>
      <c r="C131" s="77" t="s">
        <v>9</v>
      </c>
      <c r="D131" s="77"/>
      <c r="E131" s="77" t="s">
        <v>453</v>
      </c>
      <c r="F131" s="21">
        <v>2</v>
      </c>
      <c r="G131" s="56"/>
      <c r="H131" s="2">
        <f t="shared" ref="H131:H144" si="4">+F131*G131</f>
        <v>0</v>
      </c>
    </row>
    <row r="132" spans="1:8" ht="15.75" thickBot="1" x14ac:dyDescent="0.3">
      <c r="A132" s="19">
        <v>67611</v>
      </c>
      <c r="B132" s="20" t="s">
        <v>461</v>
      </c>
      <c r="C132" s="77" t="s">
        <v>9</v>
      </c>
      <c r="D132" s="77"/>
      <c r="E132" s="77" t="s">
        <v>453</v>
      </c>
      <c r="F132" s="21">
        <v>2</v>
      </c>
      <c r="G132" s="56"/>
      <c r="H132" s="2">
        <f t="shared" si="4"/>
        <v>0</v>
      </c>
    </row>
    <row r="133" spans="1:8" ht="15.75" thickBot="1" x14ac:dyDescent="0.3">
      <c r="A133" s="19">
        <v>67612</v>
      </c>
      <c r="B133" s="20" t="s">
        <v>462</v>
      </c>
      <c r="C133" s="77" t="s">
        <v>9</v>
      </c>
      <c r="D133" s="77"/>
      <c r="E133" s="77" t="s">
        <v>453</v>
      </c>
      <c r="F133" s="21">
        <v>2</v>
      </c>
      <c r="G133" s="56"/>
      <c r="H133" s="2">
        <f t="shared" si="4"/>
        <v>0</v>
      </c>
    </row>
    <row r="134" spans="1:8" ht="15.75" thickBot="1" x14ac:dyDescent="0.3">
      <c r="A134" s="19">
        <v>67613</v>
      </c>
      <c r="B134" s="20" t="s">
        <v>463</v>
      </c>
      <c r="C134" s="77" t="s">
        <v>9</v>
      </c>
      <c r="D134" s="77"/>
      <c r="E134" s="77" t="s">
        <v>453</v>
      </c>
      <c r="F134" s="21">
        <v>2</v>
      </c>
      <c r="G134" s="56"/>
      <c r="H134" s="2">
        <f t="shared" si="4"/>
        <v>0</v>
      </c>
    </row>
    <row r="135" spans="1:8" ht="15.75" thickBot="1" x14ac:dyDescent="0.3">
      <c r="A135" s="19">
        <v>67614</v>
      </c>
      <c r="B135" s="20" t="s">
        <v>464</v>
      </c>
      <c r="C135" s="77" t="s">
        <v>9</v>
      </c>
      <c r="D135" s="77"/>
      <c r="E135" s="77" t="s">
        <v>453</v>
      </c>
      <c r="F135" s="21">
        <v>2</v>
      </c>
      <c r="G135" s="56"/>
      <c r="H135" s="2">
        <f t="shared" si="4"/>
        <v>0</v>
      </c>
    </row>
    <row r="136" spans="1:8" ht="15.75" thickBot="1" x14ac:dyDescent="0.3">
      <c r="A136" s="19">
        <v>67615</v>
      </c>
      <c r="B136" s="20" t="s">
        <v>465</v>
      </c>
      <c r="C136" s="77" t="s">
        <v>9</v>
      </c>
      <c r="D136" s="77"/>
      <c r="E136" s="77" t="s">
        <v>453</v>
      </c>
      <c r="F136" s="21">
        <v>2</v>
      </c>
      <c r="G136" s="56"/>
      <c r="H136" s="2">
        <f t="shared" si="4"/>
        <v>0</v>
      </c>
    </row>
    <row r="137" spans="1:8" ht="15.75" thickBot="1" x14ac:dyDescent="0.3">
      <c r="A137" s="19">
        <v>67646</v>
      </c>
      <c r="B137" s="20" t="s">
        <v>505</v>
      </c>
      <c r="C137" s="77" t="s">
        <v>256</v>
      </c>
      <c r="D137" s="77"/>
      <c r="E137" s="77" t="s">
        <v>441</v>
      </c>
      <c r="F137" s="21">
        <v>5</v>
      </c>
      <c r="G137" s="56"/>
      <c r="H137" s="2">
        <f t="shared" si="4"/>
        <v>0</v>
      </c>
    </row>
    <row r="138" spans="1:8" ht="15.75" thickBot="1" x14ac:dyDescent="0.3">
      <c r="A138" s="19">
        <v>67647</v>
      </c>
      <c r="B138" s="20" t="s">
        <v>506</v>
      </c>
      <c r="C138" s="77"/>
      <c r="D138" s="77"/>
      <c r="E138" s="77" t="s">
        <v>422</v>
      </c>
      <c r="F138" s="21">
        <v>5</v>
      </c>
      <c r="G138" s="56"/>
      <c r="H138" s="2">
        <f t="shared" si="4"/>
        <v>0</v>
      </c>
    </row>
    <row r="139" spans="1:8" ht="15.75" thickBot="1" x14ac:dyDescent="0.3">
      <c r="A139" s="19">
        <v>67648</v>
      </c>
      <c r="B139" s="20" t="s">
        <v>507</v>
      </c>
      <c r="C139" s="77"/>
      <c r="D139" s="77"/>
      <c r="E139" s="77" t="s">
        <v>422</v>
      </c>
      <c r="F139" s="21">
        <v>5</v>
      </c>
      <c r="G139" s="56"/>
      <c r="H139" s="2">
        <f t="shared" si="4"/>
        <v>0</v>
      </c>
    </row>
    <row r="140" spans="1:8" ht="15.75" thickBot="1" x14ac:dyDescent="0.3">
      <c r="A140" s="19">
        <v>67649</v>
      </c>
      <c r="B140" s="20" t="s">
        <v>508</v>
      </c>
      <c r="C140" s="77"/>
      <c r="D140" s="77"/>
      <c r="E140" s="77" t="s">
        <v>509</v>
      </c>
      <c r="F140" s="21">
        <v>5</v>
      </c>
      <c r="G140" s="56"/>
      <c r="H140" s="2">
        <f t="shared" si="4"/>
        <v>0</v>
      </c>
    </row>
    <row r="141" spans="1:8" ht="15.75" thickBot="1" x14ac:dyDescent="0.3">
      <c r="A141" s="19">
        <v>67650</v>
      </c>
      <c r="B141" s="20" t="s">
        <v>510</v>
      </c>
      <c r="C141" s="77"/>
      <c r="D141" s="77"/>
      <c r="E141" s="77" t="s">
        <v>509</v>
      </c>
      <c r="F141" s="21">
        <v>5</v>
      </c>
      <c r="G141" s="56"/>
      <c r="H141" s="2">
        <f t="shared" si="4"/>
        <v>0</v>
      </c>
    </row>
    <row r="142" spans="1:8" ht="15.75" thickBot="1" x14ac:dyDescent="0.3">
      <c r="A142" s="72">
        <v>67680</v>
      </c>
      <c r="B142" s="73" t="s">
        <v>558</v>
      </c>
      <c r="C142" s="77" t="s">
        <v>256</v>
      </c>
      <c r="D142" s="77"/>
      <c r="E142" s="77" t="s">
        <v>441</v>
      </c>
      <c r="F142" s="21">
        <v>5</v>
      </c>
      <c r="G142" s="56"/>
      <c r="H142" s="2">
        <f t="shared" si="4"/>
        <v>0</v>
      </c>
    </row>
    <row r="143" spans="1:8" ht="15.75" thickBot="1" x14ac:dyDescent="0.3">
      <c r="A143" s="72">
        <v>67681</v>
      </c>
      <c r="B143" s="73" t="s">
        <v>559</v>
      </c>
      <c r="C143" s="77" t="s">
        <v>256</v>
      </c>
      <c r="D143" s="77"/>
      <c r="E143" s="77" t="s">
        <v>441</v>
      </c>
      <c r="F143" s="21">
        <v>5</v>
      </c>
      <c r="G143" s="56"/>
      <c r="H143" s="2">
        <f t="shared" si="4"/>
        <v>0</v>
      </c>
    </row>
    <row r="144" spans="1:8" ht="15.75" thickBot="1" x14ac:dyDescent="0.3">
      <c r="A144" s="72">
        <v>67684</v>
      </c>
      <c r="B144" s="73" t="s">
        <v>571</v>
      </c>
      <c r="C144" s="77"/>
      <c r="D144" s="77"/>
      <c r="E144" s="77" t="s">
        <v>573</v>
      </c>
      <c r="F144" s="21">
        <v>5</v>
      </c>
      <c r="G144" s="56"/>
      <c r="H144" s="2">
        <f t="shared" si="4"/>
        <v>0</v>
      </c>
    </row>
    <row r="145" spans="1:8" ht="15.75" thickBot="1" x14ac:dyDescent="0.3">
      <c r="A145" s="72">
        <v>67685</v>
      </c>
      <c r="B145" s="73" t="s">
        <v>572</v>
      </c>
      <c r="C145" s="77"/>
      <c r="D145" s="77"/>
      <c r="E145" s="77" t="s">
        <v>573</v>
      </c>
      <c r="F145" s="21">
        <v>5</v>
      </c>
      <c r="G145" s="56"/>
      <c r="H145" s="2">
        <f>+F145*G145</f>
        <v>0</v>
      </c>
    </row>
    <row r="146" spans="1:8" ht="15.75" thickBot="1" x14ac:dyDescent="0.3">
      <c r="A146" s="75" t="s">
        <v>579</v>
      </c>
      <c r="B146" s="21" t="s">
        <v>580</v>
      </c>
      <c r="C146" s="83"/>
      <c r="D146" s="83" t="s">
        <v>589</v>
      </c>
      <c r="E146" s="83" t="s">
        <v>596</v>
      </c>
      <c r="F146" s="21">
        <v>10</v>
      </c>
      <c r="G146" s="56"/>
      <c r="H146" s="2">
        <f>+F146*G146</f>
        <v>0</v>
      </c>
    </row>
    <row r="147" spans="1:8" ht="15.75" thickBot="1" x14ac:dyDescent="0.3">
      <c r="A147" s="75" t="s">
        <v>579</v>
      </c>
      <c r="B147" s="21" t="s">
        <v>581</v>
      </c>
      <c r="C147" s="83"/>
      <c r="D147" s="83" t="s">
        <v>590</v>
      </c>
      <c r="E147" s="83" t="s">
        <v>597</v>
      </c>
      <c r="F147" s="21">
        <v>5</v>
      </c>
      <c r="G147" s="56"/>
      <c r="H147" s="2">
        <f>+F147*G147</f>
        <v>0</v>
      </c>
    </row>
    <row r="148" spans="1:8" ht="15.75" thickBot="1" x14ac:dyDescent="0.3">
      <c r="A148" s="75" t="s">
        <v>579</v>
      </c>
      <c r="B148" s="21" t="s">
        <v>582</v>
      </c>
      <c r="C148" s="83"/>
      <c r="D148" s="83" t="s">
        <v>591</v>
      </c>
      <c r="E148" s="83" t="s">
        <v>597</v>
      </c>
      <c r="F148" s="21">
        <v>5</v>
      </c>
      <c r="G148" s="56"/>
      <c r="H148" s="2">
        <f t="shared" ref="H148:H154" si="5">+F148*G148</f>
        <v>0</v>
      </c>
    </row>
    <row r="149" spans="1:8" ht="15.75" thickBot="1" x14ac:dyDescent="0.3">
      <c r="A149" s="75" t="s">
        <v>579</v>
      </c>
      <c r="B149" s="21" t="s">
        <v>583</v>
      </c>
      <c r="C149" s="83"/>
      <c r="D149" s="83" t="s">
        <v>592</v>
      </c>
      <c r="E149" s="83" t="s">
        <v>597</v>
      </c>
      <c r="F149" s="21">
        <v>5</v>
      </c>
      <c r="G149" s="56"/>
      <c r="H149" s="2">
        <f t="shared" si="5"/>
        <v>0</v>
      </c>
    </row>
    <row r="150" spans="1:8" ht="15.75" thickBot="1" x14ac:dyDescent="0.3">
      <c r="A150" s="75" t="s">
        <v>579</v>
      </c>
      <c r="B150" s="21" t="s">
        <v>584</v>
      </c>
      <c r="C150" s="83"/>
      <c r="D150" s="83" t="s">
        <v>593</v>
      </c>
      <c r="E150" s="83" t="s">
        <v>597</v>
      </c>
      <c r="F150" s="21">
        <v>5</v>
      </c>
      <c r="G150" s="56"/>
      <c r="H150" s="2">
        <f t="shared" si="5"/>
        <v>0</v>
      </c>
    </row>
    <row r="151" spans="1:8" ht="15.75" thickBot="1" x14ac:dyDescent="0.3">
      <c r="A151" s="75" t="s">
        <v>579</v>
      </c>
      <c r="B151" s="21" t="s">
        <v>585</v>
      </c>
      <c r="C151" s="83"/>
      <c r="D151" s="83" t="s">
        <v>594</v>
      </c>
      <c r="E151" s="83" t="s">
        <v>597</v>
      </c>
      <c r="F151" s="21">
        <v>5</v>
      </c>
      <c r="G151" s="56"/>
      <c r="H151" s="2">
        <f t="shared" si="5"/>
        <v>0</v>
      </c>
    </row>
    <row r="152" spans="1:8" ht="15.75" thickBot="1" x14ac:dyDescent="0.3">
      <c r="A152" s="75" t="s">
        <v>579</v>
      </c>
      <c r="B152" s="21" t="s">
        <v>586</v>
      </c>
      <c r="C152" s="83"/>
      <c r="D152" s="83" t="s">
        <v>595</v>
      </c>
      <c r="E152" s="83" t="s">
        <v>597</v>
      </c>
      <c r="F152" s="21">
        <v>5</v>
      </c>
      <c r="G152" s="56"/>
      <c r="H152" s="2">
        <f t="shared" si="5"/>
        <v>0</v>
      </c>
    </row>
    <row r="153" spans="1:8" ht="15.75" thickBot="1" x14ac:dyDescent="0.3">
      <c r="A153" s="75">
        <v>67033</v>
      </c>
      <c r="B153" s="21" t="s">
        <v>615</v>
      </c>
      <c r="C153" s="83"/>
      <c r="D153" s="83" t="s">
        <v>616</v>
      </c>
      <c r="E153" s="83" t="s">
        <v>617</v>
      </c>
      <c r="F153" s="21">
        <v>2</v>
      </c>
      <c r="G153" s="56"/>
      <c r="H153" s="2">
        <f t="shared" si="5"/>
        <v>0</v>
      </c>
    </row>
    <row r="154" spans="1:8" ht="15.75" thickBot="1" x14ac:dyDescent="0.3">
      <c r="A154" s="75">
        <v>67049</v>
      </c>
      <c r="B154" s="21" t="s">
        <v>618</v>
      </c>
      <c r="C154" s="83"/>
      <c r="D154" s="83" t="s">
        <v>619</v>
      </c>
      <c r="E154" s="83" t="s">
        <v>617</v>
      </c>
      <c r="F154" s="21">
        <v>2</v>
      </c>
      <c r="G154" s="56"/>
      <c r="H154" s="2">
        <f t="shared" si="5"/>
        <v>0</v>
      </c>
    </row>
    <row r="155" spans="1:8" ht="15.75" x14ac:dyDescent="0.25">
      <c r="A155" s="84" t="s">
        <v>257</v>
      </c>
      <c r="B155" s="85"/>
      <c r="C155" s="4"/>
      <c r="D155" s="4"/>
      <c r="E155" s="4"/>
      <c r="F155" s="4"/>
      <c r="G155" s="4"/>
      <c r="H155" s="5">
        <f>+SUM(H3:H154)</f>
        <v>0</v>
      </c>
    </row>
    <row r="157" spans="1:8" ht="15.75" x14ac:dyDescent="0.25">
      <c r="A157" s="86" t="s">
        <v>258</v>
      </c>
      <c r="B157" s="87"/>
      <c r="C157" s="6"/>
      <c r="D157" s="6"/>
      <c r="E157" s="6"/>
      <c r="F157" s="6"/>
      <c r="G157" s="6"/>
      <c r="H157" s="7">
        <f>+H155*21%</f>
        <v>0</v>
      </c>
    </row>
    <row r="159" spans="1:8" ht="18.75" x14ac:dyDescent="0.3">
      <c r="A159" s="88" t="s">
        <v>259</v>
      </c>
      <c r="B159" s="89"/>
      <c r="C159" s="8"/>
      <c r="D159" s="8"/>
      <c r="E159" s="8"/>
      <c r="F159" s="8"/>
      <c r="G159" s="8"/>
      <c r="H159" s="9">
        <f>+SUM(H155,H157)</f>
        <v>0</v>
      </c>
    </row>
  </sheetData>
  <sheetProtection algorithmName="SHA-512" hashValue="Rck8J/gmlrGcWH11wW1HPDqqJ2xGTwM9N9Z7NwkKjbSOTWDNVN7HDImtCDhOAxGoILKoY55Pyhe3KCSZR9w3Xw==" saltValue="PxyLpvHgaF0IdGYNnLAGfQ==" spinCount="100000" sheet="1" objects="1" scenarios="1"/>
  <autoFilter ref="A2:H143" xr:uid="{2ED0E481-AF95-401C-8C81-54708998348C}"/>
  <sortState ref="A3:F159">
    <sortCondition ref="A2"/>
  </sortState>
  <mergeCells count="4">
    <mergeCell ref="A155:B155"/>
    <mergeCell ref="A157:B157"/>
    <mergeCell ref="A159:B159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57B06-FF57-4C17-9229-693F4231702E}">
  <dimension ref="A1:H40"/>
  <sheetViews>
    <sheetView zoomScale="85" zoomScaleNormal="85" workbookViewId="0">
      <pane ySplit="1" topLeftCell="A2" activePane="bottomLeft" state="frozen"/>
      <selection pane="bottomLeft" activeCell="G20" sqref="G20"/>
    </sheetView>
  </sheetViews>
  <sheetFormatPr baseColWidth="10" defaultRowHeight="15" x14ac:dyDescent="0.25"/>
  <cols>
    <col min="1" max="1" width="15.7109375" customWidth="1"/>
    <col min="2" max="2" width="50.28515625" bestFit="1" customWidth="1"/>
    <col min="4" max="4" width="15.7109375" bestFit="1" customWidth="1"/>
    <col min="5" max="5" width="12.85546875" bestFit="1" customWidth="1"/>
    <col min="6" max="6" width="21.42578125" bestFit="1" customWidth="1"/>
    <col min="7" max="7" width="14" bestFit="1" customWidth="1"/>
    <col min="8" max="8" width="21" bestFit="1" customWidth="1"/>
  </cols>
  <sheetData>
    <row r="1" spans="1:8" ht="24" thickBot="1" x14ac:dyDescent="0.4">
      <c r="A1" s="99" t="s">
        <v>570</v>
      </c>
      <c r="B1" s="100"/>
      <c r="C1" s="100"/>
      <c r="D1" s="100"/>
      <c r="E1" s="100"/>
      <c r="F1" s="100"/>
      <c r="G1" s="100"/>
      <c r="H1" s="101"/>
    </row>
    <row r="2" spans="1:8" ht="45" customHeight="1" thickBot="1" x14ac:dyDescent="0.3">
      <c r="A2" s="64" t="s">
        <v>0</v>
      </c>
      <c r="B2" s="65" t="s">
        <v>1</v>
      </c>
      <c r="C2" s="66" t="s">
        <v>2</v>
      </c>
      <c r="D2" s="66" t="s">
        <v>5</v>
      </c>
      <c r="E2" s="67" t="s">
        <v>3</v>
      </c>
      <c r="F2" s="67" t="s">
        <v>260</v>
      </c>
      <c r="G2" s="71" t="s">
        <v>6</v>
      </c>
      <c r="H2" s="68" t="s">
        <v>261</v>
      </c>
    </row>
    <row r="3" spans="1:8" ht="15.75" thickBot="1" x14ac:dyDescent="0.3">
      <c r="A3" s="22">
        <v>67130</v>
      </c>
      <c r="B3" s="23" t="s">
        <v>262</v>
      </c>
      <c r="C3" s="28" t="s">
        <v>9</v>
      </c>
      <c r="D3" s="76">
        <v>30</v>
      </c>
      <c r="E3" s="77" t="s">
        <v>263</v>
      </c>
      <c r="F3" s="24">
        <v>13000</v>
      </c>
      <c r="G3" s="56"/>
      <c r="H3" s="33">
        <f t="shared" ref="H3:H34" si="0">D3*G3</f>
        <v>0</v>
      </c>
    </row>
    <row r="4" spans="1:8" ht="15.75" thickBot="1" x14ac:dyDescent="0.3">
      <c r="A4" s="22">
        <v>67131</v>
      </c>
      <c r="B4" s="23" t="s">
        <v>264</v>
      </c>
      <c r="C4" s="28" t="s">
        <v>9</v>
      </c>
      <c r="D4" s="76">
        <v>30</v>
      </c>
      <c r="E4" s="77" t="s">
        <v>265</v>
      </c>
      <c r="F4" s="24">
        <v>12000</v>
      </c>
      <c r="G4" s="56"/>
      <c r="H4" s="33">
        <f t="shared" si="0"/>
        <v>0</v>
      </c>
    </row>
    <row r="5" spans="1:8" ht="15.75" thickBot="1" x14ac:dyDescent="0.3">
      <c r="A5" s="22">
        <v>67132</v>
      </c>
      <c r="B5" s="23" t="s">
        <v>266</v>
      </c>
      <c r="C5" s="28" t="s">
        <v>9</v>
      </c>
      <c r="D5" s="76">
        <v>30</v>
      </c>
      <c r="E5" s="77" t="s">
        <v>267</v>
      </c>
      <c r="F5" s="24">
        <v>12000</v>
      </c>
      <c r="G5" s="56"/>
      <c r="H5" s="33">
        <f t="shared" si="0"/>
        <v>0</v>
      </c>
    </row>
    <row r="6" spans="1:8" ht="15.75" thickBot="1" x14ac:dyDescent="0.3">
      <c r="A6" s="22">
        <v>67133</v>
      </c>
      <c r="B6" s="23" t="s">
        <v>268</v>
      </c>
      <c r="C6" s="28" t="s">
        <v>9</v>
      </c>
      <c r="D6" s="76">
        <v>30</v>
      </c>
      <c r="E6" s="77" t="s">
        <v>269</v>
      </c>
      <c r="F6" s="24">
        <v>12000</v>
      </c>
      <c r="G6" s="56"/>
      <c r="H6" s="33">
        <f t="shared" si="0"/>
        <v>0</v>
      </c>
    </row>
    <row r="7" spans="1:8" ht="15.75" thickBot="1" x14ac:dyDescent="0.3">
      <c r="A7" s="22">
        <v>67149</v>
      </c>
      <c r="B7" s="23" t="s">
        <v>270</v>
      </c>
      <c r="C7" s="28" t="s">
        <v>9</v>
      </c>
      <c r="D7" s="76">
        <v>2</v>
      </c>
      <c r="E7" s="77" t="s">
        <v>271</v>
      </c>
      <c r="F7" s="24">
        <v>6000</v>
      </c>
      <c r="G7" s="56"/>
      <c r="H7" s="33">
        <f t="shared" si="0"/>
        <v>0</v>
      </c>
    </row>
    <row r="8" spans="1:8" ht="15.75" thickBot="1" x14ac:dyDescent="0.3">
      <c r="A8" s="25">
        <v>67154</v>
      </c>
      <c r="B8" s="26" t="s">
        <v>272</v>
      </c>
      <c r="C8" s="78" t="s">
        <v>9</v>
      </c>
      <c r="D8" s="79">
        <v>10</v>
      </c>
      <c r="E8" s="80" t="s">
        <v>273</v>
      </c>
      <c r="F8" s="27">
        <v>12000</v>
      </c>
      <c r="G8" s="56"/>
      <c r="H8" s="33">
        <f t="shared" si="0"/>
        <v>0</v>
      </c>
    </row>
    <row r="9" spans="1:8" ht="15.75" thickBot="1" x14ac:dyDescent="0.3">
      <c r="A9" s="22">
        <v>67191</v>
      </c>
      <c r="B9" s="23" t="s">
        <v>274</v>
      </c>
      <c r="C9" s="28" t="s">
        <v>9</v>
      </c>
      <c r="D9" s="76">
        <v>20</v>
      </c>
      <c r="E9" s="77" t="s">
        <v>275</v>
      </c>
      <c r="F9" s="24">
        <v>6000</v>
      </c>
      <c r="G9" s="56"/>
      <c r="H9" s="33">
        <f t="shared" si="0"/>
        <v>0</v>
      </c>
    </row>
    <row r="10" spans="1:8" ht="15.75" thickBot="1" x14ac:dyDescent="0.3">
      <c r="A10" s="22">
        <v>67344</v>
      </c>
      <c r="B10" s="23" t="s">
        <v>276</v>
      </c>
      <c r="C10" s="28" t="s">
        <v>9</v>
      </c>
      <c r="D10" s="76">
        <v>20</v>
      </c>
      <c r="E10" s="77" t="s">
        <v>277</v>
      </c>
      <c r="F10" s="24">
        <v>3000</v>
      </c>
      <c r="G10" s="56"/>
      <c r="H10" s="33">
        <f t="shared" si="0"/>
        <v>0</v>
      </c>
    </row>
    <row r="11" spans="1:8" ht="15.75" thickBot="1" x14ac:dyDescent="0.3">
      <c r="A11" s="22">
        <v>67372</v>
      </c>
      <c r="B11" s="23" t="s">
        <v>278</v>
      </c>
      <c r="C11" s="28" t="s">
        <v>9</v>
      </c>
      <c r="D11" s="76">
        <v>20</v>
      </c>
      <c r="E11" s="77" t="s">
        <v>279</v>
      </c>
      <c r="F11" s="24">
        <v>3500</v>
      </c>
      <c r="G11" s="56"/>
      <c r="H11" s="33">
        <f t="shared" si="0"/>
        <v>0</v>
      </c>
    </row>
    <row r="12" spans="1:8" ht="15.75" thickBot="1" x14ac:dyDescent="0.3">
      <c r="A12" s="22">
        <v>67373</v>
      </c>
      <c r="B12" s="23" t="s">
        <v>280</v>
      </c>
      <c r="C12" s="28" t="s">
        <v>9</v>
      </c>
      <c r="D12" s="76">
        <v>20</v>
      </c>
      <c r="E12" s="77" t="s">
        <v>281</v>
      </c>
      <c r="F12" s="24">
        <v>2800</v>
      </c>
      <c r="G12" s="56"/>
      <c r="H12" s="33">
        <f t="shared" si="0"/>
        <v>0</v>
      </c>
    </row>
    <row r="13" spans="1:8" ht="15.75" thickBot="1" x14ac:dyDescent="0.3">
      <c r="A13" s="22">
        <v>67374</v>
      </c>
      <c r="B13" s="23" t="s">
        <v>282</v>
      </c>
      <c r="C13" s="28" t="s">
        <v>9</v>
      </c>
      <c r="D13" s="76">
        <v>5</v>
      </c>
      <c r="E13" s="77" t="s">
        <v>283</v>
      </c>
      <c r="F13" s="24">
        <v>2800</v>
      </c>
      <c r="G13" s="56"/>
      <c r="H13" s="33">
        <f t="shared" si="0"/>
        <v>0</v>
      </c>
    </row>
    <row r="14" spans="1:8" ht="15.75" thickBot="1" x14ac:dyDescent="0.3">
      <c r="A14" s="22">
        <v>67375</v>
      </c>
      <c r="B14" s="23" t="s">
        <v>284</v>
      </c>
      <c r="C14" s="28" t="s">
        <v>9</v>
      </c>
      <c r="D14" s="76">
        <v>10</v>
      </c>
      <c r="E14" s="77" t="s">
        <v>285</v>
      </c>
      <c r="F14" s="24">
        <v>2800</v>
      </c>
      <c r="G14" s="56"/>
      <c r="H14" s="33">
        <f t="shared" si="0"/>
        <v>0</v>
      </c>
    </row>
    <row r="15" spans="1:8" ht="15.75" thickBot="1" x14ac:dyDescent="0.3">
      <c r="A15" s="22">
        <v>67378</v>
      </c>
      <c r="B15" s="23" t="s">
        <v>286</v>
      </c>
      <c r="C15" s="28" t="s">
        <v>9</v>
      </c>
      <c r="D15" s="76">
        <v>30</v>
      </c>
      <c r="E15" s="77" t="s">
        <v>287</v>
      </c>
      <c r="F15" s="24">
        <v>2300</v>
      </c>
      <c r="G15" s="56"/>
      <c r="H15" s="33">
        <f t="shared" si="0"/>
        <v>0</v>
      </c>
    </row>
    <row r="16" spans="1:8" ht="15.75" thickBot="1" x14ac:dyDescent="0.3">
      <c r="A16" s="22">
        <v>67401</v>
      </c>
      <c r="B16" s="23" t="s">
        <v>288</v>
      </c>
      <c r="C16" s="28" t="s">
        <v>9</v>
      </c>
      <c r="D16" s="76">
        <v>25</v>
      </c>
      <c r="E16" s="77" t="s">
        <v>289</v>
      </c>
      <c r="F16" s="24">
        <v>16500</v>
      </c>
      <c r="G16" s="56"/>
      <c r="H16" s="33">
        <f t="shared" si="0"/>
        <v>0</v>
      </c>
    </row>
    <row r="17" spans="1:8" ht="15.75" thickBot="1" x14ac:dyDescent="0.3">
      <c r="A17" s="22">
        <v>67402</v>
      </c>
      <c r="B17" s="23" t="s">
        <v>290</v>
      </c>
      <c r="C17" s="28" t="s">
        <v>9</v>
      </c>
      <c r="D17" s="76">
        <v>25</v>
      </c>
      <c r="E17" s="77" t="s">
        <v>291</v>
      </c>
      <c r="F17" s="24">
        <v>21000</v>
      </c>
      <c r="G17" s="56"/>
      <c r="H17" s="33">
        <f t="shared" si="0"/>
        <v>0</v>
      </c>
    </row>
    <row r="18" spans="1:8" ht="15.75" thickBot="1" x14ac:dyDescent="0.3">
      <c r="A18" s="22">
        <v>67403</v>
      </c>
      <c r="B18" s="23" t="s">
        <v>292</v>
      </c>
      <c r="C18" s="28" t="s">
        <v>9</v>
      </c>
      <c r="D18" s="76">
        <v>25</v>
      </c>
      <c r="E18" s="77" t="s">
        <v>293</v>
      </c>
      <c r="F18" s="24">
        <v>21000</v>
      </c>
      <c r="G18" s="56"/>
      <c r="H18" s="33">
        <f t="shared" si="0"/>
        <v>0</v>
      </c>
    </row>
    <row r="19" spans="1:8" ht="15.75" thickBot="1" x14ac:dyDescent="0.3">
      <c r="A19" s="22">
        <v>67404</v>
      </c>
      <c r="B19" s="23" t="s">
        <v>294</v>
      </c>
      <c r="C19" s="28" t="s">
        <v>9</v>
      </c>
      <c r="D19" s="76">
        <v>25</v>
      </c>
      <c r="E19" s="77" t="s">
        <v>295</v>
      </c>
      <c r="F19" s="24">
        <v>21000</v>
      </c>
      <c r="G19" s="56"/>
      <c r="H19" s="33">
        <f t="shared" si="0"/>
        <v>0</v>
      </c>
    </row>
    <row r="20" spans="1:8" ht="15.75" thickBot="1" x14ac:dyDescent="0.3">
      <c r="A20" s="22">
        <v>67421</v>
      </c>
      <c r="B20" s="23" t="s">
        <v>296</v>
      </c>
      <c r="C20" s="28" t="s">
        <v>9</v>
      </c>
      <c r="D20" s="76">
        <v>125</v>
      </c>
      <c r="E20" s="77" t="s">
        <v>297</v>
      </c>
      <c r="F20" s="24">
        <v>2200</v>
      </c>
      <c r="G20" s="56"/>
      <c r="H20" s="33">
        <f t="shared" si="0"/>
        <v>0</v>
      </c>
    </row>
    <row r="21" spans="1:8" ht="15.75" thickBot="1" x14ac:dyDescent="0.3">
      <c r="A21" s="22">
        <v>67422</v>
      </c>
      <c r="B21" s="23" t="s">
        <v>298</v>
      </c>
      <c r="C21" s="28" t="s">
        <v>9</v>
      </c>
      <c r="D21" s="76">
        <v>125</v>
      </c>
      <c r="E21" s="77" t="s">
        <v>299</v>
      </c>
      <c r="F21" s="24">
        <v>2600</v>
      </c>
      <c r="G21" s="56"/>
      <c r="H21" s="33">
        <f t="shared" si="0"/>
        <v>0</v>
      </c>
    </row>
    <row r="22" spans="1:8" ht="15.75" thickBot="1" x14ac:dyDescent="0.3">
      <c r="A22" s="22">
        <v>67423</v>
      </c>
      <c r="B22" s="23" t="s">
        <v>300</v>
      </c>
      <c r="C22" s="28" t="s">
        <v>9</v>
      </c>
      <c r="D22" s="76">
        <v>125</v>
      </c>
      <c r="E22" s="77" t="s">
        <v>301</v>
      </c>
      <c r="F22" s="24">
        <v>2600</v>
      </c>
      <c r="G22" s="56"/>
      <c r="H22" s="33">
        <f t="shared" si="0"/>
        <v>0</v>
      </c>
    </row>
    <row r="23" spans="1:8" ht="15.75" thickBot="1" x14ac:dyDescent="0.3">
      <c r="A23" s="22">
        <v>67424</v>
      </c>
      <c r="B23" s="23" t="s">
        <v>302</v>
      </c>
      <c r="C23" s="81" t="s">
        <v>9</v>
      </c>
      <c r="D23" s="82">
        <v>125</v>
      </c>
      <c r="E23" s="77" t="s">
        <v>303</v>
      </c>
      <c r="F23" s="24">
        <v>2600</v>
      </c>
      <c r="G23" s="56"/>
      <c r="H23" s="33">
        <f t="shared" si="0"/>
        <v>0</v>
      </c>
    </row>
    <row r="24" spans="1:8" ht="15.75" thickBot="1" x14ac:dyDescent="0.3">
      <c r="A24" s="22">
        <v>67459</v>
      </c>
      <c r="B24" s="23" t="s">
        <v>304</v>
      </c>
      <c r="C24" s="28" t="s">
        <v>9</v>
      </c>
      <c r="D24" s="76">
        <v>5</v>
      </c>
      <c r="E24" s="77" t="s">
        <v>305</v>
      </c>
      <c r="F24" s="24">
        <v>1800</v>
      </c>
      <c r="G24" s="56"/>
      <c r="H24" s="33">
        <f t="shared" si="0"/>
        <v>0</v>
      </c>
    </row>
    <row r="25" spans="1:8" ht="15.75" thickBot="1" x14ac:dyDescent="0.3">
      <c r="A25" s="22">
        <v>67460</v>
      </c>
      <c r="B25" s="23" t="s">
        <v>306</v>
      </c>
      <c r="C25" s="28" t="s">
        <v>9</v>
      </c>
      <c r="D25" s="76">
        <v>5</v>
      </c>
      <c r="E25" s="77" t="s">
        <v>307</v>
      </c>
      <c r="F25" s="24">
        <v>1800</v>
      </c>
      <c r="G25" s="56"/>
      <c r="H25" s="33">
        <f t="shared" si="0"/>
        <v>0</v>
      </c>
    </row>
    <row r="26" spans="1:8" ht="15.75" thickBot="1" x14ac:dyDescent="0.3">
      <c r="A26" s="22">
        <v>67461</v>
      </c>
      <c r="B26" s="23" t="s">
        <v>308</v>
      </c>
      <c r="C26" s="28" t="s">
        <v>9</v>
      </c>
      <c r="D26" s="76">
        <v>5</v>
      </c>
      <c r="E26" s="77" t="s">
        <v>309</v>
      </c>
      <c r="F26" s="24">
        <v>1800</v>
      </c>
      <c r="G26" s="56"/>
      <c r="H26" s="33">
        <f t="shared" si="0"/>
        <v>0</v>
      </c>
    </row>
    <row r="27" spans="1:8" ht="15.75" thickBot="1" x14ac:dyDescent="0.3">
      <c r="A27" s="22">
        <v>67462</v>
      </c>
      <c r="B27" s="23" t="s">
        <v>310</v>
      </c>
      <c r="C27" s="28" t="s">
        <v>9</v>
      </c>
      <c r="D27" s="76">
        <v>5</v>
      </c>
      <c r="E27" s="77" t="s">
        <v>311</v>
      </c>
      <c r="F27" s="24">
        <v>2400</v>
      </c>
      <c r="G27" s="56"/>
      <c r="H27" s="33">
        <f t="shared" si="0"/>
        <v>0</v>
      </c>
    </row>
    <row r="28" spans="1:8" ht="15.75" thickBot="1" x14ac:dyDescent="0.3">
      <c r="A28" s="22">
        <v>67463</v>
      </c>
      <c r="B28" s="23" t="s">
        <v>312</v>
      </c>
      <c r="C28" s="28" t="s">
        <v>9</v>
      </c>
      <c r="D28" s="76">
        <v>250</v>
      </c>
      <c r="E28" s="77" t="s">
        <v>313</v>
      </c>
      <c r="F28" s="24">
        <v>6900</v>
      </c>
      <c r="G28" s="56"/>
      <c r="H28" s="33">
        <f t="shared" si="0"/>
        <v>0</v>
      </c>
    </row>
    <row r="29" spans="1:8" ht="15.75" thickBot="1" x14ac:dyDescent="0.3">
      <c r="A29" s="22">
        <v>67484</v>
      </c>
      <c r="B29" s="23" t="s">
        <v>314</v>
      </c>
      <c r="C29" s="28" t="s">
        <v>21</v>
      </c>
      <c r="D29" s="76">
        <v>2</v>
      </c>
      <c r="E29" s="77" t="s">
        <v>315</v>
      </c>
      <c r="F29" s="24">
        <v>5000</v>
      </c>
      <c r="G29" s="56"/>
      <c r="H29" s="33">
        <f t="shared" si="0"/>
        <v>0</v>
      </c>
    </row>
    <row r="30" spans="1:8" ht="15.75" thickBot="1" x14ac:dyDescent="0.3">
      <c r="A30" s="22">
        <v>67495</v>
      </c>
      <c r="B30" s="23" t="s">
        <v>316</v>
      </c>
      <c r="C30" s="28" t="s">
        <v>9</v>
      </c>
      <c r="D30" s="76">
        <v>50</v>
      </c>
      <c r="E30" s="77" t="s">
        <v>317</v>
      </c>
      <c r="F30" s="24">
        <v>7300</v>
      </c>
      <c r="G30" s="56"/>
      <c r="H30" s="33">
        <f t="shared" si="0"/>
        <v>0</v>
      </c>
    </row>
    <row r="31" spans="1:8" ht="15.75" thickBot="1" x14ac:dyDescent="0.3">
      <c r="A31" s="22">
        <v>67496</v>
      </c>
      <c r="B31" s="23" t="s">
        <v>318</v>
      </c>
      <c r="C31" s="28" t="s">
        <v>9</v>
      </c>
      <c r="D31" s="76">
        <v>50</v>
      </c>
      <c r="E31" s="77" t="s">
        <v>319</v>
      </c>
      <c r="F31" s="24">
        <v>7300</v>
      </c>
      <c r="G31" s="56"/>
      <c r="H31" s="33">
        <f t="shared" si="0"/>
        <v>0</v>
      </c>
    </row>
    <row r="32" spans="1:8" ht="15.75" thickBot="1" x14ac:dyDescent="0.3">
      <c r="A32" s="28">
        <v>67497</v>
      </c>
      <c r="B32" s="23" t="s">
        <v>320</v>
      </c>
      <c r="C32" s="28" t="s">
        <v>9</v>
      </c>
      <c r="D32" s="76">
        <v>50</v>
      </c>
      <c r="E32" s="28" t="s">
        <v>321</v>
      </c>
      <c r="F32" s="24">
        <v>7000</v>
      </c>
      <c r="G32" s="56"/>
      <c r="H32" s="33">
        <f t="shared" si="0"/>
        <v>0</v>
      </c>
    </row>
    <row r="33" spans="1:8" ht="15.75" thickBot="1" x14ac:dyDescent="0.3">
      <c r="A33" s="28">
        <v>67498</v>
      </c>
      <c r="B33" s="23" t="s">
        <v>322</v>
      </c>
      <c r="C33" s="28" t="s">
        <v>9</v>
      </c>
      <c r="D33" s="76">
        <v>50</v>
      </c>
      <c r="E33" s="28" t="s">
        <v>323</v>
      </c>
      <c r="F33" s="24">
        <v>7300</v>
      </c>
      <c r="G33" s="56"/>
      <c r="H33" s="33">
        <f t="shared" si="0"/>
        <v>0</v>
      </c>
    </row>
    <row r="34" spans="1:8" ht="15.75" thickBot="1" x14ac:dyDescent="0.3">
      <c r="A34" s="28">
        <v>67651</v>
      </c>
      <c r="B34" s="23" t="s">
        <v>562</v>
      </c>
      <c r="C34" s="28" t="s">
        <v>9</v>
      </c>
      <c r="D34" s="76">
        <v>40</v>
      </c>
      <c r="E34" s="28" t="s">
        <v>574</v>
      </c>
      <c r="F34" s="24">
        <v>8000</v>
      </c>
      <c r="G34" s="56"/>
      <c r="H34" s="33">
        <f t="shared" si="0"/>
        <v>0</v>
      </c>
    </row>
    <row r="35" spans="1:8" x14ac:dyDescent="0.25">
      <c r="A35" s="29"/>
      <c r="B35" s="29"/>
      <c r="C35" s="29"/>
      <c r="D35" s="29"/>
      <c r="E35" s="29"/>
      <c r="F35" s="29"/>
      <c r="G35" s="29"/>
      <c r="H35" s="29"/>
    </row>
    <row r="36" spans="1:8" ht="15.75" x14ac:dyDescent="0.25">
      <c r="A36" s="93" t="s">
        <v>257</v>
      </c>
      <c r="B36" s="94"/>
      <c r="C36" s="30"/>
      <c r="D36" s="30"/>
      <c r="E36" s="30"/>
      <c r="F36" s="30"/>
      <c r="G36" s="30"/>
      <c r="H36" s="34">
        <f>+SUM(H3:H34)</f>
        <v>0</v>
      </c>
    </row>
    <row r="37" spans="1:8" x14ac:dyDescent="0.25">
      <c r="A37" s="29"/>
      <c r="B37" s="29"/>
      <c r="C37" s="29"/>
      <c r="D37" s="29"/>
      <c r="E37" s="29"/>
      <c r="F37" s="29"/>
      <c r="G37" s="29"/>
      <c r="H37" s="29"/>
    </row>
    <row r="38" spans="1:8" ht="15.75" x14ac:dyDescent="0.25">
      <c r="A38" s="95" t="s">
        <v>258</v>
      </c>
      <c r="B38" s="96"/>
      <c r="C38" s="31"/>
      <c r="D38" s="31"/>
      <c r="E38" s="31"/>
      <c r="F38" s="31"/>
      <c r="G38" s="31"/>
      <c r="H38" s="35">
        <f>+H36*21%</f>
        <v>0</v>
      </c>
    </row>
    <row r="39" spans="1:8" x14ac:dyDescent="0.25">
      <c r="A39" s="29"/>
      <c r="B39" s="29"/>
      <c r="C39" s="29"/>
      <c r="D39" s="29"/>
      <c r="E39" s="29"/>
      <c r="F39" s="29"/>
      <c r="G39" s="29"/>
      <c r="H39" s="29"/>
    </row>
    <row r="40" spans="1:8" ht="18.75" x14ac:dyDescent="0.3">
      <c r="A40" s="97" t="s">
        <v>259</v>
      </c>
      <c r="B40" s="98"/>
      <c r="C40" s="32"/>
      <c r="D40" s="32"/>
      <c r="E40" s="32"/>
      <c r="F40" s="32"/>
      <c r="G40" s="32"/>
      <c r="H40" s="36">
        <f>+SUM(H36,H38)</f>
        <v>0</v>
      </c>
    </row>
  </sheetData>
  <sheetProtection algorithmName="SHA-512" hashValue="E4k0+/ediBKcAEJHuMiyT62CAn6BJUlFEBNfcZXrPX9SlkJGmeD9XkQLlNvCVRSu5UQumCgBBbzo80ybvk/K+A==" saltValue="C9MtNTHYJotXKBs9XAslAQ==" spinCount="100000" sheet="1" objects="1" scenarios="1"/>
  <autoFilter ref="A2:H34" xr:uid="{458E175D-403A-4971-8D2C-1B2533EFC263}"/>
  <mergeCells count="4">
    <mergeCell ref="A36:B36"/>
    <mergeCell ref="A38:B38"/>
    <mergeCell ref="A40:B40"/>
    <mergeCell ref="A1:H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1A416-6AF9-400E-941E-FC19BDF71E5B}">
  <dimension ref="A1:H129"/>
  <sheetViews>
    <sheetView zoomScale="85" zoomScaleNormal="85" workbookViewId="0">
      <pane ySplit="1" topLeftCell="A101" activePane="bottomLeft" state="frozen"/>
      <selection pane="bottomLeft" activeCell="G21" sqref="G21"/>
    </sheetView>
  </sheetViews>
  <sheetFormatPr baseColWidth="10" defaultRowHeight="15" x14ac:dyDescent="0.25"/>
  <cols>
    <col min="1" max="1" width="16.42578125" style="12" bestFit="1" customWidth="1"/>
    <col min="2" max="2" width="87.28515625" bestFit="1" customWidth="1"/>
    <col min="3" max="3" width="18.140625" style="11" hidden="1" customWidth="1"/>
    <col min="4" max="4" width="18.42578125" style="11" hidden="1" customWidth="1"/>
    <col min="5" max="5" width="35.42578125" style="11" hidden="1" customWidth="1"/>
    <col min="6" max="6" width="14.42578125" bestFit="1" customWidth="1"/>
    <col min="7" max="7" width="19.42578125" bestFit="1" customWidth="1"/>
    <col min="8" max="8" width="18.42578125" customWidth="1"/>
  </cols>
  <sheetData>
    <row r="1" spans="1:8" ht="24" thickBot="1" x14ac:dyDescent="0.4">
      <c r="A1" s="99" t="s">
        <v>570</v>
      </c>
      <c r="B1" s="102"/>
      <c r="C1" s="102"/>
      <c r="D1" s="102"/>
      <c r="E1" s="102"/>
      <c r="F1" s="102"/>
      <c r="G1" s="102"/>
      <c r="H1" s="103"/>
    </row>
    <row r="2" spans="1:8" ht="15.75" thickBot="1" x14ac:dyDescent="0.3">
      <c r="A2" s="69" t="s">
        <v>0</v>
      </c>
      <c r="B2" s="65" t="s">
        <v>1</v>
      </c>
      <c r="C2" s="66" t="s">
        <v>2</v>
      </c>
      <c r="D2" s="67" t="s">
        <v>3</v>
      </c>
      <c r="E2" s="70" t="s">
        <v>4</v>
      </c>
      <c r="F2" s="70" t="s">
        <v>5</v>
      </c>
      <c r="G2" s="62" t="s">
        <v>6</v>
      </c>
      <c r="H2" s="63" t="s">
        <v>7</v>
      </c>
    </row>
    <row r="3" spans="1:8" ht="15.75" thickBot="1" x14ac:dyDescent="0.3">
      <c r="A3" s="17">
        <v>65569</v>
      </c>
      <c r="B3" s="1" t="s">
        <v>324</v>
      </c>
      <c r="C3" s="13" t="s">
        <v>325</v>
      </c>
      <c r="D3" s="13" t="s">
        <v>326</v>
      </c>
      <c r="E3" s="13" t="s">
        <v>327</v>
      </c>
      <c r="F3" s="3">
        <v>30</v>
      </c>
      <c r="G3" s="56"/>
      <c r="H3" s="74">
        <f>F3*G3</f>
        <v>0</v>
      </c>
    </row>
    <row r="4" spans="1:8" ht="15.75" thickBot="1" x14ac:dyDescent="0.3">
      <c r="A4" s="17">
        <v>67371</v>
      </c>
      <c r="B4" s="1" t="s">
        <v>328</v>
      </c>
      <c r="C4" s="13" t="s">
        <v>9</v>
      </c>
      <c r="D4" s="13" t="s">
        <v>329</v>
      </c>
      <c r="E4" s="13" t="s">
        <v>330</v>
      </c>
      <c r="F4" s="3">
        <v>2</v>
      </c>
      <c r="G4" s="56"/>
      <c r="H4" s="74">
        <f t="shared" ref="H4:H67" si="0">F4*G4</f>
        <v>0</v>
      </c>
    </row>
    <row r="5" spans="1:8" ht="15.75" thickBot="1" x14ac:dyDescent="0.3">
      <c r="A5" s="17">
        <v>67377</v>
      </c>
      <c r="B5" s="1" t="s">
        <v>331</v>
      </c>
      <c r="C5" s="13" t="s">
        <v>332</v>
      </c>
      <c r="D5" s="13" t="s">
        <v>333</v>
      </c>
      <c r="E5" s="13" t="s">
        <v>332</v>
      </c>
      <c r="F5" s="3">
        <v>4</v>
      </c>
      <c r="G5" s="56"/>
      <c r="H5" s="74">
        <f t="shared" si="0"/>
        <v>0</v>
      </c>
    </row>
    <row r="6" spans="1:8" ht="15.75" thickBot="1" x14ac:dyDescent="0.3">
      <c r="A6" s="17">
        <v>67389</v>
      </c>
      <c r="B6" s="1" t="s">
        <v>334</v>
      </c>
      <c r="C6" s="13" t="s">
        <v>9</v>
      </c>
      <c r="D6" s="13" t="s">
        <v>335</v>
      </c>
      <c r="E6" s="13" t="s">
        <v>336</v>
      </c>
      <c r="F6" s="3">
        <v>5</v>
      </c>
      <c r="G6" s="56"/>
      <c r="H6" s="74">
        <f t="shared" si="0"/>
        <v>0</v>
      </c>
    </row>
    <row r="7" spans="1:8" ht="15.75" thickBot="1" x14ac:dyDescent="0.3">
      <c r="A7" s="17">
        <v>67446</v>
      </c>
      <c r="B7" s="1" t="s">
        <v>337</v>
      </c>
      <c r="C7" s="13" t="s">
        <v>9</v>
      </c>
      <c r="D7" s="13" t="s">
        <v>338</v>
      </c>
      <c r="E7" s="13" t="s">
        <v>339</v>
      </c>
      <c r="F7" s="3">
        <v>2</v>
      </c>
      <c r="G7" s="56"/>
      <c r="H7" s="74">
        <f t="shared" si="0"/>
        <v>0</v>
      </c>
    </row>
    <row r="8" spans="1:8" ht="15.75" thickBot="1" x14ac:dyDescent="0.3">
      <c r="A8" s="17">
        <v>67486</v>
      </c>
      <c r="B8" s="1" t="s">
        <v>340</v>
      </c>
      <c r="C8" s="13" t="s">
        <v>332</v>
      </c>
      <c r="D8" s="13" t="s">
        <v>341</v>
      </c>
      <c r="E8" s="13" t="s">
        <v>342</v>
      </c>
      <c r="F8" s="3">
        <v>2</v>
      </c>
      <c r="G8" s="56"/>
      <c r="H8" s="74">
        <f t="shared" si="0"/>
        <v>0</v>
      </c>
    </row>
    <row r="9" spans="1:8" ht="15.75" thickBot="1" x14ac:dyDescent="0.3">
      <c r="A9" s="17">
        <v>67501</v>
      </c>
      <c r="B9" s="1" t="s">
        <v>343</v>
      </c>
      <c r="C9" s="13" t="s">
        <v>9</v>
      </c>
      <c r="D9" s="13" t="s">
        <v>344</v>
      </c>
      <c r="E9" s="13" t="s">
        <v>345</v>
      </c>
      <c r="F9" s="3">
        <v>45</v>
      </c>
      <c r="G9" s="56"/>
      <c r="H9" s="74">
        <f t="shared" si="0"/>
        <v>0</v>
      </c>
    </row>
    <row r="10" spans="1:8" ht="15.75" thickBot="1" x14ac:dyDescent="0.3">
      <c r="A10" s="17">
        <v>67502</v>
      </c>
      <c r="B10" s="1" t="s">
        <v>346</v>
      </c>
      <c r="C10" s="13" t="s">
        <v>9</v>
      </c>
      <c r="D10" s="13" t="s">
        <v>347</v>
      </c>
      <c r="E10" s="13" t="s">
        <v>348</v>
      </c>
      <c r="F10" s="3">
        <v>15</v>
      </c>
      <c r="G10" s="56"/>
      <c r="H10" s="74">
        <f t="shared" si="0"/>
        <v>0</v>
      </c>
    </row>
    <row r="11" spans="1:8" ht="15.75" thickBot="1" x14ac:dyDescent="0.3">
      <c r="A11" s="17">
        <v>67503</v>
      </c>
      <c r="B11" s="1" t="s">
        <v>349</v>
      </c>
      <c r="C11" s="13" t="s">
        <v>9</v>
      </c>
      <c r="D11" s="13" t="s">
        <v>350</v>
      </c>
      <c r="E11" s="13" t="s">
        <v>345</v>
      </c>
      <c r="F11" s="3">
        <v>10</v>
      </c>
      <c r="G11" s="56"/>
      <c r="H11" s="74">
        <f t="shared" si="0"/>
        <v>0</v>
      </c>
    </row>
    <row r="12" spans="1:8" ht="15.75" thickBot="1" x14ac:dyDescent="0.3">
      <c r="A12" s="17">
        <v>67504</v>
      </c>
      <c r="B12" s="1" t="s">
        <v>351</v>
      </c>
      <c r="C12" s="13" t="s">
        <v>352</v>
      </c>
      <c r="D12" s="13" t="s">
        <v>353</v>
      </c>
      <c r="E12" s="13" t="s">
        <v>354</v>
      </c>
      <c r="F12" s="3">
        <v>50</v>
      </c>
      <c r="G12" s="56"/>
      <c r="H12" s="74">
        <f t="shared" si="0"/>
        <v>0</v>
      </c>
    </row>
    <row r="13" spans="1:8" ht="15.75" thickBot="1" x14ac:dyDescent="0.3">
      <c r="A13" s="17">
        <v>67507</v>
      </c>
      <c r="B13" s="1" t="s">
        <v>355</v>
      </c>
      <c r="C13" s="13" t="s">
        <v>21</v>
      </c>
      <c r="D13" s="13" t="s">
        <v>356</v>
      </c>
      <c r="E13" s="13" t="s">
        <v>357</v>
      </c>
      <c r="F13" s="3">
        <v>2</v>
      </c>
      <c r="G13" s="56"/>
      <c r="H13" s="74">
        <f t="shared" si="0"/>
        <v>0</v>
      </c>
    </row>
    <row r="14" spans="1:8" ht="15.75" thickBot="1" x14ac:dyDescent="0.3">
      <c r="A14" s="17">
        <v>67508</v>
      </c>
      <c r="B14" s="1" t="s">
        <v>358</v>
      </c>
      <c r="C14" s="13" t="s">
        <v>359</v>
      </c>
      <c r="D14" s="13" t="s">
        <v>360</v>
      </c>
      <c r="E14" s="13" t="s">
        <v>361</v>
      </c>
      <c r="F14" s="3">
        <v>2</v>
      </c>
      <c r="G14" s="56"/>
      <c r="H14" s="74">
        <f t="shared" si="0"/>
        <v>0</v>
      </c>
    </row>
    <row r="15" spans="1:8" ht="15.75" thickBot="1" x14ac:dyDescent="0.3">
      <c r="A15" s="17">
        <v>67509</v>
      </c>
      <c r="B15" s="1" t="s">
        <v>362</v>
      </c>
      <c r="C15" s="13" t="s">
        <v>359</v>
      </c>
      <c r="D15" s="13" t="s">
        <v>363</v>
      </c>
      <c r="E15" s="13" t="s">
        <v>364</v>
      </c>
      <c r="F15" s="3">
        <v>2</v>
      </c>
      <c r="G15" s="56"/>
      <c r="H15" s="74">
        <f t="shared" si="0"/>
        <v>0</v>
      </c>
    </row>
    <row r="16" spans="1:8" ht="15.75" thickBot="1" x14ac:dyDescent="0.3">
      <c r="A16" s="17">
        <v>67559</v>
      </c>
      <c r="B16" s="1" t="s">
        <v>365</v>
      </c>
      <c r="C16" s="13" t="s">
        <v>9</v>
      </c>
      <c r="D16" s="13" t="s">
        <v>366</v>
      </c>
      <c r="E16" s="13" t="s">
        <v>367</v>
      </c>
      <c r="F16" s="3">
        <v>15</v>
      </c>
      <c r="G16" s="56"/>
      <c r="H16" s="74">
        <f t="shared" si="0"/>
        <v>0</v>
      </c>
    </row>
    <row r="17" spans="1:8" ht="15.75" thickBot="1" x14ac:dyDescent="0.3">
      <c r="A17" s="17">
        <v>67560</v>
      </c>
      <c r="B17" s="1" t="s">
        <v>368</v>
      </c>
      <c r="C17" s="13" t="s">
        <v>9</v>
      </c>
      <c r="D17" s="13" t="s">
        <v>369</v>
      </c>
      <c r="E17" s="13" t="s">
        <v>370</v>
      </c>
      <c r="F17" s="3">
        <v>15</v>
      </c>
      <c r="G17" s="56"/>
      <c r="H17" s="74">
        <f t="shared" si="0"/>
        <v>0</v>
      </c>
    </row>
    <row r="18" spans="1:8" ht="15.75" thickBot="1" x14ac:dyDescent="0.3">
      <c r="A18" s="17">
        <v>67565</v>
      </c>
      <c r="B18" s="1" t="s">
        <v>371</v>
      </c>
      <c r="C18" s="13" t="s">
        <v>372</v>
      </c>
      <c r="D18" s="13" t="s">
        <v>373</v>
      </c>
      <c r="E18" s="13" t="s">
        <v>374</v>
      </c>
      <c r="F18" s="3">
        <v>20</v>
      </c>
      <c r="G18" s="56"/>
      <c r="H18" s="74">
        <f t="shared" si="0"/>
        <v>0</v>
      </c>
    </row>
    <row r="19" spans="1:8" ht="15.75" thickBot="1" x14ac:dyDescent="0.3">
      <c r="A19" s="17">
        <v>67566</v>
      </c>
      <c r="B19" s="1" t="s">
        <v>375</v>
      </c>
      <c r="C19" s="13" t="s">
        <v>372</v>
      </c>
      <c r="D19" s="13" t="s">
        <v>376</v>
      </c>
      <c r="E19" s="13" t="s">
        <v>374</v>
      </c>
      <c r="F19" s="3">
        <v>2</v>
      </c>
      <c r="G19" s="56"/>
      <c r="H19" s="74">
        <f t="shared" si="0"/>
        <v>0</v>
      </c>
    </row>
    <row r="20" spans="1:8" ht="15.75" thickBot="1" x14ac:dyDescent="0.3">
      <c r="A20" s="17">
        <v>67567</v>
      </c>
      <c r="B20" s="1" t="s">
        <v>377</v>
      </c>
      <c r="C20" s="13" t="s">
        <v>372</v>
      </c>
      <c r="D20" s="13" t="s">
        <v>378</v>
      </c>
      <c r="E20" s="13" t="s">
        <v>374</v>
      </c>
      <c r="F20" s="3">
        <v>20</v>
      </c>
      <c r="G20" s="56"/>
      <c r="H20" s="74">
        <f t="shared" si="0"/>
        <v>0</v>
      </c>
    </row>
    <row r="21" spans="1:8" ht="15.75" thickBot="1" x14ac:dyDescent="0.3">
      <c r="A21" s="17">
        <v>67568</v>
      </c>
      <c r="B21" s="1" t="s">
        <v>379</v>
      </c>
      <c r="C21" s="13" t="s">
        <v>372</v>
      </c>
      <c r="D21" s="13" t="s">
        <v>380</v>
      </c>
      <c r="E21" s="13" t="s">
        <v>381</v>
      </c>
      <c r="F21" s="3">
        <v>2</v>
      </c>
      <c r="G21" s="56"/>
      <c r="H21" s="74">
        <f t="shared" si="0"/>
        <v>0</v>
      </c>
    </row>
    <row r="22" spans="1:8" s="10" customFormat="1" ht="15.75" thickBot="1" x14ac:dyDescent="0.3">
      <c r="A22" s="17">
        <v>67569</v>
      </c>
      <c r="B22" s="3" t="s">
        <v>382</v>
      </c>
      <c r="C22" s="18" t="s">
        <v>372</v>
      </c>
      <c r="D22" s="18" t="s">
        <v>380</v>
      </c>
      <c r="E22" s="18" t="s">
        <v>383</v>
      </c>
      <c r="F22" s="3">
        <v>5</v>
      </c>
      <c r="G22" s="56"/>
      <c r="H22" s="74">
        <f t="shared" si="0"/>
        <v>0</v>
      </c>
    </row>
    <row r="23" spans="1:8" ht="15.75" thickBot="1" x14ac:dyDescent="0.3">
      <c r="A23" s="17">
        <v>67575</v>
      </c>
      <c r="B23" s="1" t="s">
        <v>384</v>
      </c>
      <c r="C23" s="13" t="s">
        <v>372</v>
      </c>
      <c r="D23" s="13"/>
      <c r="E23" s="13" t="s">
        <v>374</v>
      </c>
      <c r="F23" s="3">
        <v>4</v>
      </c>
      <c r="G23" s="56"/>
      <c r="H23" s="74">
        <f t="shared" si="0"/>
        <v>0</v>
      </c>
    </row>
    <row r="24" spans="1:8" ht="15.75" thickBot="1" x14ac:dyDescent="0.3">
      <c r="A24" s="17">
        <v>67579</v>
      </c>
      <c r="B24" s="1" t="s">
        <v>385</v>
      </c>
      <c r="C24" s="13" t="s">
        <v>386</v>
      </c>
      <c r="D24" s="13"/>
      <c r="E24" s="13" t="s">
        <v>387</v>
      </c>
      <c r="F24" s="3">
        <v>2</v>
      </c>
      <c r="G24" s="56"/>
      <c r="H24" s="74">
        <f t="shared" si="0"/>
        <v>0</v>
      </c>
    </row>
    <row r="25" spans="1:8" ht="15.75" thickBot="1" x14ac:dyDescent="0.3">
      <c r="A25" s="17">
        <v>67580</v>
      </c>
      <c r="B25" s="1" t="s">
        <v>388</v>
      </c>
      <c r="C25" s="13" t="s">
        <v>21</v>
      </c>
      <c r="D25" s="13"/>
      <c r="E25" s="13" t="s">
        <v>389</v>
      </c>
      <c r="F25" s="3">
        <v>2</v>
      </c>
      <c r="G25" s="56"/>
      <c r="H25" s="74">
        <f t="shared" si="0"/>
        <v>0</v>
      </c>
    </row>
    <row r="26" spans="1:8" ht="15.75" thickBot="1" x14ac:dyDescent="0.3">
      <c r="A26" s="17">
        <v>67581</v>
      </c>
      <c r="B26" s="1" t="s">
        <v>390</v>
      </c>
      <c r="C26" s="13" t="s">
        <v>21</v>
      </c>
      <c r="D26" s="13"/>
      <c r="E26" s="13" t="s">
        <v>391</v>
      </c>
      <c r="F26" s="3">
        <v>2</v>
      </c>
      <c r="G26" s="56"/>
      <c r="H26" s="74">
        <f t="shared" si="0"/>
        <v>0</v>
      </c>
    </row>
    <row r="27" spans="1:8" ht="15.75" thickBot="1" x14ac:dyDescent="0.3">
      <c r="A27" s="17">
        <v>67582</v>
      </c>
      <c r="B27" s="1" t="s">
        <v>392</v>
      </c>
      <c r="C27" s="13" t="s">
        <v>21</v>
      </c>
      <c r="D27" s="13"/>
      <c r="E27" s="13" t="s">
        <v>393</v>
      </c>
      <c r="F27" s="3">
        <v>2</v>
      </c>
      <c r="G27" s="56"/>
      <c r="H27" s="74">
        <f t="shared" si="0"/>
        <v>0</v>
      </c>
    </row>
    <row r="28" spans="1:8" ht="15.75" thickBot="1" x14ac:dyDescent="0.3">
      <c r="A28" s="17">
        <v>67583</v>
      </c>
      <c r="B28" s="1" t="s">
        <v>394</v>
      </c>
      <c r="C28" s="13" t="s">
        <v>21</v>
      </c>
      <c r="D28" s="13"/>
      <c r="E28" s="13" t="s">
        <v>395</v>
      </c>
      <c r="F28" s="3">
        <v>2</v>
      </c>
      <c r="G28" s="56"/>
      <c r="H28" s="74">
        <f t="shared" si="0"/>
        <v>0</v>
      </c>
    </row>
    <row r="29" spans="1:8" ht="15.75" thickBot="1" x14ac:dyDescent="0.3">
      <c r="A29" s="17">
        <v>67584</v>
      </c>
      <c r="B29" s="1" t="s">
        <v>396</v>
      </c>
      <c r="C29" s="13" t="s">
        <v>21</v>
      </c>
      <c r="D29" s="13"/>
      <c r="E29" s="13" t="s">
        <v>397</v>
      </c>
      <c r="F29" s="3">
        <v>2</v>
      </c>
      <c r="G29" s="56"/>
      <c r="H29" s="74">
        <f t="shared" si="0"/>
        <v>0</v>
      </c>
    </row>
    <row r="30" spans="1:8" ht="15.75" thickBot="1" x14ac:dyDescent="0.3">
      <c r="A30" s="17">
        <v>67585</v>
      </c>
      <c r="B30" s="1" t="s">
        <v>398</v>
      </c>
      <c r="C30" s="13" t="s">
        <v>21</v>
      </c>
      <c r="D30" s="13"/>
      <c r="E30" s="13" t="s">
        <v>399</v>
      </c>
      <c r="F30" s="3">
        <v>2</v>
      </c>
      <c r="G30" s="56"/>
      <c r="H30" s="74">
        <f t="shared" si="0"/>
        <v>0</v>
      </c>
    </row>
    <row r="31" spans="1:8" ht="15.75" thickBot="1" x14ac:dyDescent="0.3">
      <c r="A31" s="17">
        <v>67586</v>
      </c>
      <c r="B31" s="1" t="s">
        <v>400</v>
      </c>
      <c r="C31" s="13" t="s">
        <v>21</v>
      </c>
      <c r="D31" s="13"/>
      <c r="E31" s="13" t="s">
        <v>401</v>
      </c>
      <c r="F31" s="3">
        <v>2</v>
      </c>
      <c r="G31" s="56"/>
      <c r="H31" s="74">
        <f t="shared" si="0"/>
        <v>0</v>
      </c>
    </row>
    <row r="32" spans="1:8" ht="15.75" thickBot="1" x14ac:dyDescent="0.3">
      <c r="A32" s="17">
        <v>67587</v>
      </c>
      <c r="B32" s="1" t="s">
        <v>433</v>
      </c>
      <c r="C32" s="13" t="s">
        <v>406</v>
      </c>
      <c r="D32" s="13"/>
      <c r="E32" s="13" t="s">
        <v>434</v>
      </c>
      <c r="F32" s="3">
        <v>60</v>
      </c>
      <c r="G32" s="56"/>
      <c r="H32" s="74">
        <f t="shared" si="0"/>
        <v>0</v>
      </c>
    </row>
    <row r="33" spans="1:8" ht="15.75" thickBot="1" x14ac:dyDescent="0.3">
      <c r="A33" s="17">
        <v>67588</v>
      </c>
      <c r="B33" s="1" t="s">
        <v>435</v>
      </c>
      <c r="C33" s="13" t="s">
        <v>406</v>
      </c>
      <c r="D33" s="13"/>
      <c r="E33" s="13" t="s">
        <v>434</v>
      </c>
      <c r="F33" s="3">
        <v>60</v>
      </c>
      <c r="G33" s="56"/>
      <c r="H33" s="74">
        <f t="shared" si="0"/>
        <v>0</v>
      </c>
    </row>
    <row r="34" spans="1:8" ht="15.75" thickBot="1" x14ac:dyDescent="0.3">
      <c r="A34" s="17">
        <v>67589</v>
      </c>
      <c r="B34" s="1" t="s">
        <v>436</v>
      </c>
      <c r="C34" s="13" t="s">
        <v>406</v>
      </c>
      <c r="D34" s="13" t="s">
        <v>437</v>
      </c>
      <c r="E34" s="13" t="s">
        <v>434</v>
      </c>
      <c r="F34" s="3">
        <v>30</v>
      </c>
      <c r="G34" s="56"/>
      <c r="H34" s="74">
        <f t="shared" si="0"/>
        <v>0</v>
      </c>
    </row>
    <row r="35" spans="1:8" ht="15.75" thickBot="1" x14ac:dyDescent="0.3">
      <c r="A35" s="17">
        <v>67590</v>
      </c>
      <c r="B35" s="1" t="s">
        <v>438</v>
      </c>
      <c r="C35" s="13" t="s">
        <v>406</v>
      </c>
      <c r="D35" s="13" t="s">
        <v>439</v>
      </c>
      <c r="E35" s="13" t="s">
        <v>434</v>
      </c>
      <c r="F35" s="3">
        <v>200</v>
      </c>
      <c r="G35" s="56"/>
      <c r="H35" s="74">
        <f t="shared" si="0"/>
        <v>0</v>
      </c>
    </row>
    <row r="36" spans="1:8" ht="15.75" thickBot="1" x14ac:dyDescent="0.3">
      <c r="A36" s="17">
        <v>67602</v>
      </c>
      <c r="B36" s="1" t="s">
        <v>451</v>
      </c>
      <c r="C36" s="13" t="s">
        <v>151</v>
      </c>
      <c r="D36" s="13"/>
      <c r="E36" s="13" t="s">
        <v>151</v>
      </c>
      <c r="F36" s="3">
        <v>3</v>
      </c>
      <c r="G36" s="56"/>
      <c r="H36" s="74">
        <f t="shared" si="0"/>
        <v>0</v>
      </c>
    </row>
    <row r="37" spans="1:8" ht="15.75" thickBot="1" x14ac:dyDescent="0.3">
      <c r="A37" s="17">
        <v>67616</v>
      </c>
      <c r="B37" s="1" t="s">
        <v>466</v>
      </c>
      <c r="C37" s="13" t="s">
        <v>563</v>
      </c>
      <c r="D37" s="13"/>
      <c r="E37" s="13" t="s">
        <v>467</v>
      </c>
      <c r="F37" s="3">
        <v>3</v>
      </c>
      <c r="G37" s="56"/>
      <c r="H37" s="74">
        <f t="shared" si="0"/>
        <v>0</v>
      </c>
    </row>
    <row r="38" spans="1:8" ht="15.75" thickBot="1" x14ac:dyDescent="0.3">
      <c r="A38" s="17">
        <v>67617</v>
      </c>
      <c r="B38" s="1" t="s">
        <v>468</v>
      </c>
      <c r="C38" s="13" t="s">
        <v>563</v>
      </c>
      <c r="D38" s="13" t="s">
        <v>469</v>
      </c>
      <c r="E38" s="13" t="s">
        <v>467</v>
      </c>
      <c r="F38" s="3">
        <v>3</v>
      </c>
      <c r="G38" s="56"/>
      <c r="H38" s="74">
        <f t="shared" si="0"/>
        <v>0</v>
      </c>
    </row>
    <row r="39" spans="1:8" ht="15.75" thickBot="1" x14ac:dyDescent="0.3">
      <c r="A39" s="17">
        <v>67618</v>
      </c>
      <c r="B39" s="1" t="s">
        <v>470</v>
      </c>
      <c r="C39" s="13" t="s">
        <v>563</v>
      </c>
      <c r="D39" s="13"/>
      <c r="E39" s="13" t="s">
        <v>467</v>
      </c>
      <c r="F39" s="3">
        <v>3</v>
      </c>
      <c r="G39" s="56"/>
      <c r="H39" s="74">
        <f t="shared" si="0"/>
        <v>0</v>
      </c>
    </row>
    <row r="40" spans="1:8" ht="15.75" thickBot="1" x14ac:dyDescent="0.3">
      <c r="A40" s="17">
        <v>67619</v>
      </c>
      <c r="B40" s="1" t="s">
        <v>471</v>
      </c>
      <c r="C40" s="13" t="s">
        <v>563</v>
      </c>
      <c r="D40" s="13" t="s">
        <v>567</v>
      </c>
      <c r="E40" s="13" t="s">
        <v>467</v>
      </c>
      <c r="F40" s="3">
        <v>3</v>
      </c>
      <c r="G40" s="56"/>
      <c r="H40" s="74">
        <f t="shared" si="0"/>
        <v>0</v>
      </c>
    </row>
    <row r="41" spans="1:8" ht="15.75" thickBot="1" x14ac:dyDescent="0.3">
      <c r="A41" s="17">
        <v>67620</v>
      </c>
      <c r="B41" s="1" t="s">
        <v>472</v>
      </c>
      <c r="C41" s="13" t="s">
        <v>563</v>
      </c>
      <c r="D41" s="13" t="s">
        <v>473</v>
      </c>
      <c r="E41" s="13" t="s">
        <v>467</v>
      </c>
      <c r="F41" s="3">
        <v>3</v>
      </c>
      <c r="G41" s="56"/>
      <c r="H41" s="74">
        <f t="shared" si="0"/>
        <v>0</v>
      </c>
    </row>
    <row r="42" spans="1:8" ht="15.75" thickBot="1" x14ac:dyDescent="0.3">
      <c r="A42" s="17">
        <v>67621</v>
      </c>
      <c r="B42" s="1" t="s">
        <v>474</v>
      </c>
      <c r="C42" s="13" t="s">
        <v>564</v>
      </c>
      <c r="D42" s="13"/>
      <c r="E42" s="13" t="s">
        <v>467</v>
      </c>
      <c r="F42" s="3">
        <v>3</v>
      </c>
      <c r="G42" s="56"/>
      <c r="H42" s="74">
        <f t="shared" si="0"/>
        <v>0</v>
      </c>
    </row>
    <row r="43" spans="1:8" ht="15.75" thickBot="1" x14ac:dyDescent="0.3">
      <c r="A43" s="17">
        <v>67623</v>
      </c>
      <c r="B43" s="1" t="s">
        <v>475</v>
      </c>
      <c r="C43" s="13" t="s">
        <v>163</v>
      </c>
      <c r="D43" s="13"/>
      <c r="E43" s="13" t="s">
        <v>476</v>
      </c>
      <c r="F43" s="3">
        <v>3</v>
      </c>
      <c r="G43" s="56"/>
      <c r="H43" s="74">
        <f t="shared" si="0"/>
        <v>0</v>
      </c>
    </row>
    <row r="44" spans="1:8" ht="15.75" thickBot="1" x14ac:dyDescent="0.3">
      <c r="A44" s="17">
        <v>67624</v>
      </c>
      <c r="B44" s="1" t="s">
        <v>477</v>
      </c>
      <c r="C44" s="13" t="s">
        <v>163</v>
      </c>
      <c r="D44" s="13"/>
      <c r="E44" s="13" t="s">
        <v>478</v>
      </c>
      <c r="F44" s="3">
        <v>3</v>
      </c>
      <c r="G44" s="56"/>
      <c r="H44" s="74">
        <f t="shared" si="0"/>
        <v>0</v>
      </c>
    </row>
    <row r="45" spans="1:8" ht="15.75" thickBot="1" x14ac:dyDescent="0.3">
      <c r="A45" s="17">
        <v>67625</v>
      </c>
      <c r="B45" s="1" t="s">
        <v>479</v>
      </c>
      <c r="C45" s="13" t="s">
        <v>163</v>
      </c>
      <c r="D45" s="13"/>
      <c r="E45" s="13" t="s">
        <v>478</v>
      </c>
      <c r="F45" s="3">
        <v>3</v>
      </c>
      <c r="G45" s="56"/>
      <c r="H45" s="74">
        <f t="shared" si="0"/>
        <v>0</v>
      </c>
    </row>
    <row r="46" spans="1:8" ht="15.75" thickBot="1" x14ac:dyDescent="0.3">
      <c r="A46" s="17">
        <v>67626</v>
      </c>
      <c r="B46" s="1" t="s">
        <v>480</v>
      </c>
      <c r="C46" s="13" t="s">
        <v>163</v>
      </c>
      <c r="D46" s="13" t="s">
        <v>481</v>
      </c>
      <c r="E46" s="13" t="s">
        <v>478</v>
      </c>
      <c r="F46" s="3">
        <v>3</v>
      </c>
      <c r="G46" s="56"/>
      <c r="H46" s="74">
        <f t="shared" si="0"/>
        <v>0</v>
      </c>
    </row>
    <row r="47" spans="1:8" ht="15.75" thickBot="1" x14ac:dyDescent="0.3">
      <c r="A47" s="17">
        <v>67627</v>
      </c>
      <c r="B47" s="1" t="s">
        <v>482</v>
      </c>
      <c r="C47" s="13" t="s">
        <v>163</v>
      </c>
      <c r="D47" s="13" t="s">
        <v>483</v>
      </c>
      <c r="E47" s="13" t="s">
        <v>478</v>
      </c>
      <c r="F47" s="3">
        <v>3</v>
      </c>
      <c r="G47" s="56"/>
      <c r="H47" s="74">
        <f t="shared" si="0"/>
        <v>0</v>
      </c>
    </row>
    <row r="48" spans="1:8" ht="15.75" thickBot="1" x14ac:dyDescent="0.3">
      <c r="A48" s="17">
        <v>67628</v>
      </c>
      <c r="B48" s="1" t="s">
        <v>484</v>
      </c>
      <c r="C48" s="13" t="s">
        <v>163</v>
      </c>
      <c r="D48" s="13"/>
      <c r="E48" s="13" t="s">
        <v>478</v>
      </c>
      <c r="F48" s="3">
        <v>3</v>
      </c>
      <c r="G48" s="56"/>
      <c r="H48" s="74">
        <f t="shared" si="0"/>
        <v>0</v>
      </c>
    </row>
    <row r="49" spans="1:8" ht="15.75" thickBot="1" x14ac:dyDescent="0.3">
      <c r="A49" s="17">
        <v>67629</v>
      </c>
      <c r="B49" s="1" t="s">
        <v>485</v>
      </c>
      <c r="C49" s="13" t="s">
        <v>163</v>
      </c>
      <c r="D49" s="13" t="s">
        <v>486</v>
      </c>
      <c r="E49" s="13" t="s">
        <v>478</v>
      </c>
      <c r="F49" s="3">
        <v>3</v>
      </c>
      <c r="G49" s="56"/>
      <c r="H49" s="74">
        <f t="shared" si="0"/>
        <v>0</v>
      </c>
    </row>
    <row r="50" spans="1:8" ht="15.75" thickBot="1" x14ac:dyDescent="0.3">
      <c r="A50" s="17">
        <v>67630</v>
      </c>
      <c r="B50" s="1" t="s">
        <v>487</v>
      </c>
      <c r="C50" s="13" t="s">
        <v>163</v>
      </c>
      <c r="D50" s="13"/>
      <c r="E50" s="13" t="s">
        <v>478</v>
      </c>
      <c r="F50" s="3">
        <v>3</v>
      </c>
      <c r="G50" s="56"/>
      <c r="H50" s="74">
        <f t="shared" si="0"/>
        <v>0</v>
      </c>
    </row>
    <row r="51" spans="1:8" ht="15.75" thickBot="1" x14ac:dyDescent="0.3">
      <c r="A51" s="17">
        <v>67631</v>
      </c>
      <c r="B51" s="1" t="s">
        <v>488</v>
      </c>
      <c r="C51" s="13" t="s">
        <v>163</v>
      </c>
      <c r="D51" s="13"/>
      <c r="E51" s="13" t="s">
        <v>478</v>
      </c>
      <c r="F51" s="3">
        <v>3</v>
      </c>
      <c r="G51" s="56"/>
      <c r="H51" s="74">
        <f t="shared" si="0"/>
        <v>0</v>
      </c>
    </row>
    <row r="52" spans="1:8" ht="15.75" thickBot="1" x14ac:dyDescent="0.3">
      <c r="A52" s="17">
        <v>67632</v>
      </c>
      <c r="B52" s="1" t="s">
        <v>489</v>
      </c>
      <c r="C52" s="13" t="s">
        <v>163</v>
      </c>
      <c r="D52" s="13"/>
      <c r="E52" s="13" t="s">
        <v>478</v>
      </c>
      <c r="F52" s="3">
        <v>3</v>
      </c>
      <c r="G52" s="56"/>
      <c r="H52" s="74">
        <f t="shared" si="0"/>
        <v>0</v>
      </c>
    </row>
    <row r="53" spans="1:8" ht="15.75" thickBot="1" x14ac:dyDescent="0.3">
      <c r="A53" s="17">
        <v>67633</v>
      </c>
      <c r="B53" s="1" t="s">
        <v>490</v>
      </c>
      <c r="C53" s="13"/>
      <c r="D53" s="13"/>
      <c r="E53" s="13" t="s">
        <v>568</v>
      </c>
      <c r="F53" s="3">
        <v>8</v>
      </c>
      <c r="G53" s="56"/>
      <c r="H53" s="74">
        <f t="shared" si="0"/>
        <v>0</v>
      </c>
    </row>
    <row r="54" spans="1:8" ht="15.75" thickBot="1" x14ac:dyDescent="0.3">
      <c r="A54" s="17">
        <v>67634</v>
      </c>
      <c r="B54" s="1" t="s">
        <v>491</v>
      </c>
      <c r="C54" s="13"/>
      <c r="D54" s="13"/>
      <c r="E54" s="13" t="s">
        <v>568</v>
      </c>
      <c r="F54" s="3">
        <v>8</v>
      </c>
      <c r="G54" s="56"/>
      <c r="H54" s="74">
        <f t="shared" si="0"/>
        <v>0</v>
      </c>
    </row>
    <row r="55" spans="1:8" ht="15.75" thickBot="1" x14ac:dyDescent="0.3">
      <c r="A55" s="17">
        <v>67635</v>
      </c>
      <c r="B55" s="1" t="s">
        <v>565</v>
      </c>
      <c r="C55" s="13"/>
      <c r="D55" s="13"/>
      <c r="E55" s="13" t="s">
        <v>492</v>
      </c>
      <c r="F55" s="3">
        <v>3</v>
      </c>
      <c r="G55" s="56"/>
      <c r="H55" s="74">
        <f t="shared" si="0"/>
        <v>0</v>
      </c>
    </row>
    <row r="56" spans="1:8" ht="15.75" thickBot="1" x14ac:dyDescent="0.3">
      <c r="A56" s="17">
        <v>67636</v>
      </c>
      <c r="B56" s="1" t="s">
        <v>566</v>
      </c>
      <c r="C56" s="13"/>
      <c r="D56" s="13"/>
      <c r="E56" s="13" t="s">
        <v>569</v>
      </c>
      <c r="F56" s="3">
        <v>10</v>
      </c>
      <c r="G56" s="56"/>
      <c r="H56" s="74">
        <f t="shared" si="0"/>
        <v>0</v>
      </c>
    </row>
    <row r="57" spans="1:8" ht="15.75" thickBot="1" x14ac:dyDescent="0.3">
      <c r="A57" s="17">
        <v>67637</v>
      </c>
      <c r="B57" s="1" t="s">
        <v>403</v>
      </c>
      <c r="C57" s="13" t="s">
        <v>404</v>
      </c>
      <c r="D57" s="13"/>
      <c r="E57" s="13" t="s">
        <v>402</v>
      </c>
      <c r="F57" s="3">
        <v>3</v>
      </c>
      <c r="G57" s="56"/>
      <c r="H57" s="74">
        <f t="shared" si="0"/>
        <v>0</v>
      </c>
    </row>
    <row r="58" spans="1:8" ht="15.75" thickBot="1" x14ac:dyDescent="0.3">
      <c r="A58" s="17">
        <v>67638</v>
      </c>
      <c r="B58" s="1" t="s">
        <v>405</v>
      </c>
      <c r="C58" s="13" t="s">
        <v>406</v>
      </c>
      <c r="D58" s="13"/>
      <c r="E58" s="13" t="s">
        <v>402</v>
      </c>
      <c r="F58" s="3">
        <v>3</v>
      </c>
      <c r="G58" s="56"/>
      <c r="H58" s="74">
        <f t="shared" si="0"/>
        <v>0</v>
      </c>
    </row>
    <row r="59" spans="1:8" ht="15.75" thickBot="1" x14ac:dyDescent="0.3">
      <c r="A59" s="17">
        <v>67639</v>
      </c>
      <c r="B59" s="1" t="s">
        <v>407</v>
      </c>
      <c r="C59" s="13"/>
      <c r="D59" s="13"/>
      <c r="E59" s="13" t="s">
        <v>434</v>
      </c>
      <c r="F59" s="3">
        <v>3</v>
      </c>
      <c r="G59" s="56"/>
      <c r="H59" s="74">
        <f t="shared" si="0"/>
        <v>0</v>
      </c>
    </row>
    <row r="60" spans="1:8" ht="15.75" thickBot="1" x14ac:dyDescent="0.3">
      <c r="A60" s="17">
        <v>67640</v>
      </c>
      <c r="B60" s="1" t="s">
        <v>493</v>
      </c>
      <c r="C60" s="13"/>
      <c r="D60" s="13"/>
      <c r="E60" s="13" t="s">
        <v>434</v>
      </c>
      <c r="F60" s="3">
        <v>20</v>
      </c>
      <c r="G60" s="56"/>
      <c r="H60" s="74">
        <f t="shared" si="0"/>
        <v>0</v>
      </c>
    </row>
    <row r="61" spans="1:8" ht="15.75" thickBot="1" x14ac:dyDescent="0.3">
      <c r="A61" s="17">
        <v>67641</v>
      </c>
      <c r="B61" s="1" t="s">
        <v>494</v>
      </c>
      <c r="C61" s="13"/>
      <c r="D61" s="13" t="s">
        <v>495</v>
      </c>
      <c r="E61" s="13" t="s">
        <v>434</v>
      </c>
      <c r="F61" s="3">
        <v>3</v>
      </c>
      <c r="G61" s="56"/>
      <c r="H61" s="74">
        <f t="shared" si="0"/>
        <v>0</v>
      </c>
    </row>
    <row r="62" spans="1:8" ht="15.75" thickBot="1" x14ac:dyDescent="0.3">
      <c r="A62" s="17">
        <v>67642</v>
      </c>
      <c r="B62" s="1" t="s">
        <v>496</v>
      </c>
      <c r="C62" s="13"/>
      <c r="D62" s="13" t="s">
        <v>497</v>
      </c>
      <c r="E62" s="13" t="s">
        <v>498</v>
      </c>
      <c r="F62" s="3">
        <v>3</v>
      </c>
      <c r="G62" s="56"/>
      <c r="H62" s="74">
        <f t="shared" si="0"/>
        <v>0</v>
      </c>
    </row>
    <row r="63" spans="1:8" ht="15.75" thickBot="1" x14ac:dyDescent="0.3">
      <c r="A63" s="17">
        <v>67643</v>
      </c>
      <c r="B63" s="1" t="s">
        <v>499</v>
      </c>
      <c r="C63" s="13"/>
      <c r="D63" s="13" t="s">
        <v>500</v>
      </c>
      <c r="E63" s="13" t="s">
        <v>498</v>
      </c>
      <c r="F63" s="3">
        <v>3</v>
      </c>
      <c r="G63" s="56"/>
      <c r="H63" s="74">
        <f t="shared" si="0"/>
        <v>0</v>
      </c>
    </row>
    <row r="64" spans="1:8" ht="15.75" thickBot="1" x14ac:dyDescent="0.3">
      <c r="A64" s="17">
        <v>67644</v>
      </c>
      <c r="B64" s="1" t="s">
        <v>501</v>
      </c>
      <c r="C64" s="13"/>
      <c r="D64" s="13"/>
      <c r="E64" s="13" t="s">
        <v>502</v>
      </c>
      <c r="F64" s="3">
        <v>3</v>
      </c>
      <c r="G64" s="56"/>
      <c r="H64" s="74">
        <f t="shared" si="0"/>
        <v>0</v>
      </c>
    </row>
    <row r="65" spans="1:8" ht="15.75" thickBot="1" x14ac:dyDescent="0.3">
      <c r="A65" s="17">
        <v>67645</v>
      </c>
      <c r="B65" s="1" t="s">
        <v>503</v>
      </c>
      <c r="C65" s="13"/>
      <c r="D65" s="13"/>
      <c r="E65" s="13" t="s">
        <v>504</v>
      </c>
      <c r="F65" s="3">
        <v>3</v>
      </c>
      <c r="G65" s="56"/>
      <c r="H65" s="74">
        <f t="shared" si="0"/>
        <v>0</v>
      </c>
    </row>
    <row r="66" spans="1:8" ht="15.75" thickBot="1" x14ac:dyDescent="0.3">
      <c r="A66" s="17">
        <v>67652</v>
      </c>
      <c r="B66" s="1" t="s">
        <v>511</v>
      </c>
      <c r="C66" s="13"/>
      <c r="D66" s="13"/>
      <c r="E66" s="13"/>
      <c r="F66" s="3">
        <v>3</v>
      </c>
      <c r="G66" s="56"/>
      <c r="H66" s="74">
        <f t="shared" si="0"/>
        <v>0</v>
      </c>
    </row>
    <row r="67" spans="1:8" ht="15.75" thickBot="1" x14ac:dyDescent="0.3">
      <c r="A67" s="17">
        <v>67653</v>
      </c>
      <c r="B67" s="1" t="s">
        <v>512</v>
      </c>
      <c r="C67" s="13"/>
      <c r="D67" s="13"/>
      <c r="E67" s="13"/>
      <c r="F67" s="3">
        <v>50</v>
      </c>
      <c r="G67" s="56"/>
      <c r="H67" s="74">
        <f t="shared" si="0"/>
        <v>0</v>
      </c>
    </row>
    <row r="68" spans="1:8" ht="15.75" thickBot="1" x14ac:dyDescent="0.3">
      <c r="A68" s="17">
        <v>67654</v>
      </c>
      <c r="B68" s="1" t="s">
        <v>513</v>
      </c>
      <c r="C68" s="13"/>
      <c r="D68" s="13"/>
      <c r="E68" s="13"/>
      <c r="F68" s="3">
        <v>50</v>
      </c>
      <c r="G68" s="56"/>
      <c r="H68" s="74">
        <f t="shared" ref="H68:H124" si="1">F68*G68</f>
        <v>0</v>
      </c>
    </row>
    <row r="69" spans="1:8" ht="15.75" thickBot="1" x14ac:dyDescent="0.3">
      <c r="A69" s="17">
        <v>67655</v>
      </c>
      <c r="B69" s="1" t="s">
        <v>514</v>
      </c>
      <c r="C69" s="13"/>
      <c r="D69" s="13"/>
      <c r="E69" s="13"/>
      <c r="F69" s="3">
        <v>50</v>
      </c>
      <c r="G69" s="56"/>
      <c r="H69" s="74">
        <f t="shared" si="1"/>
        <v>0</v>
      </c>
    </row>
    <row r="70" spans="1:8" ht="15.75" thickBot="1" x14ac:dyDescent="0.3">
      <c r="A70" s="17"/>
      <c r="B70" s="1" t="s">
        <v>515</v>
      </c>
      <c r="C70" s="13"/>
      <c r="D70" s="13"/>
      <c r="E70" s="13"/>
      <c r="F70" s="3">
        <v>3</v>
      </c>
      <c r="G70" s="56"/>
      <c r="H70" s="74">
        <f t="shared" si="1"/>
        <v>0</v>
      </c>
    </row>
    <row r="71" spans="1:8" ht="15.75" thickBot="1" x14ac:dyDescent="0.3">
      <c r="A71" s="17">
        <v>67656</v>
      </c>
      <c r="B71" s="1" t="s">
        <v>516</v>
      </c>
      <c r="C71" s="13"/>
      <c r="D71" s="13"/>
      <c r="E71" s="13"/>
      <c r="F71" s="3">
        <v>50</v>
      </c>
      <c r="G71" s="56"/>
      <c r="H71" s="74">
        <f t="shared" si="1"/>
        <v>0</v>
      </c>
    </row>
    <row r="72" spans="1:8" ht="15.75" thickBot="1" x14ac:dyDescent="0.3">
      <c r="A72" s="17">
        <v>67657</v>
      </c>
      <c r="B72" s="1" t="s">
        <v>517</v>
      </c>
      <c r="C72" s="13"/>
      <c r="D72" s="13"/>
      <c r="E72" s="13"/>
      <c r="F72" s="3">
        <v>50</v>
      </c>
      <c r="G72" s="56"/>
      <c r="H72" s="74">
        <f t="shared" si="1"/>
        <v>0</v>
      </c>
    </row>
    <row r="73" spans="1:8" ht="15.75" thickBot="1" x14ac:dyDescent="0.3">
      <c r="A73" s="17">
        <v>67658</v>
      </c>
      <c r="B73" s="1" t="s">
        <v>518</v>
      </c>
      <c r="C73" s="13"/>
      <c r="D73" s="13"/>
      <c r="E73" s="13"/>
      <c r="F73" s="3">
        <v>50</v>
      </c>
      <c r="G73" s="56"/>
      <c r="H73" s="74">
        <f t="shared" si="1"/>
        <v>0</v>
      </c>
    </row>
    <row r="74" spans="1:8" ht="15.75" thickBot="1" x14ac:dyDescent="0.3">
      <c r="A74" s="17">
        <v>67659</v>
      </c>
      <c r="B74" s="1" t="s">
        <v>519</v>
      </c>
      <c r="C74" s="13"/>
      <c r="D74" s="13"/>
      <c r="E74" s="13"/>
      <c r="F74" s="3">
        <v>50</v>
      </c>
      <c r="G74" s="56"/>
      <c r="H74" s="74">
        <f t="shared" si="1"/>
        <v>0</v>
      </c>
    </row>
    <row r="75" spans="1:8" ht="15.75" thickBot="1" x14ac:dyDescent="0.3">
      <c r="A75" s="17">
        <v>67660</v>
      </c>
      <c r="B75" s="1" t="s">
        <v>520</v>
      </c>
      <c r="C75" s="13"/>
      <c r="D75" s="13"/>
      <c r="E75" s="13"/>
      <c r="F75" s="3">
        <v>50</v>
      </c>
      <c r="G75" s="56"/>
      <c r="H75" s="74">
        <f t="shared" si="1"/>
        <v>0</v>
      </c>
    </row>
    <row r="76" spans="1:8" ht="15.75" thickBot="1" x14ac:dyDescent="0.3">
      <c r="A76" s="17">
        <v>67661</v>
      </c>
      <c r="B76" s="1" t="s">
        <v>521</v>
      </c>
      <c r="C76" s="13"/>
      <c r="D76" s="13"/>
      <c r="E76" s="13"/>
      <c r="F76" s="3">
        <v>50</v>
      </c>
      <c r="G76" s="56"/>
      <c r="H76" s="74">
        <f t="shared" si="1"/>
        <v>0</v>
      </c>
    </row>
    <row r="77" spans="1:8" ht="15.75" thickBot="1" x14ac:dyDescent="0.3">
      <c r="A77" s="17">
        <v>67662</v>
      </c>
      <c r="B77" s="1" t="s">
        <v>522</v>
      </c>
      <c r="C77" s="13"/>
      <c r="D77" s="13"/>
      <c r="E77" s="13"/>
      <c r="F77" s="3">
        <v>50</v>
      </c>
      <c r="G77" s="56"/>
      <c r="H77" s="74">
        <f t="shared" si="1"/>
        <v>0</v>
      </c>
    </row>
    <row r="78" spans="1:8" ht="15.75" thickBot="1" x14ac:dyDescent="0.3">
      <c r="A78" s="17">
        <v>67663</v>
      </c>
      <c r="B78" s="1" t="s">
        <v>523</v>
      </c>
      <c r="C78" s="13"/>
      <c r="D78" s="13"/>
      <c r="E78" s="13"/>
      <c r="F78" s="3">
        <v>50</v>
      </c>
      <c r="G78" s="56"/>
      <c r="H78" s="74">
        <f t="shared" si="1"/>
        <v>0</v>
      </c>
    </row>
    <row r="79" spans="1:8" ht="15.75" thickBot="1" x14ac:dyDescent="0.3">
      <c r="A79" s="17">
        <v>67664</v>
      </c>
      <c r="B79" s="1" t="s">
        <v>524</v>
      </c>
      <c r="C79" s="13"/>
      <c r="D79" s="13"/>
      <c r="E79" s="13"/>
      <c r="F79" s="3">
        <v>50</v>
      </c>
      <c r="G79" s="56"/>
      <c r="H79" s="74">
        <f t="shared" si="1"/>
        <v>0</v>
      </c>
    </row>
    <row r="80" spans="1:8" ht="15.75" thickBot="1" x14ac:dyDescent="0.3">
      <c r="A80" s="17">
        <v>67665</v>
      </c>
      <c r="B80" s="1" t="s">
        <v>525</v>
      </c>
      <c r="C80" s="13"/>
      <c r="D80" s="13"/>
      <c r="E80" s="13"/>
      <c r="F80" s="3">
        <v>50</v>
      </c>
      <c r="G80" s="56"/>
      <c r="H80" s="74">
        <f t="shared" si="1"/>
        <v>0</v>
      </c>
    </row>
    <row r="81" spans="1:8" ht="15.75" thickBot="1" x14ac:dyDescent="0.3">
      <c r="A81" s="17">
        <v>67666</v>
      </c>
      <c r="B81" s="1" t="s">
        <v>526</v>
      </c>
      <c r="C81" s="13"/>
      <c r="D81" s="13"/>
      <c r="E81" s="13"/>
      <c r="F81" s="3">
        <v>50</v>
      </c>
      <c r="G81" s="56"/>
      <c r="H81" s="74">
        <f t="shared" si="1"/>
        <v>0</v>
      </c>
    </row>
    <row r="82" spans="1:8" ht="15.75" thickBot="1" x14ac:dyDescent="0.3">
      <c r="A82" s="17">
        <v>67667</v>
      </c>
      <c r="B82" s="1" t="s">
        <v>527</v>
      </c>
      <c r="C82" s="13"/>
      <c r="D82" s="13"/>
      <c r="E82" s="13"/>
      <c r="F82" s="3">
        <v>30</v>
      </c>
      <c r="G82" s="56"/>
      <c r="H82" s="74">
        <f t="shared" si="1"/>
        <v>0</v>
      </c>
    </row>
    <row r="83" spans="1:8" ht="15.75" thickBot="1" x14ac:dyDescent="0.3">
      <c r="A83" s="17">
        <v>67668</v>
      </c>
      <c r="B83" s="1" t="s">
        <v>528</v>
      </c>
      <c r="C83" s="13"/>
      <c r="D83" s="13"/>
      <c r="E83" s="13"/>
      <c r="F83" s="3">
        <v>50</v>
      </c>
      <c r="G83" s="56"/>
      <c r="H83" s="74">
        <f t="shared" si="1"/>
        <v>0</v>
      </c>
    </row>
    <row r="84" spans="1:8" ht="15.75" thickBot="1" x14ac:dyDescent="0.3">
      <c r="A84" s="17">
        <v>67669</v>
      </c>
      <c r="B84" s="1" t="s">
        <v>529</v>
      </c>
      <c r="C84" s="13"/>
      <c r="D84" s="13"/>
      <c r="E84" s="13"/>
      <c r="F84" s="3">
        <v>50</v>
      </c>
      <c r="G84" s="56"/>
      <c r="H84" s="74">
        <f t="shared" si="1"/>
        <v>0</v>
      </c>
    </row>
    <row r="85" spans="1:8" ht="15.75" thickBot="1" x14ac:dyDescent="0.3">
      <c r="A85" s="17">
        <v>67670</v>
      </c>
      <c r="B85" s="1" t="s">
        <v>530</v>
      </c>
      <c r="C85" s="13"/>
      <c r="D85" s="13"/>
      <c r="E85" s="13"/>
      <c r="F85" s="3">
        <v>50</v>
      </c>
      <c r="G85" s="56"/>
      <c r="H85" s="74">
        <f t="shared" si="1"/>
        <v>0</v>
      </c>
    </row>
    <row r="86" spans="1:8" ht="15.75" thickBot="1" x14ac:dyDescent="0.3">
      <c r="A86" s="17">
        <v>67671</v>
      </c>
      <c r="B86" s="1" t="s">
        <v>531</v>
      </c>
      <c r="C86" s="13"/>
      <c r="D86" s="13"/>
      <c r="E86" s="13"/>
      <c r="F86" s="3">
        <v>50</v>
      </c>
      <c r="G86" s="56"/>
      <c r="H86" s="74">
        <f t="shared" si="1"/>
        <v>0</v>
      </c>
    </row>
    <row r="87" spans="1:8" ht="15.75" thickBot="1" x14ac:dyDescent="0.3">
      <c r="A87" s="17">
        <v>67672</v>
      </c>
      <c r="B87" s="1" t="s">
        <v>532</v>
      </c>
      <c r="C87" s="13"/>
      <c r="D87" s="13" t="s">
        <v>533</v>
      </c>
      <c r="E87" s="13"/>
      <c r="F87" s="3">
        <v>1</v>
      </c>
      <c r="G87" s="56"/>
      <c r="H87" s="74">
        <f t="shared" si="1"/>
        <v>0</v>
      </c>
    </row>
    <row r="88" spans="1:8" ht="15.75" thickBot="1" x14ac:dyDescent="0.3">
      <c r="A88" s="17">
        <v>67673</v>
      </c>
      <c r="B88" s="1" t="s">
        <v>534</v>
      </c>
      <c r="C88" s="13"/>
      <c r="D88" s="13" t="s">
        <v>535</v>
      </c>
      <c r="E88" s="13"/>
      <c r="F88" s="3">
        <v>1</v>
      </c>
      <c r="G88" s="56"/>
      <c r="H88" s="74">
        <f t="shared" si="1"/>
        <v>0</v>
      </c>
    </row>
    <row r="89" spans="1:8" ht="15.75" thickBot="1" x14ac:dyDescent="0.3">
      <c r="A89" s="17">
        <v>67674</v>
      </c>
      <c r="B89" s="1" t="s">
        <v>536</v>
      </c>
      <c r="C89" s="13"/>
      <c r="D89" s="13" t="s">
        <v>538</v>
      </c>
      <c r="E89" s="13" t="s">
        <v>537</v>
      </c>
      <c r="F89" s="3">
        <v>15</v>
      </c>
      <c r="G89" s="56"/>
      <c r="H89" s="74">
        <f t="shared" si="1"/>
        <v>0</v>
      </c>
    </row>
    <row r="90" spans="1:8" ht="15.75" thickBot="1" x14ac:dyDescent="0.3">
      <c r="A90" s="17">
        <v>67368</v>
      </c>
      <c r="B90" s="1" t="s">
        <v>415</v>
      </c>
      <c r="C90" s="13"/>
      <c r="D90" s="13" t="s">
        <v>416</v>
      </c>
      <c r="E90" s="13" t="s">
        <v>539</v>
      </c>
      <c r="F90" s="3">
        <v>5</v>
      </c>
      <c r="G90" s="56"/>
      <c r="H90" s="74">
        <f t="shared" si="1"/>
        <v>0</v>
      </c>
    </row>
    <row r="91" spans="1:8" ht="15.75" thickBot="1" x14ac:dyDescent="0.3">
      <c r="A91" s="17">
        <v>67447</v>
      </c>
      <c r="B91" s="1" t="s">
        <v>418</v>
      </c>
      <c r="C91" s="13"/>
      <c r="D91" s="13" t="s">
        <v>419</v>
      </c>
      <c r="E91" s="13" t="s">
        <v>540</v>
      </c>
      <c r="F91" s="3">
        <v>3</v>
      </c>
      <c r="G91" s="56"/>
      <c r="H91" s="74">
        <f t="shared" si="1"/>
        <v>0</v>
      </c>
    </row>
    <row r="92" spans="1:8" ht="15.75" thickBot="1" x14ac:dyDescent="0.3">
      <c r="A92" s="17">
        <v>67442</v>
      </c>
      <c r="B92" s="1" t="s">
        <v>417</v>
      </c>
      <c r="C92" s="13"/>
      <c r="D92" s="13" t="s">
        <v>416</v>
      </c>
      <c r="E92" s="13" t="s">
        <v>541</v>
      </c>
      <c r="F92" s="3">
        <v>3</v>
      </c>
      <c r="G92" s="56"/>
      <c r="H92" s="74">
        <f t="shared" si="1"/>
        <v>0</v>
      </c>
    </row>
    <row r="93" spans="1:8" ht="15.75" thickBot="1" x14ac:dyDescent="0.3">
      <c r="A93" s="17">
        <v>67622</v>
      </c>
      <c r="B93" s="1" t="s">
        <v>542</v>
      </c>
      <c r="C93" s="13"/>
      <c r="D93" s="13"/>
      <c r="E93" s="13"/>
      <c r="F93" s="3">
        <v>3</v>
      </c>
      <c r="G93" s="56"/>
      <c r="H93" s="74">
        <f t="shared" si="1"/>
        <v>0</v>
      </c>
    </row>
    <row r="94" spans="1:8" ht="15.75" thickBot="1" x14ac:dyDescent="0.3">
      <c r="A94" s="17">
        <v>67675</v>
      </c>
      <c r="B94" s="1" t="s">
        <v>543</v>
      </c>
      <c r="C94" s="13"/>
      <c r="D94" s="13"/>
      <c r="E94" s="13" t="s">
        <v>434</v>
      </c>
      <c r="F94" s="3">
        <v>3</v>
      </c>
      <c r="G94" s="56"/>
      <c r="H94" s="74">
        <f t="shared" si="1"/>
        <v>0</v>
      </c>
    </row>
    <row r="95" spans="1:8" ht="15.75" thickBot="1" x14ac:dyDescent="0.3">
      <c r="A95" s="17" t="s">
        <v>575</v>
      </c>
      <c r="B95" s="1" t="s">
        <v>576</v>
      </c>
      <c r="C95" s="13"/>
      <c r="D95" s="13" t="s">
        <v>544</v>
      </c>
      <c r="E95" s="13" t="s">
        <v>498</v>
      </c>
      <c r="F95" s="3">
        <v>3</v>
      </c>
      <c r="G95" s="56"/>
      <c r="H95" s="74">
        <f t="shared" si="1"/>
        <v>0</v>
      </c>
    </row>
    <row r="96" spans="1:8" ht="15.75" thickBot="1" x14ac:dyDescent="0.3">
      <c r="A96" s="17" t="s">
        <v>575</v>
      </c>
      <c r="B96" s="1" t="s">
        <v>577</v>
      </c>
      <c r="C96" s="13"/>
      <c r="D96" s="13" t="s">
        <v>545</v>
      </c>
      <c r="E96" s="13" t="s">
        <v>498</v>
      </c>
      <c r="F96" s="3">
        <v>3</v>
      </c>
      <c r="G96" s="56"/>
      <c r="H96" s="74">
        <f t="shared" si="1"/>
        <v>0</v>
      </c>
    </row>
    <row r="97" spans="1:8" ht="15.75" thickBot="1" x14ac:dyDescent="0.3">
      <c r="A97" s="17" t="s">
        <v>575</v>
      </c>
      <c r="B97" s="1" t="s">
        <v>578</v>
      </c>
      <c r="C97" s="13"/>
      <c r="D97" s="13" t="s">
        <v>546</v>
      </c>
      <c r="E97" s="13" t="s">
        <v>498</v>
      </c>
      <c r="F97" s="3">
        <v>3</v>
      </c>
      <c r="G97" s="56"/>
      <c r="H97" s="74">
        <f t="shared" si="1"/>
        <v>0</v>
      </c>
    </row>
    <row r="98" spans="1:8" ht="15.75" thickBot="1" x14ac:dyDescent="0.3">
      <c r="A98" s="17" t="s">
        <v>575</v>
      </c>
      <c r="B98" s="1" t="s">
        <v>547</v>
      </c>
      <c r="C98" s="13"/>
      <c r="D98" s="13" t="s">
        <v>539</v>
      </c>
      <c r="E98" s="13" t="s">
        <v>548</v>
      </c>
      <c r="F98" s="3">
        <v>10</v>
      </c>
      <c r="G98" s="56"/>
      <c r="H98" s="74">
        <f t="shared" si="1"/>
        <v>0</v>
      </c>
    </row>
    <row r="99" spans="1:8" ht="15.75" thickBot="1" x14ac:dyDescent="0.3">
      <c r="A99" s="17">
        <v>67676</v>
      </c>
      <c r="B99" s="1" t="s">
        <v>549</v>
      </c>
      <c r="C99" s="13"/>
      <c r="D99" s="13" t="s">
        <v>550</v>
      </c>
      <c r="E99" s="13" t="s">
        <v>551</v>
      </c>
      <c r="F99" s="3">
        <v>10</v>
      </c>
      <c r="G99" s="56"/>
      <c r="H99" s="74">
        <f t="shared" si="1"/>
        <v>0</v>
      </c>
    </row>
    <row r="100" spans="1:8" ht="15.75" thickBot="1" x14ac:dyDescent="0.3">
      <c r="A100" s="17">
        <v>67677</v>
      </c>
      <c r="B100" s="1" t="s">
        <v>552</v>
      </c>
      <c r="C100" s="13"/>
      <c r="D100" s="13" t="s">
        <v>553</v>
      </c>
      <c r="E100" s="13" t="s">
        <v>551</v>
      </c>
      <c r="F100" s="3">
        <v>10</v>
      </c>
      <c r="G100" s="56"/>
      <c r="H100" s="74">
        <f t="shared" si="1"/>
        <v>0</v>
      </c>
    </row>
    <row r="101" spans="1:8" ht="15.75" thickBot="1" x14ac:dyDescent="0.3">
      <c r="A101" s="17">
        <v>67678</v>
      </c>
      <c r="B101" s="1" t="s">
        <v>554</v>
      </c>
      <c r="C101" s="13"/>
      <c r="D101" s="13" t="s">
        <v>555</v>
      </c>
      <c r="E101" s="13" t="s">
        <v>551</v>
      </c>
      <c r="F101" s="3">
        <v>10</v>
      </c>
      <c r="G101" s="56"/>
      <c r="H101" s="74">
        <f t="shared" si="1"/>
        <v>0</v>
      </c>
    </row>
    <row r="102" spans="1:8" ht="15.75" thickBot="1" x14ac:dyDescent="0.3">
      <c r="A102" s="17">
        <v>67679</v>
      </c>
      <c r="B102" s="1" t="s">
        <v>556</v>
      </c>
      <c r="C102" s="13"/>
      <c r="D102" s="13"/>
      <c r="E102" s="13" t="s">
        <v>557</v>
      </c>
      <c r="F102" s="3">
        <v>3</v>
      </c>
      <c r="G102" s="56"/>
      <c r="H102" s="74">
        <f t="shared" si="1"/>
        <v>0</v>
      </c>
    </row>
    <row r="103" spans="1:8" ht="15.75" thickBot="1" x14ac:dyDescent="0.3">
      <c r="A103" s="17" t="s">
        <v>579</v>
      </c>
      <c r="B103" s="1" t="s">
        <v>587</v>
      </c>
      <c r="C103" s="13"/>
      <c r="D103" s="13"/>
      <c r="E103" s="13"/>
      <c r="F103" s="3">
        <v>2</v>
      </c>
      <c r="G103" s="56"/>
      <c r="H103" s="74">
        <f t="shared" si="1"/>
        <v>0</v>
      </c>
    </row>
    <row r="104" spans="1:8" ht="15.75" thickBot="1" x14ac:dyDescent="0.3">
      <c r="A104" s="17" t="s">
        <v>579</v>
      </c>
      <c r="B104" s="1" t="s">
        <v>588</v>
      </c>
      <c r="C104" s="13"/>
      <c r="D104" s="13"/>
      <c r="E104" s="13"/>
      <c r="F104" s="3">
        <v>20</v>
      </c>
      <c r="G104" s="56"/>
      <c r="H104" s="74">
        <f t="shared" si="1"/>
        <v>0</v>
      </c>
    </row>
    <row r="105" spans="1:8" ht="15.75" thickBot="1" x14ac:dyDescent="0.3">
      <c r="A105" s="17" t="s">
        <v>579</v>
      </c>
      <c r="B105" s="1" t="s">
        <v>598</v>
      </c>
      <c r="C105" s="13"/>
      <c r="D105" s="13"/>
      <c r="E105" s="13"/>
      <c r="F105" s="3">
        <v>4</v>
      </c>
      <c r="G105" s="56"/>
      <c r="H105" s="74">
        <f t="shared" si="1"/>
        <v>0</v>
      </c>
    </row>
    <row r="106" spans="1:8" ht="15.75" thickBot="1" x14ac:dyDescent="0.3">
      <c r="A106" s="17" t="s">
        <v>579</v>
      </c>
      <c r="B106" s="1" t="s">
        <v>599</v>
      </c>
      <c r="C106" s="13"/>
      <c r="D106" s="13"/>
      <c r="E106" s="13"/>
      <c r="F106" s="3">
        <v>2</v>
      </c>
      <c r="G106" s="56"/>
      <c r="H106" s="74">
        <f t="shared" si="1"/>
        <v>0</v>
      </c>
    </row>
    <row r="107" spans="1:8" ht="15.75" thickBot="1" x14ac:dyDescent="0.3">
      <c r="A107" s="17" t="s">
        <v>579</v>
      </c>
      <c r="B107" s="1" t="s">
        <v>600</v>
      </c>
      <c r="C107" s="13"/>
      <c r="D107" s="13"/>
      <c r="E107" s="13"/>
      <c r="F107" s="3">
        <v>5</v>
      </c>
      <c r="G107" s="56"/>
      <c r="H107" s="74">
        <f t="shared" si="1"/>
        <v>0</v>
      </c>
    </row>
    <row r="108" spans="1:8" ht="15.75" thickBot="1" x14ac:dyDescent="0.3">
      <c r="A108" s="17" t="s">
        <v>579</v>
      </c>
      <c r="B108" s="1" t="s">
        <v>600</v>
      </c>
      <c r="C108" s="13"/>
      <c r="D108" s="13"/>
      <c r="E108" s="13"/>
      <c r="F108" s="3">
        <v>2</v>
      </c>
      <c r="G108" s="56"/>
      <c r="H108" s="74">
        <f t="shared" si="1"/>
        <v>0</v>
      </c>
    </row>
    <row r="109" spans="1:8" ht="15.75" thickBot="1" x14ac:dyDescent="0.3">
      <c r="A109" s="17" t="s">
        <v>579</v>
      </c>
      <c r="B109" s="1" t="s">
        <v>601</v>
      </c>
      <c r="C109" s="13"/>
      <c r="D109" s="13"/>
      <c r="E109" s="13"/>
      <c r="F109" s="3">
        <v>2</v>
      </c>
      <c r="G109" s="56"/>
      <c r="H109" s="74">
        <f t="shared" si="1"/>
        <v>0</v>
      </c>
    </row>
    <row r="110" spans="1:8" ht="15.75" thickBot="1" x14ac:dyDescent="0.3">
      <c r="A110" s="17" t="s">
        <v>579</v>
      </c>
      <c r="B110" s="1" t="s">
        <v>602</v>
      </c>
      <c r="C110" s="13"/>
      <c r="D110" s="13"/>
      <c r="E110" s="13"/>
      <c r="F110" s="3">
        <v>2</v>
      </c>
      <c r="G110" s="56"/>
      <c r="H110" s="74">
        <f t="shared" si="1"/>
        <v>0</v>
      </c>
    </row>
    <row r="111" spans="1:8" ht="15.75" thickBot="1" x14ac:dyDescent="0.3">
      <c r="A111" s="17" t="s">
        <v>579</v>
      </c>
      <c r="B111" s="1" t="s">
        <v>603</v>
      </c>
      <c r="C111" s="13"/>
      <c r="D111" s="13"/>
      <c r="E111" s="13"/>
      <c r="F111" s="3">
        <v>2</v>
      </c>
      <c r="G111" s="56"/>
      <c r="H111" s="74">
        <f t="shared" si="1"/>
        <v>0</v>
      </c>
    </row>
    <row r="112" spans="1:8" ht="15.75" thickBot="1" x14ac:dyDescent="0.3">
      <c r="A112" s="17" t="s">
        <v>579</v>
      </c>
      <c r="B112" s="1" t="s">
        <v>604</v>
      </c>
      <c r="C112" s="13"/>
      <c r="D112" s="13"/>
      <c r="E112" s="13"/>
      <c r="F112" s="3">
        <v>2</v>
      </c>
      <c r="G112" s="56"/>
      <c r="H112" s="74">
        <f t="shared" si="1"/>
        <v>0</v>
      </c>
    </row>
    <row r="113" spans="1:8" ht="15.75" thickBot="1" x14ac:dyDescent="0.3">
      <c r="A113" s="17" t="s">
        <v>579</v>
      </c>
      <c r="B113" s="1" t="s">
        <v>605</v>
      </c>
      <c r="C113" s="13"/>
      <c r="D113" s="13"/>
      <c r="E113" s="13"/>
      <c r="F113" s="3">
        <v>2</v>
      </c>
      <c r="G113" s="56"/>
      <c r="H113" s="74">
        <f t="shared" si="1"/>
        <v>0</v>
      </c>
    </row>
    <row r="114" spans="1:8" ht="15.75" thickBot="1" x14ac:dyDescent="0.3">
      <c r="A114" s="17" t="s">
        <v>579</v>
      </c>
      <c r="B114" s="1" t="s">
        <v>606</v>
      </c>
      <c r="C114" s="13"/>
      <c r="D114" s="13"/>
      <c r="E114" s="13"/>
      <c r="F114" s="3">
        <v>2</v>
      </c>
      <c r="G114" s="56"/>
      <c r="H114" s="74">
        <f t="shared" si="1"/>
        <v>0</v>
      </c>
    </row>
    <row r="115" spans="1:8" ht="15.75" thickBot="1" x14ac:dyDescent="0.3">
      <c r="A115" s="17" t="s">
        <v>579</v>
      </c>
      <c r="B115" s="1" t="s">
        <v>607</v>
      </c>
      <c r="C115" s="13"/>
      <c r="D115" s="13"/>
      <c r="E115" s="13"/>
      <c r="F115" s="3">
        <v>2</v>
      </c>
      <c r="G115" s="56"/>
      <c r="H115" s="74">
        <f t="shared" si="1"/>
        <v>0</v>
      </c>
    </row>
    <row r="116" spans="1:8" ht="15.75" thickBot="1" x14ac:dyDescent="0.3">
      <c r="A116" s="17" t="s">
        <v>579</v>
      </c>
      <c r="B116" s="1" t="s">
        <v>608</v>
      </c>
      <c r="C116" s="13"/>
      <c r="D116" s="13"/>
      <c r="E116" s="13"/>
      <c r="F116" s="3">
        <v>2</v>
      </c>
      <c r="G116" s="56"/>
      <c r="H116" s="74">
        <f t="shared" si="1"/>
        <v>0</v>
      </c>
    </row>
    <row r="117" spans="1:8" ht="15.75" thickBot="1" x14ac:dyDescent="0.3">
      <c r="A117" s="17" t="s">
        <v>579</v>
      </c>
      <c r="B117" s="1" t="s">
        <v>609</v>
      </c>
      <c r="C117" s="13"/>
      <c r="D117" s="13"/>
      <c r="E117" s="13"/>
      <c r="F117" s="3">
        <v>2</v>
      </c>
      <c r="G117" s="56"/>
      <c r="H117" s="74">
        <f t="shared" si="1"/>
        <v>0</v>
      </c>
    </row>
    <row r="118" spans="1:8" ht="15.75" thickBot="1" x14ac:dyDescent="0.3">
      <c r="A118" s="17" t="s">
        <v>579</v>
      </c>
      <c r="B118" s="1" t="s">
        <v>610</v>
      </c>
      <c r="C118" s="13"/>
      <c r="D118" s="13"/>
      <c r="E118" s="13"/>
      <c r="F118" s="3">
        <v>2</v>
      </c>
      <c r="G118" s="56"/>
      <c r="H118" s="74">
        <f t="shared" si="1"/>
        <v>0</v>
      </c>
    </row>
    <row r="119" spans="1:8" ht="15.75" thickBot="1" x14ac:dyDescent="0.3">
      <c r="A119" s="17" t="s">
        <v>579</v>
      </c>
      <c r="B119" s="1" t="s">
        <v>611</v>
      </c>
      <c r="C119" s="13"/>
      <c r="D119" s="13"/>
      <c r="E119" s="13"/>
      <c r="F119" s="3">
        <v>2</v>
      </c>
      <c r="G119" s="56"/>
      <c r="H119" s="74">
        <f t="shared" si="1"/>
        <v>0</v>
      </c>
    </row>
    <row r="120" spans="1:8" ht="15.75" thickBot="1" x14ac:dyDescent="0.3">
      <c r="A120" s="17" t="s">
        <v>579</v>
      </c>
      <c r="B120" s="1" t="s">
        <v>612</v>
      </c>
      <c r="C120" s="13"/>
      <c r="D120" s="13"/>
      <c r="E120" s="13"/>
      <c r="F120" s="3">
        <v>2</v>
      </c>
      <c r="G120" s="56"/>
      <c r="H120" s="74">
        <f t="shared" si="1"/>
        <v>0</v>
      </c>
    </row>
    <row r="121" spans="1:8" ht="15.75" thickBot="1" x14ac:dyDescent="0.3">
      <c r="A121" s="17" t="s">
        <v>579</v>
      </c>
      <c r="B121" s="1" t="s">
        <v>613</v>
      </c>
      <c r="C121" s="13"/>
      <c r="D121" s="13"/>
      <c r="E121" s="13"/>
      <c r="F121" s="3">
        <v>1</v>
      </c>
      <c r="G121" s="56"/>
      <c r="H121" s="74">
        <f t="shared" si="1"/>
        <v>0</v>
      </c>
    </row>
    <row r="122" spans="1:8" ht="15.75" thickBot="1" x14ac:dyDescent="0.3">
      <c r="A122" s="17" t="s">
        <v>579</v>
      </c>
      <c r="B122" s="1" t="s">
        <v>614</v>
      </c>
      <c r="C122" s="13"/>
      <c r="D122" s="13"/>
      <c r="E122" s="13"/>
      <c r="F122" s="3">
        <v>1</v>
      </c>
      <c r="G122" s="56"/>
      <c r="H122" s="74">
        <f t="shared" si="1"/>
        <v>0</v>
      </c>
    </row>
    <row r="123" spans="1:8" ht="15.75" thickBot="1" x14ac:dyDescent="0.3">
      <c r="A123" s="17">
        <v>67686</v>
      </c>
      <c r="B123" s="1" t="s">
        <v>620</v>
      </c>
      <c r="C123" s="13"/>
      <c r="D123" s="13"/>
      <c r="E123" s="13"/>
      <c r="F123" s="3">
        <v>2</v>
      </c>
      <c r="G123" s="56"/>
      <c r="H123" s="74">
        <f t="shared" si="1"/>
        <v>0</v>
      </c>
    </row>
    <row r="124" spans="1:8" ht="15.75" thickBot="1" x14ac:dyDescent="0.3">
      <c r="A124" s="17">
        <v>67687</v>
      </c>
      <c r="B124" s="1" t="s">
        <v>621</v>
      </c>
      <c r="C124" s="13"/>
      <c r="D124" s="13"/>
      <c r="E124" s="13"/>
      <c r="F124" s="3">
        <v>1</v>
      </c>
      <c r="G124" s="56"/>
      <c r="H124" s="74">
        <f t="shared" si="1"/>
        <v>0</v>
      </c>
    </row>
    <row r="125" spans="1:8" ht="15.75" x14ac:dyDescent="0.25">
      <c r="A125" s="84" t="s">
        <v>257</v>
      </c>
      <c r="B125" s="84"/>
      <c r="C125" s="14"/>
      <c r="D125" s="14"/>
      <c r="E125" s="14"/>
      <c r="F125" s="4"/>
      <c r="G125" s="4"/>
      <c r="H125" s="37">
        <f>+SUM(H3:H124)</f>
        <v>0</v>
      </c>
    </row>
    <row r="126" spans="1:8" x14ac:dyDescent="0.25">
      <c r="H126" s="29"/>
    </row>
    <row r="127" spans="1:8" ht="15.75" x14ac:dyDescent="0.25">
      <c r="A127" s="86" t="s">
        <v>258</v>
      </c>
      <c r="B127" s="86"/>
      <c r="C127" s="15"/>
      <c r="D127" s="15"/>
      <c r="E127" s="15"/>
      <c r="F127" s="6"/>
      <c r="G127" s="6"/>
      <c r="H127" s="35">
        <f>+H125*21%</f>
        <v>0</v>
      </c>
    </row>
    <row r="128" spans="1:8" x14ac:dyDescent="0.25">
      <c r="H128" s="29"/>
    </row>
    <row r="129" spans="1:8" ht="18.75" x14ac:dyDescent="0.3">
      <c r="A129" s="88" t="s">
        <v>259</v>
      </c>
      <c r="B129" s="88"/>
      <c r="C129" s="16"/>
      <c r="D129" s="16"/>
      <c r="E129" s="16"/>
      <c r="F129" s="8"/>
      <c r="G129" s="8"/>
      <c r="H129" s="36">
        <f>+SUM(H125,H127)</f>
        <v>0</v>
      </c>
    </row>
  </sheetData>
  <sheetProtection algorithmName="SHA-512" hashValue="NZcg8kuZK3jrt/qPzSYJj8gO+jhpwpvQi7ZCC4VgQKh9sc1nyBwoVbG4sXxtmKjKNlugxtBSxyQwYmjb+SEl6w==" saltValue="UWOIb8Jvfy4pedFNDwvQYA==" spinCount="100000" sheet="1" objects="1" scenarios="1"/>
  <mergeCells count="4">
    <mergeCell ref="A125:B125"/>
    <mergeCell ref="A127:B127"/>
    <mergeCell ref="A129:B129"/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B1944-CF82-4FE9-9CC7-D71F1B36CD87}">
  <dimension ref="A1:D7"/>
  <sheetViews>
    <sheetView workbookViewId="0">
      <selection activeCell="B2" sqref="B2"/>
    </sheetView>
  </sheetViews>
  <sheetFormatPr baseColWidth="10" defaultRowHeight="15" x14ac:dyDescent="0.25"/>
  <cols>
    <col min="1" max="1" width="56.5703125" bestFit="1" customWidth="1"/>
    <col min="2" max="4" width="16.140625" bestFit="1" customWidth="1"/>
  </cols>
  <sheetData>
    <row r="1" spans="1:4" ht="20.25" thickTop="1" thickBot="1" x14ac:dyDescent="0.3">
      <c r="A1" s="38" t="s">
        <v>408</v>
      </c>
      <c r="B1" s="39" t="s">
        <v>409</v>
      </c>
      <c r="C1" s="40" t="s">
        <v>258</v>
      </c>
      <c r="D1" s="41" t="s">
        <v>410</v>
      </c>
    </row>
    <row r="2" spans="1:4" ht="16.5" thickBot="1" x14ac:dyDescent="0.3">
      <c r="A2" s="42" t="s">
        <v>411</v>
      </c>
      <c r="B2" s="43">
        <f>ORIGINALES!H155</f>
        <v>0</v>
      </c>
      <c r="C2" s="43">
        <f>ORIGINALES!H157</f>
        <v>0</v>
      </c>
      <c r="D2" s="44">
        <f>ORIGINALES!H159</f>
        <v>0</v>
      </c>
    </row>
    <row r="3" spans="1:4" ht="16.5" thickBot="1" x14ac:dyDescent="0.3">
      <c r="A3" s="45" t="s">
        <v>412</v>
      </c>
      <c r="B3" s="46">
        <f>'REMANUFACTURADOS-COMPATIBLES'!H36</f>
        <v>0</v>
      </c>
      <c r="C3" s="46">
        <f>'REMANUFACTURADOS-COMPATIBLES'!H38</f>
        <v>0</v>
      </c>
      <c r="D3" s="47">
        <f>'REMANUFACTURADOS-COMPATIBLES'!H40</f>
        <v>0</v>
      </c>
    </row>
    <row r="4" spans="1:4" ht="16.5" thickBot="1" x14ac:dyDescent="0.3">
      <c r="A4" s="45" t="s">
        <v>413</v>
      </c>
      <c r="B4" s="46">
        <f>REPUESTOS!H125</f>
        <v>0</v>
      </c>
      <c r="C4" s="46">
        <f>REPUESTOS!H127</f>
        <v>0</v>
      </c>
      <c r="D4" s="47">
        <f>REPUESTOS!H129</f>
        <v>0</v>
      </c>
    </row>
    <row r="5" spans="1:4" ht="16.5" thickBot="1" x14ac:dyDescent="0.3">
      <c r="A5" s="48" t="s">
        <v>414</v>
      </c>
      <c r="B5" s="49">
        <f t="shared" ref="B5:D5" si="0">+SUM(B2:B4)</f>
        <v>0</v>
      </c>
      <c r="C5" s="50">
        <f t="shared" si="0"/>
        <v>0</v>
      </c>
      <c r="D5" s="51">
        <f t="shared" si="0"/>
        <v>0</v>
      </c>
    </row>
    <row r="6" spans="1:4" ht="19.5" thickBot="1" x14ac:dyDescent="0.35">
      <c r="A6" s="52" t="s">
        <v>622</v>
      </c>
      <c r="B6" s="53">
        <f>+B5*2</f>
        <v>0</v>
      </c>
      <c r="C6" s="54">
        <f>+C5*2</f>
        <v>0</v>
      </c>
      <c r="D6" s="55">
        <f>+D5*2</f>
        <v>0</v>
      </c>
    </row>
    <row r="7" spans="1:4" ht="15.75" thickTop="1" x14ac:dyDescent="0.25"/>
  </sheetData>
  <sheetProtection algorithmName="SHA-512" hashValue="RUGePgUEo/UrD/IaDiAbyCaLaFMv/9cxtnaPG4GCkw9VvKngpiIjLNAmsy8nBvgyFjIBg+eN4YXgOiRXGhBnJg==" saltValue="9+jkE8l/Yby9ResDlFiW0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ORIGINALES</vt:lpstr>
      <vt:lpstr>REMANUFACTURADOS-COMPATIBLES</vt:lpstr>
      <vt:lpstr>REPUESTOS</vt:lpstr>
      <vt:lpstr>RESUMEN ECONOMICO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Camacho Jiménez, Luis</dc:creator>
  <cp:lastModifiedBy>Moreno Martín, César</cp:lastModifiedBy>
  <dcterms:created xsi:type="dcterms:W3CDTF">2021-06-18T08:37:44Z</dcterms:created>
  <dcterms:modified xsi:type="dcterms:W3CDTF">2022-06-06T05:48:50Z</dcterms:modified>
</cp:coreProperties>
</file>