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20209\Documents\Licitaciones\6000010025_marcos metalicos\revisado p2\"/>
    </mc:Choice>
  </mc:AlternateContent>
  <xr:revisionPtr revIDLastSave="0" documentId="8_{3C97CECD-8475-4C97-A830-CB676637A3DE}" xr6:coauthVersionLast="36" xr6:coauthVersionMax="36" xr10:uidLastSave="{00000000-0000-0000-0000-000000000000}"/>
  <bookViews>
    <workbookView xWindow="0" yWindow="0" windowWidth="28800" windowHeight="11772" activeTab="3" xr2:uid="{00000000-000D-0000-FFFF-FFFF00000000}"/>
  </bookViews>
  <sheets>
    <sheet name="INSTRUCCIONES" sheetId="14" r:id="rId1"/>
    <sheet name="IMPORTE TOTAL DE LA OFERTA" sheetId="13" r:id="rId2"/>
    <sheet name="PRORRATEO" sheetId="12" r:id="rId3"/>
    <sheet name="OFERTA" sheetId="11" r:id="rId4"/>
  </sheets>
  <calcPr calcId="191029"/>
</workbook>
</file>

<file path=xl/calcChain.xml><?xml version="1.0" encoding="utf-8"?>
<calcChain xmlns="http://schemas.openxmlformats.org/spreadsheetml/2006/main">
  <c r="D196" i="11" l="1"/>
  <c r="E196" i="11"/>
  <c r="D80" i="11" l="1"/>
  <c r="C12" i="12" l="1"/>
  <c r="E17" i="11"/>
  <c r="D17" i="11"/>
  <c r="D118" i="11"/>
  <c r="D107" i="11"/>
  <c r="E118" i="11" l="1"/>
  <c r="E107" i="11"/>
  <c r="D94" i="11" l="1"/>
  <c r="C80" i="11"/>
  <c r="E184" i="11" l="1"/>
  <c r="D184" i="11"/>
  <c r="D169" i="11"/>
  <c r="E147" i="11"/>
  <c r="C134" i="11"/>
  <c r="D126" i="11"/>
  <c r="D62" i="11"/>
  <c r="D51" i="11"/>
  <c r="D34" i="11"/>
  <c r="E12" i="12" l="1"/>
  <c r="E169" i="11"/>
  <c r="C11" i="12" s="1"/>
  <c r="F147" i="11"/>
  <c r="D134" i="11"/>
  <c r="E126" i="11"/>
  <c r="C9" i="12" s="1"/>
  <c r="E94" i="11"/>
  <c r="E62" i="11"/>
  <c r="E51" i="11"/>
  <c r="E34" i="11"/>
  <c r="D13" i="12"/>
  <c r="C10" i="12" l="1"/>
  <c r="E10" i="12" s="1"/>
  <c r="C7" i="12"/>
  <c r="E7" i="12" s="1"/>
  <c r="C8" i="12"/>
  <c r="E8" i="12" s="1"/>
  <c r="C6" i="12"/>
  <c r="E6" i="12" s="1"/>
  <c r="E9" i="12"/>
  <c r="E11" i="12"/>
  <c r="E13" i="12" l="1"/>
  <c r="G6" i="13" s="1"/>
</calcChain>
</file>

<file path=xl/sharedStrings.xml><?xml version="1.0" encoding="utf-8"?>
<sst xmlns="http://schemas.openxmlformats.org/spreadsheetml/2006/main" count="257" uniqueCount="168">
  <si>
    <t>TOTAL</t>
  </si>
  <si>
    <t>DIMENSIONES</t>
  </si>
  <si>
    <t>Ancho (mm)</t>
  </si>
  <si>
    <t>Alto (mm)</t>
  </si>
  <si>
    <t>201 - 300</t>
  </si>
  <si>
    <t>301 - 400</t>
  </si>
  <si>
    <t>141 - 200</t>
  </si>
  <si>
    <t>601 - 1000</t>
  </si>
  <si>
    <t>&gt; 1001</t>
  </si>
  <si>
    <t>NOTA. Todos los precios se refieren a PBL (incluidos G.G. y B.I.), sin IVA</t>
  </si>
  <si>
    <t>PRECIO (€/ud)</t>
  </si>
  <si>
    <t>0 - 60</t>
  </si>
  <si>
    <t>61 - 140</t>
  </si>
  <si>
    <t>401- 600</t>
  </si>
  <si>
    <t>Longitud (mm)</t>
  </si>
  <si>
    <t>0-100</t>
  </si>
  <si>
    <t>201-300</t>
  </si>
  <si>
    <t>301-400</t>
  </si>
  <si>
    <t>401-500</t>
  </si>
  <si>
    <t>501-600</t>
  </si>
  <si>
    <t>601-700</t>
  </si>
  <si>
    <t>701-800</t>
  </si>
  <si>
    <t>&gt; 800</t>
  </si>
  <si>
    <t>Altura (mm)</t>
  </si>
  <si>
    <t>OTROS TAMAÑOS DE MARCOS</t>
  </si>
  <si>
    <t>POSTES</t>
  </si>
  <si>
    <t>SEÑALES DE CIRCULACIÓN</t>
  </si>
  <si>
    <t>SEÑAL</t>
  </si>
  <si>
    <t>Obligación</t>
  </si>
  <si>
    <t>Diámetro 600</t>
  </si>
  <si>
    <t>Información</t>
  </si>
  <si>
    <t>600 x 600</t>
  </si>
  <si>
    <t>Peligro</t>
  </si>
  <si>
    <t>Triangular de 600</t>
  </si>
  <si>
    <t>Prohibición</t>
  </si>
  <si>
    <t>Cajetín suplemento</t>
  </si>
  <si>
    <t>600 x 300</t>
  </si>
  <si>
    <t>Gálibo</t>
  </si>
  <si>
    <t>600 x 900</t>
  </si>
  <si>
    <t>Dimensiones 
(mm)</t>
  </si>
  <si>
    <t>PANELES SÁNDWICH Y FLECHAS EXTERIORES</t>
  </si>
  <si>
    <t>DENOMINACIÓN</t>
  </si>
  <si>
    <t>ESPESOR (mm)</t>
  </si>
  <si>
    <r>
      <t>TOTAL (K</t>
    </r>
    <r>
      <rPr>
        <b/>
        <vertAlign val="subscript"/>
        <sz val="11"/>
        <color theme="1"/>
        <rFont val="Calibri"/>
        <family val="2"/>
      </rPr>
      <t>1</t>
    </r>
    <r>
      <rPr>
        <b/>
        <sz val="11"/>
        <color theme="1"/>
        <rFont val="Calibri"/>
        <family val="2"/>
      </rPr>
      <t>)</t>
    </r>
  </si>
  <si>
    <r>
      <t>TOTAL (K</t>
    </r>
    <r>
      <rPr>
        <b/>
        <vertAlign val="subscript"/>
        <sz val="11"/>
        <color theme="1"/>
        <rFont val="Calibri"/>
        <family val="2"/>
      </rPr>
      <t>2</t>
    </r>
    <r>
      <rPr>
        <b/>
        <sz val="11"/>
        <color theme="1"/>
        <rFont val="Calibri"/>
        <family val="2"/>
      </rPr>
      <t>)</t>
    </r>
  </si>
  <si>
    <r>
      <t>TOTAL (K</t>
    </r>
    <r>
      <rPr>
        <b/>
        <vertAlign val="subscript"/>
        <sz val="11"/>
        <color theme="1"/>
        <rFont val="Calibri"/>
        <family val="2"/>
      </rPr>
      <t>3</t>
    </r>
    <r>
      <rPr>
        <b/>
        <sz val="11"/>
        <color theme="1"/>
        <rFont val="Calibri"/>
        <family val="2"/>
      </rPr>
      <t>)</t>
    </r>
  </si>
  <si>
    <r>
      <t>TOTAL (K</t>
    </r>
    <r>
      <rPr>
        <b/>
        <vertAlign val="subscript"/>
        <sz val="11"/>
        <color theme="1"/>
        <rFont val="Calibri"/>
        <family val="2"/>
      </rPr>
      <t>4</t>
    </r>
    <r>
      <rPr>
        <b/>
        <sz val="11"/>
        <color theme="1"/>
        <rFont val="Calibri"/>
        <family val="2"/>
      </rPr>
      <t>)</t>
    </r>
  </si>
  <si>
    <r>
      <t>Flechas exteriores: suministro de bastidor compuesto por estructura perimetral</t>
    </r>
    <r>
      <rPr>
        <sz val="11"/>
        <color rgb="FF000000"/>
        <rFont val="Calibri"/>
        <family val="2"/>
      </rPr>
      <t xml:space="preserve">, </t>
    </r>
    <r>
      <rPr>
        <sz val="11"/>
        <color theme="1"/>
        <rFont val="Calibri"/>
        <family val="2"/>
      </rPr>
      <t>abrazaderas</t>
    </r>
    <r>
      <rPr>
        <sz val="11"/>
        <color rgb="FF000000"/>
        <rFont val="Calibri"/>
        <family val="2"/>
      </rPr>
      <t xml:space="preserve"> y varillas, tuercas y contratuercas de sujeción</t>
    </r>
  </si>
  <si>
    <t>NIVELES ASCENSORES ALTORRELIEVE Y BRAILLE</t>
  </si>
  <si>
    <t>Cartel informativo de niveles de ascensor en Altorrelieve y Braille según Normativa de aplicación incluido marco según PCT</t>
  </si>
  <si>
    <t>0 - 250</t>
  </si>
  <si>
    <t>251 - 500</t>
  </si>
  <si>
    <t>501 &lt;</t>
  </si>
  <si>
    <t>0 - 190</t>
  </si>
  <si>
    <t>191 - 370</t>
  </si>
  <si>
    <t>371 &lt;</t>
  </si>
  <si>
    <t>TOTAL (L)</t>
  </si>
  <si>
    <t>ELEMENTOS METÁLICOS</t>
  </si>
  <si>
    <t>DENOMINACIÓN: CHAPAS</t>
  </si>
  <si>
    <t>DENOMINACIÓN: BANDEJAS</t>
  </si>
  <si>
    <t>Bandeja de aluminio decorada mediante pintura por enmascaramiento</t>
  </si>
  <si>
    <t>Bandeja de acero decorada mediante pintura por enmascaramiento</t>
  </si>
  <si>
    <t>OTROS ELEMENTOS</t>
  </si>
  <si>
    <r>
      <t>Pletina aluminio bajo directorio “uña” 
(</t>
    </r>
    <r>
      <rPr>
        <b/>
        <sz val="11"/>
        <color theme="1"/>
        <rFont val="Calibri"/>
        <family val="2"/>
      </rPr>
      <t>Precio 100 unidades</t>
    </r>
    <r>
      <rPr>
        <sz val="11"/>
        <color theme="1"/>
        <rFont val="Calibri"/>
        <family val="2"/>
      </rPr>
      <t>)</t>
    </r>
  </si>
  <si>
    <r>
      <t>Chapa aluminio numeración ascensor-EEMM (dimensiones 80 mm x 80 mm) (</t>
    </r>
    <r>
      <rPr>
        <b/>
        <sz val="11"/>
        <color theme="1"/>
        <rFont val="Calibri"/>
        <family val="2"/>
      </rPr>
      <t>Precio unidad</t>
    </r>
    <r>
      <rPr>
        <sz val="11"/>
        <color theme="1"/>
        <rFont val="Calibri"/>
        <family val="2"/>
      </rPr>
      <t>)</t>
    </r>
  </si>
  <si>
    <t>% de repercusión según años anteriores</t>
  </si>
  <si>
    <t>SUMA  I DE UNIDADES DE LOS CAPÍTULOS</t>
  </si>
  <si>
    <t>Σ UNIDADES CAPÍTULO
Antes de repercusión</t>
  </si>
  <si>
    <t>Σ UNIDADES CAPÍTULO
Después de repercusión</t>
  </si>
  <si>
    <t xml:space="preserve">Marcos aluminio </t>
  </si>
  <si>
    <t>Postes</t>
  </si>
  <si>
    <t>Señales de Circulación</t>
  </si>
  <si>
    <t>Paneles sándwich y flechas</t>
  </si>
  <si>
    <t>Niveles de ascensores</t>
  </si>
  <si>
    <t>Paneles y bandejas metálicas</t>
  </si>
  <si>
    <t>Otros elementos</t>
  </si>
  <si>
    <t xml:space="preserve"> NÚMERO DE LOTE</t>
  </si>
  <si>
    <t>IMPORTE TOTAL DE LA OFERTA
(SIN IVA)</t>
  </si>
  <si>
    <t>NOTA: Todos los precios son PBL (incluidos G.G. y B.I., sin IVA)</t>
  </si>
  <si>
    <t>Nombre de Empresa</t>
  </si>
  <si>
    <t>Domicilio Fiscal</t>
  </si>
  <si>
    <t>CIF:</t>
  </si>
  <si>
    <t>Sello</t>
  </si>
  <si>
    <t>TOTAL (M)</t>
  </si>
  <si>
    <r>
      <t>TOTAL (N</t>
    </r>
    <r>
      <rPr>
        <b/>
        <vertAlign val="subscript"/>
        <sz val="11"/>
        <color theme="1"/>
        <rFont val="Calibri"/>
        <family val="2"/>
      </rPr>
      <t>1</t>
    </r>
    <r>
      <rPr>
        <b/>
        <sz val="11"/>
        <color theme="1"/>
        <rFont val="Calibri"/>
        <family val="2"/>
      </rPr>
      <t>)</t>
    </r>
  </si>
  <si>
    <r>
      <t>TOTAL (N</t>
    </r>
    <r>
      <rPr>
        <b/>
        <vertAlign val="subscript"/>
        <sz val="11"/>
        <color theme="1"/>
        <rFont val="Calibri"/>
        <family val="2"/>
      </rPr>
      <t>2</t>
    </r>
    <r>
      <rPr>
        <b/>
        <sz val="11"/>
        <color theme="1"/>
        <rFont val="Calibri"/>
        <family val="2"/>
      </rPr>
      <t>)</t>
    </r>
  </si>
  <si>
    <r>
      <t>TOTAL (N</t>
    </r>
    <r>
      <rPr>
        <b/>
        <vertAlign val="subscript"/>
        <sz val="11"/>
        <color theme="1"/>
        <rFont val="Calibri"/>
        <family val="2"/>
      </rPr>
      <t>3</t>
    </r>
    <r>
      <rPr>
        <b/>
        <sz val="11"/>
        <color theme="1"/>
        <rFont val="Calibri"/>
        <family val="2"/>
      </rPr>
      <t>)</t>
    </r>
  </si>
  <si>
    <r>
      <t>TOTAL (N</t>
    </r>
    <r>
      <rPr>
        <b/>
        <vertAlign val="subscript"/>
        <sz val="11"/>
        <color theme="1"/>
        <rFont val="Calibri"/>
        <family val="2"/>
      </rPr>
      <t>4</t>
    </r>
    <r>
      <rPr>
        <b/>
        <sz val="11"/>
        <color theme="1"/>
        <rFont val="Calibri"/>
        <family val="2"/>
      </rPr>
      <t>)</t>
    </r>
  </si>
  <si>
    <t>TOTAL (O)</t>
  </si>
  <si>
    <r>
      <t>TOTAL (P</t>
    </r>
    <r>
      <rPr>
        <b/>
        <vertAlign val="subscript"/>
        <sz val="11"/>
        <color theme="1"/>
        <rFont val="Calibri"/>
        <family val="2"/>
      </rPr>
      <t>1</t>
    </r>
    <r>
      <rPr>
        <b/>
        <sz val="11"/>
        <color theme="1"/>
        <rFont val="Calibri"/>
        <family val="2"/>
      </rPr>
      <t>)</t>
    </r>
  </si>
  <si>
    <r>
      <t>TOTAL (P</t>
    </r>
    <r>
      <rPr>
        <b/>
        <vertAlign val="subscript"/>
        <sz val="11"/>
        <color theme="1"/>
        <rFont val="Calibri"/>
        <family val="2"/>
      </rPr>
      <t>2</t>
    </r>
    <r>
      <rPr>
        <b/>
        <sz val="11"/>
        <color theme="1"/>
        <rFont val="Calibri"/>
        <family val="2"/>
      </rPr>
      <t>)</t>
    </r>
  </si>
  <si>
    <t>INSTRUCCIONES</t>
  </si>
  <si>
    <t>El licitador deberá atender a las siguientes instrucciones para proponer su oferta de contratación.</t>
  </si>
  <si>
    <t>Descripción del contenido del fichero:</t>
  </si>
  <si>
    <t>se rellenerán automáticamente con los datos insertados anteriormente, con los precios unitarios ofertados.</t>
  </si>
  <si>
    <t>Nombre de la empresa</t>
  </si>
  <si>
    <t>Domicilio fiscal</t>
  </si>
  <si>
    <t>CIF</t>
  </si>
  <si>
    <t>Fecha</t>
  </si>
  <si>
    <t>Firma</t>
  </si>
  <si>
    <t>Las hojas,</t>
  </si>
  <si>
    <t>PROYECTO</t>
  </si>
  <si>
    <t>OFERTA</t>
  </si>
  <si>
    <t>en las casillas habilitadas al efecto (sombreadas en gris).</t>
  </si>
  <si>
    <t>(Ningún precio unitario ofertado podrá ser superior al precio unitario  de proyecto).</t>
  </si>
  <si>
    <t>101-200</t>
  </si>
  <si>
    <t>MARCOS Y ELEMENTOS METÁLICOS.</t>
  </si>
  <si>
    <t>El presente fichero contiene 4 hojas:</t>
  </si>
  <si>
    <t>Hoja 4) OFERTA</t>
  </si>
  <si>
    <t>Hoja 1) INSTRUCCIONES</t>
  </si>
  <si>
    <t>Hoja 2) IMPORTE TOTAL DE LA OFERTA</t>
  </si>
  <si>
    <t>Hoja 3) PRORRATEO</t>
  </si>
  <si>
    <t>Se deberan rellenar los precios unitarios ofertados en la hoja denominada:</t>
  </si>
  <si>
    <t>IMPORTE TOTAL DE LA OFERTA</t>
  </si>
  <si>
    <t>PRORRATEO</t>
  </si>
  <si>
    <r>
      <t>En la hoja "</t>
    </r>
    <r>
      <rPr>
        <b/>
        <i/>
        <sz val="11"/>
        <color theme="1"/>
        <rFont val="Calibri"/>
        <family val="2"/>
        <scheme val="minor"/>
      </rPr>
      <t>IMPORTE TOTAL DE LA OFERTA</t>
    </r>
    <r>
      <rPr>
        <sz val="11"/>
        <color theme="1"/>
        <rFont val="Calibri"/>
        <family val="2"/>
        <scheme val="minor"/>
      </rPr>
      <t>", se rellenará el cuadro con lo datos donde figura el:</t>
    </r>
  </si>
  <si>
    <t>SUMINISTROS DE MARCOS Y ELEMENTOS METÁLICOS NECESARIOS PARA EL MANTENIMIENTO DE LA SEÑALÉTICA EN LA RED DE METRO DE MADRID</t>
  </si>
  <si>
    <t>EL IMPORTE TOTAL DE LA OFERTA DEBE DE COINCIDIR CON EL REALIZADO EN LA PROPOSICIÓN ECONÓMICA</t>
  </si>
  <si>
    <t>MARCOS ALUMINIO, PANELES SANDWICH, FLECHAS, PANELES/BANDEJAS METÁLICAS, POSTES Y OTROS</t>
  </si>
  <si>
    <t>MARCOS ANODIZADOS TAMAÑO 840 mm - 940 mm</t>
  </si>
  <si>
    <t>MARCOS ANODIZADOS TAMAÑO 1680 mm - 1880 mm</t>
  </si>
  <si>
    <t xml:space="preserve">Precio unitario de referencia </t>
  </si>
  <si>
    <t xml:space="preserve">Precio unitario ofertado </t>
  </si>
  <si>
    <t>2000 sin pletina (acero inoxidable)</t>
  </si>
  <si>
    <t>2000 con pletina (acero inoxidable)</t>
  </si>
  <si>
    <t>2340 sin pletina (acero inoxidable)</t>
  </si>
  <si>
    <t>2340 con pletina (acero inoxidable)</t>
  </si>
  <si>
    <t>3500 (80x40x2 mm) sin pletina (acero galvanizado)</t>
  </si>
  <si>
    <t>3500 (80x40x2 mm) con pletina (acero galvanizado)</t>
  </si>
  <si>
    <t>4000 (80x40x2 mm) sin pletina (acero galvanizado)</t>
  </si>
  <si>
    <t>4000 (80x40x2 mm) con pletina (acero galvanizado)</t>
  </si>
  <si>
    <t>4500 (100x60x2 mm) sin pletina (acero galvanizado)</t>
  </si>
  <si>
    <t>4500 (100x60x2 mm) con pletina (acero galvanizado)</t>
  </si>
  <si>
    <t>Precio unitario de referencia</t>
  </si>
  <si>
    <t>Precio unitario ofertado</t>
  </si>
  <si>
    <r>
      <t>Precio unitario de referencia (€/m</t>
    </r>
    <r>
      <rPr>
        <b/>
        <vertAlign val="superscript"/>
        <sz val="11"/>
        <color theme="1"/>
        <rFont val="Calibri"/>
        <family val="2"/>
      </rPr>
      <t>2</t>
    </r>
    <r>
      <rPr>
        <b/>
        <sz val="11"/>
        <color theme="1"/>
        <rFont val="Calibri"/>
        <family val="2"/>
      </rPr>
      <t>)</t>
    </r>
  </si>
  <si>
    <r>
      <t>Precio unitario ofertado
(€/m</t>
    </r>
    <r>
      <rPr>
        <b/>
        <vertAlign val="superscript"/>
        <sz val="11"/>
        <color theme="1"/>
        <rFont val="Calibri"/>
        <family val="2"/>
      </rPr>
      <t>2</t>
    </r>
    <r>
      <rPr>
        <b/>
        <sz val="11"/>
        <color theme="1"/>
        <rFont val="Calibri"/>
        <family val="2"/>
      </rPr>
      <t>)</t>
    </r>
  </si>
  <si>
    <t>840 - 940</t>
  </si>
  <si>
    <t>1680 - 1880</t>
  </si>
  <si>
    <t>MARCOS ANODIZADOS TAMAÑO 2520 mm - 2820 mm</t>
  </si>
  <si>
    <t>2520 - 2820</t>
  </si>
  <si>
    <t>Panel composite, decorado mediante impresión directa</t>
  </si>
  <si>
    <r>
      <t xml:space="preserve">Panel composite, decorado mediante impresión digital sobre vinilo </t>
    </r>
    <r>
      <rPr>
        <b/>
        <u/>
        <sz val="11"/>
        <color theme="1"/>
        <rFont val="Calibri"/>
        <family val="2"/>
      </rPr>
      <t>y con barniz de protección</t>
    </r>
  </si>
  <si>
    <t>Panel composite, decorado mediante impresión digital sobre vinilo o vinilo de corte</t>
  </si>
  <si>
    <r>
      <t>Precio unitario ofertado
 (€/m</t>
    </r>
    <r>
      <rPr>
        <b/>
        <vertAlign val="superscript"/>
        <sz val="11"/>
        <color theme="1"/>
        <rFont val="Calibri"/>
        <family val="2"/>
      </rPr>
      <t>2</t>
    </r>
    <r>
      <rPr>
        <b/>
        <sz val="11"/>
        <color theme="1"/>
        <rFont val="Calibri"/>
        <family val="2"/>
      </rPr>
      <t>)</t>
    </r>
  </si>
  <si>
    <t>Precio unitario de referencia (€/ud)</t>
  </si>
  <si>
    <t>Precio unitario ofertado
(€/ud)</t>
  </si>
  <si>
    <t>Precio unitario ofertado
 (€/ud)</t>
  </si>
  <si>
    <r>
      <t xml:space="preserve">Chapa de aluminio decorada mediante pintura por enmascaramiento </t>
    </r>
    <r>
      <rPr>
        <b/>
        <u/>
        <sz val="11"/>
        <color theme="1"/>
        <rFont val="Calibri"/>
        <family val="2"/>
      </rPr>
      <t>y barniz de protección</t>
    </r>
  </si>
  <si>
    <r>
      <t xml:space="preserve">Chapa de acero decorada mediante pintura por enmascaramiento </t>
    </r>
    <r>
      <rPr>
        <b/>
        <u/>
        <sz val="11"/>
        <color theme="1"/>
        <rFont val="Calibri"/>
        <family val="2"/>
      </rPr>
      <t xml:space="preserve">y barniz de protección </t>
    </r>
  </si>
  <si>
    <r>
      <t xml:space="preserve">Panel composite decorado con pintura y enmascaramiento 
</t>
    </r>
    <r>
      <rPr>
        <b/>
        <u/>
        <sz val="11"/>
        <color theme="1"/>
        <rFont val="Calibri"/>
        <family val="2"/>
      </rPr>
      <t>y con barniz de protección</t>
    </r>
  </si>
  <si>
    <r>
      <t xml:space="preserve">Flechas exteriores: suministro de </t>
    </r>
    <r>
      <rPr>
        <b/>
        <u/>
        <sz val="11"/>
        <color theme="1"/>
        <rFont val="Calibri"/>
        <family val="2"/>
      </rPr>
      <t>doble</t>
    </r>
    <r>
      <rPr>
        <sz val="11"/>
        <color theme="1"/>
        <rFont val="Calibri"/>
        <family val="2"/>
      </rPr>
      <t xml:space="preserve"> plancha de composite decorada (a derecha y a izquierda)</t>
    </r>
  </si>
  <si>
    <t>Bandeja de aluminio decorada mediante vinilo de impresión digital o vinilo de corte</t>
  </si>
  <si>
    <t>Bandeja de acero decorada mediante vinilo de impresión digital o vinilo de corte</t>
  </si>
  <si>
    <r>
      <t xml:space="preserve">Panel composite, decorado mediante impresión directa
</t>
    </r>
    <r>
      <rPr>
        <b/>
        <u/>
        <sz val="11"/>
        <color theme="1"/>
        <rFont val="Calibri"/>
        <family val="2"/>
      </rPr>
      <t>y con barniz de protección</t>
    </r>
  </si>
  <si>
    <r>
      <t xml:space="preserve">Flechas exteriores: suministro de flecha completa, incluyendo </t>
    </r>
    <r>
      <rPr>
        <b/>
        <u/>
        <sz val="11"/>
        <color theme="1"/>
        <rFont val="Calibri"/>
        <family val="2"/>
      </rPr>
      <t>doble</t>
    </r>
    <r>
      <rPr>
        <sz val="11"/>
        <color theme="1"/>
        <rFont val="Calibri"/>
        <family val="2"/>
      </rPr>
      <t xml:space="preserve"> plancha de composite decorada (a derecha y a izquierda), estructura perimetral</t>
    </r>
    <r>
      <rPr>
        <sz val="11"/>
        <color rgb="FF000000"/>
        <rFont val="Calibri"/>
        <family val="2"/>
      </rPr>
      <t xml:space="preserve">, </t>
    </r>
    <r>
      <rPr>
        <sz val="11"/>
        <color theme="1"/>
        <rFont val="Calibri"/>
        <family val="2"/>
      </rPr>
      <t>abrazaderas</t>
    </r>
    <r>
      <rPr>
        <sz val="11"/>
        <color rgb="FF000000"/>
        <rFont val="Calibri"/>
        <family val="2"/>
      </rPr>
      <t xml:space="preserve"> y varillas, tuercas y contratuercas de sujeción</t>
    </r>
  </si>
  <si>
    <t xml:space="preserve">Precio de referencia
(€) </t>
  </si>
  <si>
    <t xml:space="preserve">Precio ofertado
(€) </t>
  </si>
  <si>
    <r>
      <t xml:space="preserve">Chapa de aluminio decorada mediante vinilo de impresión digital o vinilo de corte </t>
    </r>
    <r>
      <rPr>
        <b/>
        <u/>
        <sz val="11"/>
        <color theme="1"/>
        <rFont val="Calibri"/>
        <family val="2"/>
      </rPr>
      <t>y barniz de protección</t>
    </r>
  </si>
  <si>
    <r>
      <t xml:space="preserve">Chapa de acero decorada mediante vinilo de impresión digital o vinilo de corte </t>
    </r>
    <r>
      <rPr>
        <b/>
        <u/>
        <sz val="11"/>
        <color theme="1"/>
        <rFont val="Calibri"/>
        <family val="2"/>
      </rPr>
      <t>y barniz de protección</t>
    </r>
    <r>
      <rPr>
        <sz val="11"/>
        <color theme="1"/>
        <rFont val="Calibri"/>
        <family val="2"/>
      </rPr>
      <t xml:space="preserve"> </t>
    </r>
  </si>
  <si>
    <t>Chapa de acero decorada mediante vinilo de impresión digital o vinilo de corte</t>
  </si>
  <si>
    <t>Chapa de aluminio decorada mediante vinilo de impresión digital o vinilo de corte</t>
  </si>
  <si>
    <t>TOTAL (Q)</t>
  </si>
  <si>
    <t>Precio unitario de referencia (€/m2)</t>
  </si>
  <si>
    <t>Características</t>
  </si>
  <si>
    <t>Espesor = 1,00 - 1,20 mm</t>
  </si>
  <si>
    <t>Espesor = 0,50 mm</t>
  </si>
  <si>
    <t>UNE 135332 o equivalente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</si>
</sst>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0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</font>
    <font>
      <b/>
      <u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vertAlign val="subscript"/>
      <sz val="11"/>
      <color theme="1"/>
      <name val="Calibri"/>
      <family val="2"/>
    </font>
    <font>
      <sz val="11"/>
      <color rgb="FF000000"/>
      <name val="Calibri"/>
      <family val="2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</font>
    <font>
      <b/>
      <u/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57">
    <xf numFmtId="0" fontId="0" fillId="0" borderId="0" xfId="0"/>
    <xf numFmtId="0" fontId="4" fillId="2" borderId="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5" xfId="0" applyFont="1" applyBorder="1" applyAlignment="1">
      <alignment horizontal="right" vertical="center"/>
    </xf>
    <xf numFmtId="8" fontId="4" fillId="0" borderId="9" xfId="0" applyNumberFormat="1" applyFont="1" applyBorder="1" applyAlignment="1">
      <alignment horizontal="right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justify"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0" fillId="3" borderId="0" xfId="0" applyFill="1"/>
    <xf numFmtId="0" fontId="9" fillId="0" borderId="0" xfId="0" applyFont="1" applyAlignment="1">
      <alignment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5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right" vertical="center"/>
    </xf>
    <xf numFmtId="8" fontId="4" fillId="0" borderId="5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horizontal="justify" vertical="center" wrapText="1"/>
    </xf>
    <xf numFmtId="0" fontId="9" fillId="3" borderId="0" xfId="0" applyFont="1" applyFill="1" applyAlignment="1">
      <alignment vertical="center"/>
    </xf>
    <xf numFmtId="0" fontId="13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14" fillId="0" borderId="0" xfId="1" applyFont="1" applyAlignment="1">
      <alignment wrapText="1"/>
    </xf>
    <xf numFmtId="0" fontId="0" fillId="0" borderId="0" xfId="0" applyAlignment="1" applyProtection="1">
      <alignment wrapText="1"/>
      <protection locked="0"/>
    </xf>
    <xf numFmtId="4" fontId="6" fillId="3" borderId="0" xfId="0" applyNumberFormat="1" applyFont="1" applyFill="1" applyAlignment="1">
      <alignment vertical="center"/>
    </xf>
    <xf numFmtId="4" fontId="0" fillId="0" borderId="0" xfId="0" applyNumberFormat="1"/>
    <xf numFmtId="4" fontId="5" fillId="0" borderId="9" xfId="0" applyNumberFormat="1" applyFont="1" applyBorder="1" applyAlignment="1">
      <alignment horizontal="center" vertical="center" wrapText="1"/>
    </xf>
    <xf numFmtId="164" fontId="0" fillId="3" borderId="0" xfId="0" applyNumberFormat="1" applyFill="1"/>
    <xf numFmtId="164" fontId="0" fillId="0" borderId="0" xfId="0" applyNumberFormat="1"/>
    <xf numFmtId="164" fontId="5" fillId="0" borderId="9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0" fontId="6" fillId="3" borderId="0" xfId="0" applyNumberFormat="1" applyFont="1" applyFill="1" applyAlignment="1">
      <alignment vertical="center"/>
    </xf>
    <xf numFmtId="10" fontId="0" fillId="0" borderId="0" xfId="0" applyNumberFormat="1"/>
    <xf numFmtId="10" fontId="5" fillId="0" borderId="9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/>
    </xf>
    <xf numFmtId="0" fontId="0" fillId="0" borderId="0" xfId="0" applyProtection="1">
      <protection locked="0"/>
    </xf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 indent="3"/>
    </xf>
    <xf numFmtId="0" fontId="19" fillId="0" borderId="0" xfId="0" applyFont="1" applyAlignment="1">
      <alignment vertical="center"/>
    </xf>
    <xf numFmtId="0" fontId="18" fillId="3" borderId="0" xfId="0" applyFont="1" applyFill="1" applyAlignment="1">
      <alignment horizontal="center" vertical="center"/>
    </xf>
    <xf numFmtId="8" fontId="5" fillId="3" borderId="9" xfId="0" applyNumberFormat="1" applyFont="1" applyFill="1" applyBorder="1" applyAlignment="1" applyProtection="1">
      <alignment horizontal="right" vertical="center"/>
      <protection locked="0"/>
    </xf>
    <xf numFmtId="8" fontId="5" fillId="3" borderId="5" xfId="0" applyNumberFormat="1" applyFont="1" applyFill="1" applyBorder="1" applyAlignment="1" applyProtection="1">
      <alignment horizontal="right" vertical="center"/>
      <protection locked="0"/>
    </xf>
    <xf numFmtId="0" fontId="0" fillId="4" borderId="0" xfId="0" applyFill="1"/>
    <xf numFmtId="0" fontId="7" fillId="4" borderId="0" xfId="0" applyFont="1" applyFill="1" applyAlignment="1">
      <alignment vertical="center"/>
    </xf>
    <xf numFmtId="0" fontId="8" fillId="4" borderId="0" xfId="0" applyFont="1" applyFill="1" applyAlignment="1">
      <alignment vertical="center"/>
    </xf>
    <xf numFmtId="8" fontId="5" fillId="0" borderId="9" xfId="0" applyNumberFormat="1" applyFont="1" applyBorder="1" applyAlignment="1">
      <alignment horizontal="right" vertical="center"/>
    </xf>
    <xf numFmtId="0" fontId="0" fillId="0" borderId="7" xfId="0" applyBorder="1"/>
    <xf numFmtId="8" fontId="5" fillId="0" borderId="5" xfId="0" applyNumberFormat="1" applyFont="1" applyBorder="1" applyAlignment="1">
      <alignment horizontal="right" vertical="center"/>
    </xf>
    <xf numFmtId="0" fontId="20" fillId="4" borderId="0" xfId="0" applyFont="1" applyFill="1" applyAlignment="1">
      <alignment vertical="center"/>
    </xf>
    <xf numFmtId="0" fontId="20" fillId="0" borderId="0" xfId="0" applyFont="1" applyAlignment="1">
      <alignment vertical="center"/>
    </xf>
    <xf numFmtId="0" fontId="13" fillId="5" borderId="7" xfId="0" applyFont="1" applyFill="1" applyBorder="1" applyAlignment="1">
      <alignment horizontal="center" vertical="center"/>
    </xf>
    <xf numFmtId="8" fontId="5" fillId="0" borderId="4" xfId="0" applyNumberFormat="1" applyFont="1" applyBorder="1" applyAlignment="1">
      <alignment horizontal="right" vertical="center"/>
    </xf>
    <xf numFmtId="0" fontId="0" fillId="4" borderId="0" xfId="0" applyFill="1" applyAlignment="1">
      <alignment vertical="center"/>
    </xf>
    <xf numFmtId="8" fontId="5" fillId="0" borderId="11" xfId="0" applyNumberFormat="1" applyFont="1" applyBorder="1" applyAlignment="1">
      <alignment horizontal="right" vertical="center"/>
    </xf>
    <xf numFmtId="8" fontId="5" fillId="0" borderId="6" xfId="0" applyNumberFormat="1" applyFont="1" applyBorder="1" applyAlignment="1">
      <alignment horizontal="right" vertical="center"/>
    </xf>
    <xf numFmtId="8" fontId="4" fillId="0" borderId="4" xfId="0" applyNumberFormat="1" applyFont="1" applyBorder="1" applyAlignment="1">
      <alignment horizontal="right" vertical="center"/>
    </xf>
    <xf numFmtId="0" fontId="17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8" fontId="5" fillId="3" borderId="4" xfId="0" applyNumberFormat="1" applyFont="1" applyFill="1" applyBorder="1" applyAlignment="1" applyProtection="1">
      <alignment horizontal="right" vertical="center"/>
      <protection locked="0"/>
    </xf>
    <xf numFmtId="8" fontId="5" fillId="6" borderId="5" xfId="0" applyNumberFormat="1" applyFont="1" applyFill="1" applyBorder="1" applyAlignment="1">
      <alignment horizontal="right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8" fontId="5" fillId="6" borderId="5" xfId="0" applyNumberFormat="1" applyFont="1" applyFill="1" applyBorder="1" applyAlignment="1" applyProtection="1">
      <alignment horizontal="right" vertical="center"/>
    </xf>
    <xf numFmtId="0" fontId="13" fillId="3" borderId="0" xfId="0" applyFont="1" applyFill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/>
    </xf>
    <xf numFmtId="0" fontId="1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6" fillId="0" borderId="13" xfId="1" applyFont="1" applyBorder="1" applyAlignment="1" applyProtection="1">
      <alignment horizontal="left" wrapText="1"/>
      <protection locked="0"/>
    </xf>
    <xf numFmtId="0" fontId="16" fillId="0" borderId="14" xfId="1" applyFont="1" applyBorder="1" applyAlignment="1" applyProtection="1">
      <alignment horizontal="left" wrapText="1"/>
      <protection locked="0"/>
    </xf>
    <xf numFmtId="0" fontId="16" fillId="0" borderId="15" xfId="1" applyFont="1" applyBorder="1" applyAlignment="1" applyProtection="1">
      <alignment horizontal="left" wrapText="1"/>
      <protection locked="0"/>
    </xf>
    <xf numFmtId="0" fontId="16" fillId="0" borderId="20" xfId="1" applyFont="1" applyBorder="1" applyAlignment="1" applyProtection="1">
      <alignment horizontal="left" wrapText="1"/>
      <protection locked="0"/>
    </xf>
    <xf numFmtId="0" fontId="16" fillId="0" borderId="0" xfId="1" applyFont="1" applyBorder="1" applyAlignment="1" applyProtection="1">
      <alignment horizontal="left" wrapText="1"/>
      <protection locked="0"/>
    </xf>
    <xf numFmtId="0" fontId="16" fillId="0" borderId="19" xfId="1" applyFont="1" applyBorder="1" applyAlignment="1" applyProtection="1">
      <alignment horizontal="left" wrapText="1"/>
      <protection locked="0"/>
    </xf>
    <xf numFmtId="0" fontId="16" fillId="0" borderId="16" xfId="1" applyFont="1" applyBorder="1" applyAlignment="1" applyProtection="1">
      <alignment horizontal="left" wrapText="1"/>
      <protection locked="0"/>
    </xf>
    <xf numFmtId="0" fontId="16" fillId="0" borderId="17" xfId="1" applyFont="1" applyBorder="1" applyAlignment="1" applyProtection="1">
      <alignment horizontal="left" wrapText="1"/>
      <protection locked="0"/>
    </xf>
    <xf numFmtId="0" fontId="16" fillId="0" borderId="18" xfId="1" applyFont="1" applyBorder="1" applyAlignment="1" applyProtection="1">
      <alignment horizontal="left" wrapText="1"/>
      <protection locked="0"/>
    </xf>
    <xf numFmtId="0" fontId="15" fillId="0" borderId="0" xfId="1" applyFont="1" applyBorder="1" applyAlignment="1" applyProtection="1">
      <alignment horizontal="left" wrapText="1"/>
      <protection locked="0"/>
    </xf>
    <xf numFmtId="0" fontId="15" fillId="0" borderId="19" xfId="1" applyFont="1" applyBorder="1" applyAlignment="1" applyProtection="1">
      <alignment horizontal="left" wrapText="1"/>
      <protection locked="0"/>
    </xf>
    <xf numFmtId="0" fontId="15" fillId="0" borderId="17" xfId="1" applyFont="1" applyBorder="1" applyAlignment="1" applyProtection="1">
      <alignment horizontal="left" wrapText="1"/>
      <protection locked="0"/>
    </xf>
    <xf numFmtId="0" fontId="15" fillId="0" borderId="18" xfId="1" applyFont="1" applyBorder="1" applyAlignment="1" applyProtection="1">
      <alignment horizontal="left" wrapText="1"/>
      <protection locked="0"/>
    </xf>
    <xf numFmtId="0" fontId="2" fillId="0" borderId="0" xfId="0" applyFont="1" applyAlignment="1">
      <alignment horizontal="left" vertical="top" wrapText="1"/>
    </xf>
    <xf numFmtId="0" fontId="16" fillId="0" borderId="13" xfId="1" applyFont="1" applyFill="1" applyBorder="1" applyAlignment="1">
      <alignment horizontal="left" wrapText="1"/>
    </xf>
    <xf numFmtId="0" fontId="16" fillId="0" borderId="14" xfId="1" applyFont="1" applyFill="1" applyBorder="1" applyAlignment="1">
      <alignment horizontal="left" wrapText="1"/>
    </xf>
    <xf numFmtId="0" fontId="16" fillId="0" borderId="16" xfId="1" applyFont="1" applyFill="1" applyBorder="1" applyAlignment="1">
      <alignment horizontal="left" wrapText="1"/>
    </xf>
    <xf numFmtId="0" fontId="16" fillId="0" borderId="17" xfId="1" applyFont="1" applyFill="1" applyBorder="1" applyAlignment="1">
      <alignment horizontal="left" wrapText="1"/>
    </xf>
    <xf numFmtId="0" fontId="15" fillId="0" borderId="13" xfId="1" applyFont="1" applyFill="1" applyBorder="1" applyAlignment="1" applyProtection="1">
      <alignment horizontal="left" wrapText="1"/>
      <protection locked="0"/>
    </xf>
    <xf numFmtId="0" fontId="15" fillId="0" borderId="14" xfId="1" applyFont="1" applyFill="1" applyBorder="1" applyAlignment="1" applyProtection="1">
      <alignment horizontal="left" wrapText="1"/>
      <protection locked="0"/>
    </xf>
    <xf numFmtId="0" fontId="15" fillId="0" borderId="15" xfId="1" applyFont="1" applyFill="1" applyBorder="1" applyAlignment="1" applyProtection="1">
      <alignment horizontal="left" wrapText="1"/>
      <protection locked="0"/>
    </xf>
    <xf numFmtId="0" fontId="15" fillId="0" borderId="16" xfId="1" applyFont="1" applyFill="1" applyBorder="1" applyAlignment="1" applyProtection="1">
      <alignment horizontal="left" wrapText="1"/>
      <protection locked="0"/>
    </xf>
    <xf numFmtId="0" fontId="15" fillId="0" borderId="17" xfId="1" applyFont="1" applyFill="1" applyBorder="1" applyAlignment="1" applyProtection="1">
      <alignment horizontal="left" wrapText="1"/>
      <protection locked="0"/>
    </xf>
    <xf numFmtId="0" fontId="15" fillId="0" borderId="18" xfId="1" applyFont="1" applyFill="1" applyBorder="1" applyAlignment="1" applyProtection="1">
      <alignment horizontal="left" wrapText="1"/>
      <protection locked="0"/>
    </xf>
    <xf numFmtId="0" fontId="16" fillId="0" borderId="13" xfId="1" applyFont="1" applyFill="1" applyBorder="1" applyAlignment="1" applyProtection="1">
      <alignment horizontal="left" wrapText="1"/>
      <protection locked="0"/>
    </xf>
    <xf numFmtId="0" fontId="16" fillId="0" borderId="14" xfId="1" applyFont="1" applyFill="1" applyBorder="1" applyAlignment="1" applyProtection="1">
      <alignment horizontal="left" wrapText="1"/>
      <protection locked="0"/>
    </xf>
    <xf numFmtId="0" fontId="16" fillId="0" borderId="15" xfId="1" applyFont="1" applyFill="1" applyBorder="1" applyAlignment="1" applyProtection="1">
      <alignment horizontal="left" wrapText="1"/>
      <protection locked="0"/>
    </xf>
    <xf numFmtId="0" fontId="16" fillId="0" borderId="16" xfId="1" applyFont="1" applyFill="1" applyBorder="1" applyAlignment="1" applyProtection="1">
      <alignment horizontal="left" wrapText="1"/>
      <protection locked="0"/>
    </xf>
    <xf numFmtId="0" fontId="16" fillId="0" borderId="17" xfId="1" applyFont="1" applyFill="1" applyBorder="1" applyAlignment="1" applyProtection="1">
      <alignment horizontal="left" wrapText="1"/>
      <protection locked="0"/>
    </xf>
    <xf numFmtId="0" fontId="16" fillId="0" borderId="18" xfId="1" applyFont="1" applyFill="1" applyBorder="1" applyAlignment="1" applyProtection="1">
      <alignment horizontal="left" wrapText="1"/>
      <protection locked="0"/>
    </xf>
    <xf numFmtId="10" fontId="5" fillId="0" borderId="2" xfId="0" applyNumberFormat="1" applyFont="1" applyBorder="1" applyAlignment="1">
      <alignment horizontal="center" vertical="center" wrapText="1"/>
    </xf>
    <xf numFmtId="10" fontId="5" fillId="0" borderId="5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justify" vertical="center"/>
    </xf>
    <xf numFmtId="0" fontId="5" fillId="0" borderId="7" xfId="0" applyFont="1" applyBorder="1" applyAlignment="1">
      <alignment horizontal="justify" vertical="center"/>
    </xf>
    <xf numFmtId="0" fontId="5" fillId="0" borderId="10" xfId="0" applyFont="1" applyBorder="1" applyAlignment="1">
      <alignment horizontal="justify" vertical="center"/>
    </xf>
    <xf numFmtId="0" fontId="5" fillId="0" borderId="5" xfId="0" applyFont="1" applyBorder="1" applyAlignment="1">
      <alignment horizontal="justify" vertical="center"/>
    </xf>
    <xf numFmtId="0" fontId="4" fillId="0" borderId="3" xfId="0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8" fontId="5" fillId="3" borderId="2" xfId="0" applyNumberFormat="1" applyFont="1" applyFill="1" applyBorder="1" applyAlignment="1" applyProtection="1">
      <alignment horizontal="right" vertical="center"/>
      <protection locked="0"/>
    </xf>
    <xf numFmtId="8" fontId="5" fillId="3" borderId="5" xfId="0" applyNumberFormat="1" applyFont="1" applyFill="1" applyBorder="1" applyAlignment="1" applyProtection="1">
      <alignment horizontal="right" vertical="center"/>
      <protection locked="0"/>
    </xf>
    <xf numFmtId="2" fontId="4" fillId="0" borderId="2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8" fontId="5" fillId="6" borderId="2" xfId="0" applyNumberFormat="1" applyFont="1" applyFill="1" applyBorder="1" applyAlignment="1" applyProtection="1">
      <alignment horizontal="right" vertical="center"/>
    </xf>
    <xf numFmtId="8" fontId="5" fillId="6" borderId="5" xfId="0" applyNumberFormat="1" applyFont="1" applyFill="1" applyBorder="1" applyAlignment="1" applyProtection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0" borderId="8" xfId="0" applyFont="1" applyBorder="1" applyAlignment="1" applyProtection="1">
      <alignment horizontal="right" vertical="center"/>
    </xf>
    <xf numFmtId="0" fontId="4" fillId="0" borderId="9" xfId="0" applyFont="1" applyBorder="1" applyAlignment="1" applyProtection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2:B36"/>
  <sheetViews>
    <sheetView zoomScale="90" zoomScaleNormal="90" workbookViewId="0"/>
  </sheetViews>
  <sheetFormatPr baseColWidth="10" defaultRowHeight="14.4" x14ac:dyDescent="0.3"/>
  <cols>
    <col min="1" max="1" width="7.88671875" style="51" customWidth="1"/>
    <col min="2" max="2" width="111.44140625" customWidth="1"/>
  </cols>
  <sheetData>
    <row r="2" spans="1:2" s="19" customFormat="1" ht="18" x14ac:dyDescent="0.3">
      <c r="A2" s="51"/>
      <c r="B2" s="53" t="s">
        <v>91</v>
      </c>
    </row>
    <row r="3" spans="1:2" s="19" customFormat="1" x14ac:dyDescent="0.3">
      <c r="A3" s="51"/>
    </row>
    <row r="4" spans="1:2" s="19" customFormat="1" x14ac:dyDescent="0.3">
      <c r="A4" s="51"/>
      <c r="B4" s="19" t="s">
        <v>92</v>
      </c>
    </row>
    <row r="5" spans="1:2" s="19" customFormat="1" ht="9.9" customHeight="1" x14ac:dyDescent="0.3">
      <c r="A5" s="51"/>
    </row>
    <row r="6" spans="1:2" s="19" customFormat="1" x14ac:dyDescent="0.3">
      <c r="A6" s="51"/>
      <c r="B6" s="19" t="s">
        <v>93</v>
      </c>
    </row>
    <row r="7" spans="1:2" s="19" customFormat="1" ht="20.100000000000001" customHeight="1" x14ac:dyDescent="0.3">
      <c r="A7" s="51"/>
    </row>
    <row r="8" spans="1:2" s="19" customFormat="1" ht="18" x14ac:dyDescent="0.3">
      <c r="A8" s="54">
        <v>1</v>
      </c>
      <c r="B8" s="19" t="s">
        <v>107</v>
      </c>
    </row>
    <row r="9" spans="1:2" s="19" customFormat="1" ht="9.9" customHeight="1" x14ac:dyDescent="0.3">
      <c r="A9" s="51"/>
    </row>
    <row r="10" spans="1:2" s="19" customFormat="1" x14ac:dyDescent="0.3">
      <c r="A10" s="51"/>
      <c r="B10" s="52" t="s">
        <v>109</v>
      </c>
    </row>
    <row r="11" spans="1:2" s="19" customFormat="1" x14ac:dyDescent="0.3">
      <c r="A11" s="51"/>
      <c r="B11" s="52" t="s">
        <v>110</v>
      </c>
    </row>
    <row r="12" spans="1:2" s="19" customFormat="1" x14ac:dyDescent="0.3">
      <c r="A12" s="51"/>
      <c r="B12" s="52" t="s">
        <v>111</v>
      </c>
    </row>
    <row r="13" spans="1:2" s="19" customFormat="1" x14ac:dyDescent="0.3">
      <c r="A13" s="51"/>
      <c r="B13" s="52" t="s">
        <v>108</v>
      </c>
    </row>
    <row r="14" spans="1:2" s="19" customFormat="1" ht="20.100000000000001" customHeight="1" x14ac:dyDescent="0.3">
      <c r="A14" s="51"/>
    </row>
    <row r="15" spans="1:2" s="19" customFormat="1" ht="18" x14ac:dyDescent="0.3">
      <c r="A15" s="54">
        <v>2</v>
      </c>
      <c r="B15" s="19" t="s">
        <v>112</v>
      </c>
    </row>
    <row r="16" spans="1:2" s="19" customFormat="1" ht="9.9" customHeight="1" x14ac:dyDescent="0.3">
      <c r="A16" s="51"/>
    </row>
    <row r="17" spans="1:2" s="19" customFormat="1" x14ac:dyDescent="0.3">
      <c r="A17" s="51"/>
      <c r="B17" s="52" t="s">
        <v>102</v>
      </c>
    </row>
    <row r="18" spans="1:2" s="19" customFormat="1" ht="9.9" customHeight="1" x14ac:dyDescent="0.3">
      <c r="A18" s="51"/>
    </row>
    <row r="19" spans="1:2" s="19" customFormat="1" x14ac:dyDescent="0.3">
      <c r="A19" s="51"/>
      <c r="B19" s="19" t="s">
        <v>103</v>
      </c>
    </row>
    <row r="20" spans="1:2" s="19" customFormat="1" x14ac:dyDescent="0.3">
      <c r="A20" s="51"/>
      <c r="B20" s="71" t="s">
        <v>104</v>
      </c>
    </row>
    <row r="21" spans="1:2" s="19" customFormat="1" ht="20.100000000000001" customHeight="1" x14ac:dyDescent="0.3">
      <c r="A21" s="51"/>
    </row>
    <row r="22" spans="1:2" s="19" customFormat="1" ht="18" x14ac:dyDescent="0.3">
      <c r="A22" s="54">
        <v>3</v>
      </c>
      <c r="B22" s="19" t="s">
        <v>100</v>
      </c>
    </row>
    <row r="23" spans="1:2" s="19" customFormat="1" ht="9.9" customHeight="1" x14ac:dyDescent="0.3">
      <c r="A23" s="51"/>
    </row>
    <row r="24" spans="1:2" s="19" customFormat="1" x14ac:dyDescent="0.3">
      <c r="A24" s="51"/>
      <c r="B24" s="52" t="s">
        <v>113</v>
      </c>
    </row>
    <row r="25" spans="1:2" s="19" customFormat="1" x14ac:dyDescent="0.3">
      <c r="A25" s="51"/>
      <c r="B25" s="52" t="s">
        <v>114</v>
      </c>
    </row>
    <row r="26" spans="1:2" s="19" customFormat="1" ht="9.9" customHeight="1" x14ac:dyDescent="0.3">
      <c r="A26" s="51"/>
    </row>
    <row r="27" spans="1:2" s="19" customFormat="1" x14ac:dyDescent="0.3">
      <c r="A27" s="51"/>
      <c r="B27" s="19" t="s">
        <v>94</v>
      </c>
    </row>
    <row r="28" spans="1:2" s="19" customFormat="1" ht="20.100000000000001" customHeight="1" x14ac:dyDescent="0.3">
      <c r="A28" s="51"/>
    </row>
    <row r="29" spans="1:2" s="19" customFormat="1" ht="18" x14ac:dyDescent="0.3">
      <c r="A29" s="54">
        <v>4</v>
      </c>
      <c r="B29" s="19" t="s">
        <v>115</v>
      </c>
    </row>
    <row r="30" spans="1:2" ht="9.9" customHeight="1" x14ac:dyDescent="0.3"/>
    <row r="31" spans="1:2" s="19" customFormat="1" x14ac:dyDescent="0.3">
      <c r="A31" s="51"/>
      <c r="B31" s="52" t="s">
        <v>95</v>
      </c>
    </row>
    <row r="32" spans="1:2" s="19" customFormat="1" x14ac:dyDescent="0.3">
      <c r="A32" s="51"/>
      <c r="B32" s="52" t="s">
        <v>96</v>
      </c>
    </row>
    <row r="33" spans="1:2" s="19" customFormat="1" x14ac:dyDescent="0.3">
      <c r="A33" s="51"/>
      <c r="B33" s="52" t="s">
        <v>97</v>
      </c>
    </row>
    <row r="34" spans="1:2" s="19" customFormat="1" x14ac:dyDescent="0.3">
      <c r="A34" s="51"/>
      <c r="B34" s="52" t="s">
        <v>98</v>
      </c>
    </row>
    <row r="35" spans="1:2" s="19" customFormat="1" x14ac:dyDescent="0.3">
      <c r="A35" s="51"/>
      <c r="B35" s="52" t="s">
        <v>82</v>
      </c>
    </row>
    <row r="36" spans="1:2" s="19" customFormat="1" x14ac:dyDescent="0.3">
      <c r="A36" s="51"/>
      <c r="B36" s="52" t="s">
        <v>99</v>
      </c>
    </row>
  </sheetData>
  <sheetProtection algorithmName="SHA-512" hashValue="4NwDvwow+blg0nTPBrFy5UpRpJjhGyCorNuEpGPq1QntcfWG72j6kvdnehlYAdKNh/hQbjoIpHsDYlXi0Kd/8w==" saltValue="rYn1qICmj4fSBvOHChhr1Q==" spinCount="100000" sheet="1" selectLockedCells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K21"/>
  <sheetViews>
    <sheetView workbookViewId="0">
      <selection activeCell="A18" sqref="A18:C21"/>
    </sheetView>
  </sheetViews>
  <sheetFormatPr baseColWidth="10" defaultRowHeight="14.4" x14ac:dyDescent="0.3"/>
  <cols>
    <col min="7" max="7" width="39.109375" customWidth="1"/>
    <col min="8" max="8" width="20.6640625" customWidth="1"/>
  </cols>
  <sheetData>
    <row r="1" spans="1:11" x14ac:dyDescent="0.3">
      <c r="A1" s="48"/>
    </row>
    <row r="2" spans="1:11" ht="39.9" customHeight="1" x14ac:dyDescent="0.3">
      <c r="A2" s="13"/>
      <c r="B2" s="82" t="s">
        <v>116</v>
      </c>
      <c r="C2" s="82"/>
      <c r="D2" s="82"/>
      <c r="E2" s="82"/>
      <c r="F2" s="82"/>
      <c r="G2" s="82"/>
    </row>
    <row r="3" spans="1:11" ht="20.100000000000001" customHeight="1" thickBot="1" x14ac:dyDescent="0.35"/>
    <row r="4" spans="1:11" ht="39.9" customHeight="1" thickBot="1" x14ac:dyDescent="0.35">
      <c r="B4" s="84" t="s">
        <v>76</v>
      </c>
      <c r="C4" s="84"/>
      <c r="D4" s="84"/>
      <c r="E4" s="84"/>
      <c r="F4" s="84"/>
      <c r="G4" s="32" t="s">
        <v>77</v>
      </c>
    </row>
    <row r="5" spans="1:11" ht="9.9" customHeight="1" thickBot="1" x14ac:dyDescent="0.35">
      <c r="B5" s="85"/>
      <c r="C5" s="85"/>
      <c r="D5" s="85"/>
      <c r="E5" s="85"/>
      <c r="F5" s="85"/>
      <c r="G5" s="85"/>
      <c r="H5" s="19"/>
    </row>
    <row r="6" spans="1:11" ht="20.100000000000001" customHeight="1" thickBot="1" x14ac:dyDescent="0.35">
      <c r="A6" s="13"/>
      <c r="B6" s="83" t="s">
        <v>106</v>
      </c>
      <c r="C6" s="83"/>
      <c r="D6" s="83"/>
      <c r="E6" s="83"/>
      <c r="F6" s="83"/>
      <c r="G6" s="47">
        <f>PRORRATEO!E13</f>
        <v>0</v>
      </c>
      <c r="H6" s="19"/>
    </row>
    <row r="8" spans="1:11" ht="30" customHeight="1" x14ac:dyDescent="0.3">
      <c r="B8" s="86" t="s">
        <v>117</v>
      </c>
      <c r="C8" s="86"/>
      <c r="D8" s="86"/>
      <c r="E8" s="86"/>
      <c r="F8" s="86"/>
      <c r="G8" s="86"/>
    </row>
    <row r="9" spans="1:11" ht="15" customHeight="1" x14ac:dyDescent="0.3"/>
    <row r="10" spans="1:11" s="34" customFormat="1" ht="15" customHeight="1" x14ac:dyDescent="0.3">
      <c r="A10" s="33"/>
      <c r="B10" s="100" t="s">
        <v>78</v>
      </c>
      <c r="C10" s="100"/>
      <c r="D10" s="100"/>
      <c r="E10" s="100"/>
      <c r="F10" s="100"/>
      <c r="G10" s="100"/>
    </row>
    <row r="11" spans="1:11" s="34" customFormat="1" ht="15" customHeight="1" x14ac:dyDescent="0.3">
      <c r="A11" s="35"/>
      <c r="B11" s="35"/>
      <c r="C11" s="35"/>
      <c r="D11" s="35"/>
      <c r="E11" s="35"/>
      <c r="F11" s="35"/>
      <c r="G11" s="35"/>
    </row>
    <row r="12" spans="1:11" s="34" customFormat="1" ht="15" customHeight="1" x14ac:dyDescent="0.3">
      <c r="A12" s="101" t="s">
        <v>79</v>
      </c>
      <c r="B12" s="102"/>
      <c r="C12" s="105"/>
      <c r="D12" s="106"/>
      <c r="E12" s="106"/>
      <c r="F12" s="106"/>
      <c r="G12" s="107"/>
    </row>
    <row r="13" spans="1:11" s="34" customFormat="1" ht="15" customHeight="1" x14ac:dyDescent="0.3">
      <c r="A13" s="103"/>
      <c r="B13" s="104"/>
      <c r="C13" s="108"/>
      <c r="D13" s="109"/>
      <c r="E13" s="109"/>
      <c r="F13" s="109"/>
      <c r="G13" s="110"/>
    </row>
    <row r="14" spans="1:11" s="34" customFormat="1" ht="15" customHeight="1" x14ac:dyDescent="0.3">
      <c r="A14" s="101" t="s">
        <v>80</v>
      </c>
      <c r="B14" s="102"/>
      <c r="C14" s="105"/>
      <c r="D14" s="106"/>
      <c r="E14" s="106"/>
      <c r="F14" s="106"/>
      <c r="G14" s="107"/>
    </row>
    <row r="15" spans="1:11" s="34" customFormat="1" ht="15" customHeight="1" x14ac:dyDescent="0.3">
      <c r="A15" s="103"/>
      <c r="B15" s="104"/>
      <c r="C15" s="108"/>
      <c r="D15" s="109"/>
      <c r="E15" s="109"/>
      <c r="F15" s="109"/>
      <c r="G15" s="110"/>
    </row>
    <row r="16" spans="1:11" s="34" customFormat="1" ht="15" customHeight="1" x14ac:dyDescent="0.3">
      <c r="A16" s="111" t="s">
        <v>81</v>
      </c>
      <c r="B16" s="112"/>
      <c r="C16" s="113"/>
      <c r="D16" s="105"/>
      <c r="E16" s="106"/>
      <c r="F16" s="106"/>
      <c r="G16" s="107"/>
      <c r="K16" s="36"/>
    </row>
    <row r="17" spans="1:7" s="34" customFormat="1" ht="15" customHeight="1" x14ac:dyDescent="0.3">
      <c r="A17" s="114"/>
      <c r="B17" s="115"/>
      <c r="C17" s="116"/>
      <c r="D17" s="108"/>
      <c r="E17" s="109"/>
      <c r="F17" s="109"/>
      <c r="G17" s="110"/>
    </row>
    <row r="18" spans="1:7" s="34" customFormat="1" ht="15" customHeight="1" x14ac:dyDescent="0.3">
      <c r="A18" s="87" t="s">
        <v>82</v>
      </c>
      <c r="B18" s="88"/>
      <c r="C18" s="89"/>
      <c r="D18" s="96"/>
      <c r="E18" s="96"/>
      <c r="F18" s="96"/>
      <c r="G18" s="97"/>
    </row>
    <row r="19" spans="1:7" s="34" customFormat="1" ht="15" customHeight="1" x14ac:dyDescent="0.3">
      <c r="A19" s="90"/>
      <c r="B19" s="91"/>
      <c r="C19" s="92"/>
      <c r="D19" s="96"/>
      <c r="E19" s="96"/>
      <c r="F19" s="96"/>
      <c r="G19" s="97"/>
    </row>
    <row r="20" spans="1:7" s="34" customFormat="1" ht="15" customHeight="1" x14ac:dyDescent="0.3">
      <c r="A20" s="90"/>
      <c r="B20" s="91"/>
      <c r="C20" s="92"/>
      <c r="D20" s="96"/>
      <c r="E20" s="96"/>
      <c r="F20" s="96"/>
      <c r="G20" s="97"/>
    </row>
    <row r="21" spans="1:7" s="34" customFormat="1" ht="15" customHeight="1" x14ac:dyDescent="0.3">
      <c r="A21" s="93"/>
      <c r="B21" s="94"/>
      <c r="C21" s="95"/>
      <c r="D21" s="98"/>
      <c r="E21" s="98"/>
      <c r="F21" s="98"/>
      <c r="G21" s="99"/>
    </row>
  </sheetData>
  <sheetProtection algorithmName="SHA-512" hashValue="hqRMtFXE5PnJtKZ/qfDe1HdkfByYv2WA/7DrKKApsqq6WtkVHxdJe6opE2+UCgRqmzg+ZCU/DKfPiSQlbPWryA==" saltValue="juc3EDjW2vvmUwZij6t6LA==" spinCount="100000" sheet="1" selectLockedCells="1"/>
  <mergeCells count="14">
    <mergeCell ref="A18:C21"/>
    <mergeCell ref="D18:G21"/>
    <mergeCell ref="B10:G10"/>
    <mergeCell ref="A12:B13"/>
    <mergeCell ref="C12:G13"/>
    <mergeCell ref="A14:B15"/>
    <mergeCell ref="C14:G15"/>
    <mergeCell ref="A16:C17"/>
    <mergeCell ref="D16:G17"/>
    <mergeCell ref="B2:G2"/>
    <mergeCell ref="B6:F6"/>
    <mergeCell ref="B4:F4"/>
    <mergeCell ref="B5:G5"/>
    <mergeCell ref="B8:G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249977111117893"/>
  </sheetPr>
  <dimension ref="A2:E13"/>
  <sheetViews>
    <sheetView workbookViewId="0">
      <selection activeCell="C12" sqref="C12"/>
    </sheetView>
  </sheetViews>
  <sheetFormatPr baseColWidth="10" defaultRowHeight="14.4" x14ac:dyDescent="0.3"/>
  <cols>
    <col min="2" max="2" width="38.5546875" customWidth="1"/>
    <col min="3" max="3" width="20.6640625" style="38" customWidth="1"/>
    <col min="4" max="4" width="20.6640625" style="45" customWidth="1"/>
    <col min="5" max="5" width="23.5546875" style="41" customWidth="1"/>
  </cols>
  <sheetData>
    <row r="2" spans="1:5" ht="21" x14ac:dyDescent="0.3">
      <c r="A2" s="16"/>
      <c r="B2" s="31" t="s">
        <v>106</v>
      </c>
      <c r="C2" s="37"/>
      <c r="D2" s="44"/>
      <c r="E2" s="40"/>
    </row>
    <row r="3" spans="1:5" ht="15" thickBot="1" x14ac:dyDescent="0.35"/>
    <row r="4" spans="1:5" ht="30" customHeight="1" x14ac:dyDescent="0.3">
      <c r="B4" s="119" t="s">
        <v>118</v>
      </c>
      <c r="C4" s="121" t="s">
        <v>67</v>
      </c>
      <c r="D4" s="117" t="s">
        <v>65</v>
      </c>
      <c r="E4" s="123" t="s">
        <v>68</v>
      </c>
    </row>
    <row r="5" spans="1:5" ht="30" customHeight="1" thickBot="1" x14ac:dyDescent="0.35">
      <c r="B5" s="120"/>
      <c r="C5" s="122"/>
      <c r="D5" s="118"/>
      <c r="E5" s="124"/>
    </row>
    <row r="6" spans="1:5" ht="30" customHeight="1" thickBot="1" x14ac:dyDescent="0.35">
      <c r="B6" s="30" t="s">
        <v>69</v>
      </c>
      <c r="C6" s="39">
        <f>OFERTA!E17+OFERTA!E34+OFERTA!E51+OFERTA!E62</f>
        <v>0</v>
      </c>
      <c r="D6" s="46">
        <v>0.1</v>
      </c>
      <c r="E6" s="42">
        <f t="shared" ref="E6:E12" si="0">C6*D6</f>
        <v>0</v>
      </c>
    </row>
    <row r="7" spans="1:5" ht="30" customHeight="1" thickBot="1" x14ac:dyDescent="0.35">
      <c r="B7" s="30" t="s">
        <v>70</v>
      </c>
      <c r="C7" s="39">
        <f>OFERTA!D80</f>
        <v>0</v>
      </c>
      <c r="D7" s="46">
        <v>0.02</v>
      </c>
      <c r="E7" s="42">
        <f t="shared" si="0"/>
        <v>0</v>
      </c>
    </row>
    <row r="8" spans="1:5" ht="30" customHeight="1" thickBot="1" x14ac:dyDescent="0.35">
      <c r="B8" s="30" t="s">
        <v>71</v>
      </c>
      <c r="C8" s="39">
        <f>OFERTA!E94</f>
        <v>0</v>
      </c>
      <c r="D8" s="46">
        <v>0.02</v>
      </c>
      <c r="E8" s="42">
        <f t="shared" si="0"/>
        <v>0</v>
      </c>
    </row>
    <row r="9" spans="1:5" ht="30" customHeight="1" thickBot="1" x14ac:dyDescent="0.35">
      <c r="B9" s="30" t="s">
        <v>72</v>
      </c>
      <c r="C9" s="39">
        <f>OFERTA!E107+OFERTA!E118+OFERTA!E126+OFERTA!D134</f>
        <v>0</v>
      </c>
      <c r="D9" s="46">
        <v>0.38</v>
      </c>
      <c r="E9" s="42">
        <f t="shared" si="0"/>
        <v>0</v>
      </c>
    </row>
    <row r="10" spans="1:5" ht="30" customHeight="1" thickBot="1" x14ac:dyDescent="0.35">
      <c r="B10" s="30" t="s">
        <v>73</v>
      </c>
      <c r="C10" s="39">
        <f>OFERTA!F147</f>
        <v>0</v>
      </c>
      <c r="D10" s="46">
        <v>0.1</v>
      </c>
      <c r="E10" s="42">
        <f t="shared" si="0"/>
        <v>0</v>
      </c>
    </row>
    <row r="11" spans="1:5" ht="30" customHeight="1" thickBot="1" x14ac:dyDescent="0.35">
      <c r="B11" s="30" t="s">
        <v>74</v>
      </c>
      <c r="C11" s="39">
        <f>OFERTA!E169+OFERTA!E184</f>
        <v>0</v>
      </c>
      <c r="D11" s="46">
        <v>0.37</v>
      </c>
      <c r="E11" s="42">
        <f t="shared" si="0"/>
        <v>0</v>
      </c>
    </row>
    <row r="12" spans="1:5" ht="30" customHeight="1" thickBot="1" x14ac:dyDescent="0.35">
      <c r="B12" s="30" t="s">
        <v>75</v>
      </c>
      <c r="C12" s="39">
        <f>OFERTA!E196</f>
        <v>0</v>
      </c>
      <c r="D12" s="46">
        <v>0.01</v>
      </c>
      <c r="E12" s="42">
        <f t="shared" si="0"/>
        <v>0</v>
      </c>
    </row>
    <row r="13" spans="1:5" ht="39.9" customHeight="1" thickBot="1" x14ac:dyDescent="0.35">
      <c r="B13" s="30" t="s">
        <v>0</v>
      </c>
      <c r="C13" s="39" t="s">
        <v>66</v>
      </c>
      <c r="D13" s="46">
        <f>SUM(D6:D12)</f>
        <v>1</v>
      </c>
      <c r="E13" s="43">
        <f>SUM(E6:E12)</f>
        <v>0</v>
      </c>
    </row>
  </sheetData>
  <sheetProtection algorithmName="SHA-512" hashValue="SEPsITi6nCZsR3peqJ+EbWo+KMUQHMp9f3uSnLa0HCULwy67aqXj2A5zvx4YvbrIjJIsvo44Ya3hWaqmPmAIcQ==" saltValue="fD5m+Q+koBeQn0VJVw+8TQ==" spinCount="100000" sheet="1" selectLockedCells="1"/>
  <mergeCells count="4">
    <mergeCell ref="D4:D5"/>
    <mergeCell ref="B4:B5"/>
    <mergeCell ref="C4:C5"/>
    <mergeCell ref="E4:E5"/>
  </mergeCells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2:F198"/>
  <sheetViews>
    <sheetView tabSelected="1" zoomScale="90" zoomScaleNormal="90" workbookViewId="0">
      <selection activeCell="E9" sqref="E9"/>
    </sheetView>
  </sheetViews>
  <sheetFormatPr baseColWidth="10" defaultRowHeight="14.4" x14ac:dyDescent="0.3"/>
  <cols>
    <col min="1" max="1" width="6.6640625" customWidth="1"/>
    <col min="2" max="2" width="53.6640625" customWidth="1"/>
    <col min="3" max="6" width="30.6640625" customWidth="1"/>
  </cols>
  <sheetData>
    <row r="2" spans="1:5" ht="21" x14ac:dyDescent="0.3">
      <c r="B2" s="17" t="s">
        <v>106</v>
      </c>
      <c r="C2" s="14"/>
      <c r="D2" s="14"/>
    </row>
    <row r="3" spans="1:5" ht="18" x14ac:dyDescent="0.3">
      <c r="B3" s="14"/>
      <c r="C3" s="14"/>
      <c r="D3" s="14"/>
    </row>
    <row r="5" spans="1:5" s="64" customFormat="1" ht="15.6" x14ac:dyDescent="0.3">
      <c r="A5" s="63"/>
      <c r="B5" s="58" t="s">
        <v>119</v>
      </c>
      <c r="C5" s="59"/>
      <c r="D5" s="65" t="s">
        <v>101</v>
      </c>
      <c r="E5" s="65" t="s">
        <v>102</v>
      </c>
    </row>
    <row r="6" spans="1:5" ht="15" thickBot="1" x14ac:dyDescent="0.35">
      <c r="D6" s="61"/>
      <c r="E6" s="61"/>
    </row>
    <row r="7" spans="1:5" ht="39.9" customHeight="1" thickBot="1" x14ac:dyDescent="0.35">
      <c r="B7" s="125" t="s">
        <v>1</v>
      </c>
      <c r="C7" s="126"/>
      <c r="D7" s="49" t="s">
        <v>10</v>
      </c>
      <c r="E7" s="2" t="s">
        <v>10</v>
      </c>
    </row>
    <row r="8" spans="1:5" ht="39.9" customHeight="1" thickBot="1" x14ac:dyDescent="0.35">
      <c r="B8" s="4" t="s">
        <v>2</v>
      </c>
      <c r="C8" s="5" t="s">
        <v>3</v>
      </c>
      <c r="D8" s="6" t="s">
        <v>121</v>
      </c>
      <c r="E8" s="6" t="s">
        <v>122</v>
      </c>
    </row>
    <row r="9" spans="1:5" ht="20.100000000000001" customHeight="1" thickBot="1" x14ac:dyDescent="0.35">
      <c r="B9" s="127" t="s">
        <v>137</v>
      </c>
      <c r="C9" s="7" t="s">
        <v>11</v>
      </c>
      <c r="D9" s="60">
        <v>36</v>
      </c>
      <c r="E9" s="55"/>
    </row>
    <row r="10" spans="1:5" ht="20.100000000000001" customHeight="1" thickBot="1" x14ac:dyDescent="0.35">
      <c r="B10" s="128"/>
      <c r="C10" s="7" t="s">
        <v>12</v>
      </c>
      <c r="D10" s="60">
        <v>48</v>
      </c>
      <c r="E10" s="55"/>
    </row>
    <row r="11" spans="1:5" ht="20.100000000000001" customHeight="1" thickBot="1" x14ac:dyDescent="0.35">
      <c r="B11" s="128"/>
      <c r="C11" s="7" t="s">
        <v>6</v>
      </c>
      <c r="D11" s="60">
        <v>58</v>
      </c>
      <c r="E11" s="55"/>
    </row>
    <row r="12" spans="1:5" ht="20.100000000000001" customHeight="1" thickBot="1" x14ac:dyDescent="0.35">
      <c r="B12" s="128"/>
      <c r="C12" s="7" t="s">
        <v>4</v>
      </c>
      <c r="D12" s="60">
        <v>63</v>
      </c>
      <c r="E12" s="55"/>
    </row>
    <row r="13" spans="1:5" ht="20.100000000000001" customHeight="1" thickBot="1" x14ac:dyDescent="0.35">
      <c r="B13" s="128"/>
      <c r="C13" s="7" t="s">
        <v>5</v>
      </c>
      <c r="D13" s="60">
        <v>67</v>
      </c>
      <c r="E13" s="55"/>
    </row>
    <row r="14" spans="1:5" ht="20.100000000000001" customHeight="1" thickBot="1" x14ac:dyDescent="0.35">
      <c r="B14" s="128"/>
      <c r="C14" s="7" t="s">
        <v>13</v>
      </c>
      <c r="D14" s="60">
        <v>77</v>
      </c>
      <c r="E14" s="55"/>
    </row>
    <row r="15" spans="1:5" ht="20.100000000000001" customHeight="1" thickBot="1" x14ac:dyDescent="0.35">
      <c r="B15" s="128"/>
      <c r="C15" s="7" t="s">
        <v>7</v>
      </c>
      <c r="D15" s="60">
        <v>91</v>
      </c>
      <c r="E15" s="55"/>
    </row>
    <row r="16" spans="1:5" ht="20.100000000000001" customHeight="1" thickBot="1" x14ac:dyDescent="0.35">
      <c r="B16" s="129"/>
      <c r="C16" s="7" t="s">
        <v>8</v>
      </c>
      <c r="D16" s="60">
        <v>117</v>
      </c>
      <c r="E16" s="55"/>
    </row>
    <row r="17" spans="1:5" ht="20.100000000000001" customHeight="1" thickBot="1" x14ac:dyDescent="0.35">
      <c r="B17" s="9"/>
      <c r="C17" s="10" t="s">
        <v>43</v>
      </c>
      <c r="D17" s="11">
        <f>SUM(D9:D16)</f>
        <v>557</v>
      </c>
      <c r="E17" s="11">
        <f>SUM(E9:E16)</f>
        <v>0</v>
      </c>
    </row>
    <row r="19" spans="1:5" x14ac:dyDescent="0.3">
      <c r="B19" s="15" t="s">
        <v>9</v>
      </c>
    </row>
    <row r="21" spans="1:5" s="64" customFormat="1" ht="15.6" x14ac:dyDescent="0.3">
      <c r="A21" s="63"/>
      <c r="B21" s="58" t="s">
        <v>120</v>
      </c>
      <c r="C21" s="59"/>
      <c r="D21" s="65" t="s">
        <v>101</v>
      </c>
      <c r="E21" s="65" t="s">
        <v>102</v>
      </c>
    </row>
    <row r="22" spans="1:5" ht="15" thickBot="1" x14ac:dyDescent="0.35">
      <c r="D22" s="61"/>
      <c r="E22" s="61"/>
    </row>
    <row r="23" spans="1:5" ht="39.9" customHeight="1" thickBot="1" x14ac:dyDescent="0.35">
      <c r="B23" s="125" t="s">
        <v>1</v>
      </c>
      <c r="C23" s="126"/>
      <c r="D23" s="49" t="s">
        <v>10</v>
      </c>
      <c r="E23" s="2" t="s">
        <v>10</v>
      </c>
    </row>
    <row r="24" spans="1:5" ht="39.9" customHeight="1" thickBot="1" x14ac:dyDescent="0.35">
      <c r="B24" s="4" t="s">
        <v>2</v>
      </c>
      <c r="C24" s="5" t="s">
        <v>14</v>
      </c>
      <c r="D24" s="6" t="s">
        <v>121</v>
      </c>
      <c r="E24" s="6" t="s">
        <v>122</v>
      </c>
    </row>
    <row r="25" spans="1:5" ht="20.100000000000001" customHeight="1" thickBot="1" x14ac:dyDescent="0.35">
      <c r="B25" s="127" t="s">
        <v>138</v>
      </c>
      <c r="C25" s="7" t="s">
        <v>15</v>
      </c>
      <c r="D25" s="60">
        <v>55</v>
      </c>
      <c r="E25" s="55"/>
    </row>
    <row r="26" spans="1:5" ht="20.100000000000001" customHeight="1" thickBot="1" x14ac:dyDescent="0.35">
      <c r="B26" s="128"/>
      <c r="C26" s="7" t="s">
        <v>105</v>
      </c>
      <c r="D26" s="60">
        <v>73</v>
      </c>
      <c r="E26" s="55"/>
    </row>
    <row r="27" spans="1:5" ht="20.100000000000001" customHeight="1" thickBot="1" x14ac:dyDescent="0.35">
      <c r="B27" s="128"/>
      <c r="C27" s="7" t="s">
        <v>16</v>
      </c>
      <c r="D27" s="60">
        <v>88.5</v>
      </c>
      <c r="E27" s="55"/>
    </row>
    <row r="28" spans="1:5" ht="20.100000000000001" customHeight="1" thickBot="1" x14ac:dyDescent="0.35">
      <c r="B28" s="128"/>
      <c r="C28" s="7" t="s">
        <v>17</v>
      </c>
      <c r="D28" s="60">
        <v>95</v>
      </c>
      <c r="E28" s="55"/>
    </row>
    <row r="29" spans="1:5" ht="20.100000000000001" customHeight="1" thickBot="1" x14ac:dyDescent="0.35">
      <c r="B29" s="128"/>
      <c r="C29" s="7" t="s">
        <v>18</v>
      </c>
      <c r="D29" s="60">
        <v>102</v>
      </c>
      <c r="E29" s="55"/>
    </row>
    <row r="30" spans="1:5" ht="20.100000000000001" customHeight="1" thickBot="1" x14ac:dyDescent="0.35">
      <c r="B30" s="128"/>
      <c r="C30" s="7" t="s">
        <v>19</v>
      </c>
      <c r="D30" s="60">
        <v>116</v>
      </c>
      <c r="E30" s="55"/>
    </row>
    <row r="31" spans="1:5" ht="20.100000000000001" customHeight="1" thickBot="1" x14ac:dyDescent="0.35">
      <c r="B31" s="128"/>
      <c r="C31" s="7" t="s">
        <v>20</v>
      </c>
      <c r="D31" s="60">
        <v>126.5</v>
      </c>
      <c r="E31" s="55"/>
    </row>
    <row r="32" spans="1:5" ht="20.100000000000001" customHeight="1" thickBot="1" x14ac:dyDescent="0.35">
      <c r="B32" s="128"/>
      <c r="C32" s="7" t="s">
        <v>21</v>
      </c>
      <c r="D32" s="60">
        <v>137.5</v>
      </c>
      <c r="E32" s="55"/>
    </row>
    <row r="33" spans="1:5" ht="20.100000000000001" customHeight="1" thickBot="1" x14ac:dyDescent="0.35">
      <c r="B33" s="133"/>
      <c r="C33" s="7" t="s">
        <v>22</v>
      </c>
      <c r="D33" s="60">
        <v>177</v>
      </c>
      <c r="E33" s="55"/>
    </row>
    <row r="34" spans="1:5" ht="20.100000000000001" customHeight="1" thickBot="1" x14ac:dyDescent="0.35">
      <c r="B34" s="9"/>
      <c r="C34" s="10" t="s">
        <v>44</v>
      </c>
      <c r="D34" s="11">
        <f>SUM(D25:D33)</f>
        <v>970.5</v>
      </c>
      <c r="E34" s="11">
        <f>SUM(E25:E33)</f>
        <v>0</v>
      </c>
    </row>
    <row r="36" spans="1:5" x14ac:dyDescent="0.3">
      <c r="B36" s="15" t="s">
        <v>9</v>
      </c>
    </row>
    <row r="38" spans="1:5" s="64" customFormat="1" ht="15.6" x14ac:dyDescent="0.3">
      <c r="A38" s="63"/>
      <c r="B38" s="58" t="s">
        <v>139</v>
      </c>
      <c r="C38" s="59"/>
      <c r="D38" s="65" t="s">
        <v>101</v>
      </c>
      <c r="E38" s="65" t="s">
        <v>102</v>
      </c>
    </row>
    <row r="39" spans="1:5" ht="15" thickBot="1" x14ac:dyDescent="0.35">
      <c r="D39" s="61"/>
      <c r="E39" s="61"/>
    </row>
    <row r="40" spans="1:5" ht="39.9" customHeight="1" thickBot="1" x14ac:dyDescent="0.35">
      <c r="B40" s="125" t="s">
        <v>1</v>
      </c>
      <c r="C40" s="126"/>
      <c r="D40" s="49" t="s">
        <v>10</v>
      </c>
      <c r="E40" s="2" t="s">
        <v>10</v>
      </c>
    </row>
    <row r="41" spans="1:5" ht="39.9" customHeight="1" thickBot="1" x14ac:dyDescent="0.35">
      <c r="B41" s="4" t="s">
        <v>2</v>
      </c>
      <c r="C41" s="5" t="s">
        <v>14</v>
      </c>
      <c r="D41" s="6" t="s">
        <v>133</v>
      </c>
      <c r="E41" s="6" t="s">
        <v>134</v>
      </c>
    </row>
    <row r="42" spans="1:5" ht="20.100000000000001" customHeight="1" thickBot="1" x14ac:dyDescent="0.35">
      <c r="B42" s="127" t="s">
        <v>140</v>
      </c>
      <c r="C42" s="7" t="s">
        <v>15</v>
      </c>
      <c r="D42" s="60">
        <v>65.5</v>
      </c>
      <c r="E42" s="55"/>
    </row>
    <row r="43" spans="1:5" ht="20.100000000000001" customHeight="1" thickBot="1" x14ac:dyDescent="0.35">
      <c r="B43" s="128"/>
      <c r="C43" s="7" t="s">
        <v>105</v>
      </c>
      <c r="D43" s="60">
        <v>86.5</v>
      </c>
      <c r="E43" s="55"/>
    </row>
    <row r="44" spans="1:5" ht="20.100000000000001" customHeight="1" thickBot="1" x14ac:dyDescent="0.35">
      <c r="B44" s="128"/>
      <c r="C44" s="7" t="s">
        <v>16</v>
      </c>
      <c r="D44" s="60">
        <v>105.3</v>
      </c>
      <c r="E44" s="55"/>
    </row>
    <row r="45" spans="1:5" ht="20.100000000000001" customHeight="1" thickBot="1" x14ac:dyDescent="0.35">
      <c r="B45" s="128"/>
      <c r="C45" s="7" t="s">
        <v>17</v>
      </c>
      <c r="D45" s="60">
        <v>113</v>
      </c>
      <c r="E45" s="55"/>
    </row>
    <row r="46" spans="1:5" ht="20.100000000000001" customHeight="1" thickBot="1" x14ac:dyDescent="0.35">
      <c r="B46" s="128"/>
      <c r="C46" s="7" t="s">
        <v>18</v>
      </c>
      <c r="D46" s="60">
        <v>121.6</v>
      </c>
      <c r="E46" s="55"/>
    </row>
    <row r="47" spans="1:5" ht="20.100000000000001" customHeight="1" thickBot="1" x14ac:dyDescent="0.35">
      <c r="B47" s="128"/>
      <c r="C47" s="7" t="s">
        <v>19</v>
      </c>
      <c r="D47" s="60">
        <v>138</v>
      </c>
      <c r="E47" s="55"/>
    </row>
    <row r="48" spans="1:5" ht="20.100000000000001" customHeight="1" thickBot="1" x14ac:dyDescent="0.35">
      <c r="B48" s="128"/>
      <c r="C48" s="7" t="s">
        <v>20</v>
      </c>
      <c r="D48" s="60">
        <v>149.5</v>
      </c>
      <c r="E48" s="55"/>
    </row>
    <row r="49" spans="1:5" ht="20.100000000000001" customHeight="1" thickBot="1" x14ac:dyDescent="0.35">
      <c r="B49" s="128"/>
      <c r="C49" s="7" t="s">
        <v>21</v>
      </c>
      <c r="D49" s="60">
        <v>163</v>
      </c>
      <c r="E49" s="55"/>
    </row>
    <row r="50" spans="1:5" ht="20.100000000000001" customHeight="1" thickBot="1" x14ac:dyDescent="0.35">
      <c r="B50" s="133"/>
      <c r="C50" s="7" t="s">
        <v>22</v>
      </c>
      <c r="D50" s="60">
        <v>210.5</v>
      </c>
      <c r="E50" s="55"/>
    </row>
    <row r="51" spans="1:5" ht="20.100000000000001" customHeight="1" thickBot="1" x14ac:dyDescent="0.35">
      <c r="B51" s="9"/>
      <c r="C51" s="10" t="s">
        <v>45</v>
      </c>
      <c r="D51" s="11">
        <f>SUM(D42:D50)</f>
        <v>1152.9000000000001</v>
      </c>
      <c r="E51" s="11">
        <f>SUM(E42:E50)</f>
        <v>0</v>
      </c>
    </row>
    <row r="53" spans="1:5" x14ac:dyDescent="0.3">
      <c r="B53" s="15" t="s">
        <v>9</v>
      </c>
    </row>
    <row r="55" spans="1:5" s="64" customFormat="1" ht="15.6" x14ac:dyDescent="0.3">
      <c r="A55" s="63"/>
      <c r="B55" s="58" t="s">
        <v>24</v>
      </c>
      <c r="C55" s="59"/>
      <c r="D55" s="65" t="s">
        <v>101</v>
      </c>
      <c r="E55" s="65" t="s">
        <v>102</v>
      </c>
    </row>
    <row r="56" spans="1:5" ht="15" thickBot="1" x14ac:dyDescent="0.35">
      <c r="D56" s="61"/>
      <c r="E56" s="61"/>
    </row>
    <row r="57" spans="1:5" ht="39.9" customHeight="1" thickBot="1" x14ac:dyDescent="0.35">
      <c r="B57" s="125" t="s">
        <v>1</v>
      </c>
      <c r="C57" s="126"/>
      <c r="D57" s="49" t="s">
        <v>10</v>
      </c>
      <c r="E57" s="2" t="s">
        <v>10</v>
      </c>
    </row>
    <row r="58" spans="1:5" ht="39.9" customHeight="1" thickBot="1" x14ac:dyDescent="0.35">
      <c r="B58" s="4" t="s">
        <v>2</v>
      </c>
      <c r="C58" s="5" t="s">
        <v>14</v>
      </c>
      <c r="D58" s="6" t="s">
        <v>133</v>
      </c>
      <c r="E58" s="6" t="s">
        <v>134</v>
      </c>
    </row>
    <row r="59" spans="1:5" ht="20.100000000000001" customHeight="1" thickBot="1" x14ac:dyDescent="0.35">
      <c r="B59" s="24">
        <v>400</v>
      </c>
      <c r="C59" s="7">
        <v>400</v>
      </c>
      <c r="D59" s="66">
        <v>32.25</v>
      </c>
      <c r="E59" s="55"/>
    </row>
    <row r="60" spans="1:5" ht="20.100000000000001" customHeight="1" thickBot="1" x14ac:dyDescent="0.35">
      <c r="B60" s="24">
        <v>1430</v>
      </c>
      <c r="C60" s="7">
        <v>825</v>
      </c>
      <c r="D60" s="62">
        <v>120</v>
      </c>
      <c r="E60" s="55"/>
    </row>
    <row r="61" spans="1:5" ht="20.100000000000001" customHeight="1" thickBot="1" x14ac:dyDescent="0.35">
      <c r="B61" s="24">
        <v>2130</v>
      </c>
      <c r="C61" s="7">
        <v>825</v>
      </c>
      <c r="D61" s="62">
        <v>155</v>
      </c>
      <c r="E61" s="55"/>
    </row>
    <row r="62" spans="1:5" ht="20.100000000000001" customHeight="1" thickBot="1" x14ac:dyDescent="0.35">
      <c r="B62" s="9"/>
      <c r="C62" s="10" t="s">
        <v>46</v>
      </c>
      <c r="D62" s="11">
        <f>SUM(D59:D61)</f>
        <v>307.25</v>
      </c>
      <c r="E62" s="11">
        <f>SUM(E59:E61)</f>
        <v>0</v>
      </c>
    </row>
    <row r="64" spans="1:5" x14ac:dyDescent="0.3">
      <c r="B64" s="15" t="s">
        <v>9</v>
      </c>
    </row>
    <row r="66" spans="1:4" s="64" customFormat="1" ht="15.6" x14ac:dyDescent="0.3">
      <c r="A66" s="63"/>
      <c r="B66" s="58" t="s">
        <v>25</v>
      </c>
      <c r="C66" s="65" t="s">
        <v>101</v>
      </c>
      <c r="D66" s="65" t="s">
        <v>102</v>
      </c>
    </row>
    <row r="67" spans="1:4" ht="15" thickBot="1" x14ac:dyDescent="0.35">
      <c r="C67" s="61"/>
      <c r="D67" s="61"/>
    </row>
    <row r="68" spans="1:4" ht="50.1" customHeight="1" thickBot="1" x14ac:dyDescent="0.35">
      <c r="B68" s="18" t="s">
        <v>1</v>
      </c>
      <c r="C68" s="49" t="s">
        <v>10</v>
      </c>
      <c r="D68" s="2" t="s">
        <v>10</v>
      </c>
    </row>
    <row r="69" spans="1:4" ht="50.1" customHeight="1" thickBot="1" x14ac:dyDescent="0.35">
      <c r="B69" s="25" t="s">
        <v>23</v>
      </c>
      <c r="C69" s="6" t="s">
        <v>133</v>
      </c>
      <c r="D69" s="6" t="s">
        <v>134</v>
      </c>
    </row>
    <row r="70" spans="1:4" ht="20.100000000000001" customHeight="1" thickBot="1" x14ac:dyDescent="0.35">
      <c r="B70" s="26" t="s">
        <v>123</v>
      </c>
      <c r="C70" s="68">
        <v>255</v>
      </c>
      <c r="D70" s="73"/>
    </row>
    <row r="71" spans="1:4" ht="20.100000000000001" customHeight="1" thickBot="1" x14ac:dyDescent="0.35">
      <c r="B71" s="20" t="s">
        <v>124</v>
      </c>
      <c r="C71" s="69">
        <v>272</v>
      </c>
      <c r="D71" s="73"/>
    </row>
    <row r="72" spans="1:4" ht="20.100000000000001" customHeight="1" thickBot="1" x14ac:dyDescent="0.35">
      <c r="B72" s="20" t="s">
        <v>125</v>
      </c>
      <c r="C72" s="60">
        <v>297.5</v>
      </c>
      <c r="D72" s="73"/>
    </row>
    <row r="73" spans="1:4" ht="20.100000000000001" customHeight="1" thickBot="1" x14ac:dyDescent="0.35">
      <c r="B73" s="20" t="s">
        <v>126</v>
      </c>
      <c r="C73" s="60">
        <v>318</v>
      </c>
      <c r="D73" s="73"/>
    </row>
    <row r="74" spans="1:4" ht="20.100000000000001" customHeight="1" thickBot="1" x14ac:dyDescent="0.35">
      <c r="B74" s="26" t="s">
        <v>127</v>
      </c>
      <c r="C74" s="60">
        <v>33</v>
      </c>
      <c r="D74" s="73"/>
    </row>
    <row r="75" spans="1:4" ht="20.100000000000001" customHeight="1" thickBot="1" x14ac:dyDescent="0.35">
      <c r="B75" s="20" t="s">
        <v>128</v>
      </c>
      <c r="C75" s="60">
        <v>36.5</v>
      </c>
      <c r="D75" s="73"/>
    </row>
    <row r="76" spans="1:4" ht="20.100000000000001" customHeight="1" thickBot="1" x14ac:dyDescent="0.35">
      <c r="B76" s="20" t="s">
        <v>129</v>
      </c>
      <c r="C76" s="60">
        <v>37.5</v>
      </c>
      <c r="D76" s="73"/>
    </row>
    <row r="77" spans="1:4" ht="20.100000000000001" customHeight="1" thickBot="1" x14ac:dyDescent="0.35">
      <c r="B77" s="20" t="s">
        <v>130</v>
      </c>
      <c r="C77" s="60">
        <v>40</v>
      </c>
      <c r="D77" s="73"/>
    </row>
    <row r="78" spans="1:4" ht="20.100000000000001" customHeight="1" thickBot="1" x14ac:dyDescent="0.35">
      <c r="B78" s="20" t="s">
        <v>131</v>
      </c>
      <c r="C78" s="60">
        <v>92</v>
      </c>
      <c r="D78" s="73"/>
    </row>
    <row r="79" spans="1:4" ht="20.100000000000001" customHeight="1" thickBot="1" x14ac:dyDescent="0.35">
      <c r="B79" s="20" t="s">
        <v>132</v>
      </c>
      <c r="C79" s="60">
        <v>101.5</v>
      </c>
      <c r="D79" s="73"/>
    </row>
    <row r="80" spans="1:4" ht="20.100000000000001" customHeight="1" thickBot="1" x14ac:dyDescent="0.35">
      <c r="B80" s="10" t="s">
        <v>56</v>
      </c>
      <c r="C80" s="11">
        <f>SUM(C70:C79)</f>
        <v>1483</v>
      </c>
      <c r="D80" s="70">
        <f>SUM(D70:D79)</f>
        <v>0</v>
      </c>
    </row>
    <row r="82" spans="1:5" x14ac:dyDescent="0.3">
      <c r="B82" s="15" t="s">
        <v>9</v>
      </c>
    </row>
    <row r="84" spans="1:5" s="19" customFormat="1" ht="15.6" x14ac:dyDescent="0.3">
      <c r="A84" s="67"/>
      <c r="B84" s="58" t="s">
        <v>26</v>
      </c>
      <c r="C84" s="59"/>
      <c r="D84" s="65" t="s">
        <v>101</v>
      </c>
      <c r="E84" s="65" t="s">
        <v>102</v>
      </c>
    </row>
    <row r="85" spans="1:5" ht="15" thickBot="1" x14ac:dyDescent="0.35">
      <c r="D85" s="61"/>
      <c r="E85" s="61"/>
    </row>
    <row r="86" spans="1:5" ht="39.9" customHeight="1" thickBot="1" x14ac:dyDescent="0.35">
      <c r="B86" s="125" t="s">
        <v>167</v>
      </c>
      <c r="C86" s="126"/>
      <c r="D86" s="49" t="s">
        <v>10</v>
      </c>
      <c r="E86" s="2" t="s">
        <v>10</v>
      </c>
    </row>
    <row r="87" spans="1:5" ht="39.9" customHeight="1" thickBot="1" x14ac:dyDescent="0.35">
      <c r="B87" s="4" t="s">
        <v>27</v>
      </c>
      <c r="C87" s="6" t="s">
        <v>39</v>
      </c>
      <c r="D87" s="6" t="s">
        <v>133</v>
      </c>
      <c r="E87" s="6" t="s">
        <v>134</v>
      </c>
    </row>
    <row r="88" spans="1:5" ht="20.100000000000001" customHeight="1" thickBot="1" x14ac:dyDescent="0.35">
      <c r="B88" s="20" t="s">
        <v>28</v>
      </c>
      <c r="C88" s="7" t="s">
        <v>29</v>
      </c>
      <c r="D88" s="66">
        <v>31</v>
      </c>
      <c r="E88" s="55"/>
    </row>
    <row r="89" spans="1:5" ht="20.100000000000001" customHeight="1" thickBot="1" x14ac:dyDescent="0.35">
      <c r="B89" s="20" t="s">
        <v>30</v>
      </c>
      <c r="C89" s="7" t="s">
        <v>31</v>
      </c>
      <c r="D89" s="62">
        <v>32.200000000000003</v>
      </c>
      <c r="E89" s="55"/>
    </row>
    <row r="90" spans="1:5" ht="20.100000000000001" customHeight="1" thickBot="1" x14ac:dyDescent="0.35">
      <c r="B90" s="20" t="s">
        <v>32</v>
      </c>
      <c r="C90" s="7" t="s">
        <v>33</v>
      </c>
      <c r="D90" s="62">
        <v>28</v>
      </c>
      <c r="E90" s="55"/>
    </row>
    <row r="91" spans="1:5" ht="20.100000000000001" customHeight="1" thickBot="1" x14ac:dyDescent="0.35">
      <c r="B91" s="20" t="s">
        <v>34</v>
      </c>
      <c r="C91" s="7" t="s">
        <v>29</v>
      </c>
      <c r="D91" s="62">
        <v>30.7</v>
      </c>
      <c r="E91" s="55"/>
    </row>
    <row r="92" spans="1:5" ht="20.100000000000001" customHeight="1" thickBot="1" x14ac:dyDescent="0.35">
      <c r="B92" s="20" t="s">
        <v>35</v>
      </c>
      <c r="C92" s="7" t="s">
        <v>36</v>
      </c>
      <c r="D92" s="62">
        <v>24.8</v>
      </c>
      <c r="E92" s="55"/>
    </row>
    <row r="93" spans="1:5" ht="20.100000000000001" customHeight="1" thickBot="1" x14ac:dyDescent="0.35">
      <c r="B93" s="20" t="s">
        <v>37</v>
      </c>
      <c r="C93" s="7" t="s">
        <v>38</v>
      </c>
      <c r="D93" s="62">
        <v>60.2</v>
      </c>
      <c r="E93" s="55"/>
    </row>
    <row r="94" spans="1:5" ht="20.100000000000001" customHeight="1" thickBot="1" x14ac:dyDescent="0.35">
      <c r="B94" s="9"/>
      <c r="C94" s="10" t="s">
        <v>83</v>
      </c>
      <c r="D94" s="11">
        <f>SUM(D88:D93)</f>
        <v>206.90000000000003</v>
      </c>
      <c r="E94" s="11">
        <f>SUM(E88:E93)</f>
        <v>0</v>
      </c>
    </row>
    <row r="96" spans="1:5" x14ac:dyDescent="0.3">
      <c r="B96" s="15" t="s">
        <v>9</v>
      </c>
    </row>
    <row r="98" spans="1:5" s="19" customFormat="1" ht="15.6" x14ac:dyDescent="0.3">
      <c r="A98" s="67"/>
      <c r="B98" s="58" t="s">
        <v>40</v>
      </c>
      <c r="C98" s="59"/>
      <c r="D98" s="65" t="s">
        <v>101</v>
      </c>
      <c r="E98" s="65" t="s">
        <v>102</v>
      </c>
    </row>
    <row r="99" spans="1:5" ht="15" thickBot="1" x14ac:dyDescent="0.35">
      <c r="D99" s="61"/>
      <c r="E99" s="61"/>
    </row>
    <row r="100" spans="1:5" ht="39.9" customHeight="1" thickBot="1" x14ac:dyDescent="0.35">
      <c r="B100" s="1" t="s">
        <v>41</v>
      </c>
      <c r="C100" s="18" t="s">
        <v>42</v>
      </c>
      <c r="D100" s="50" t="s">
        <v>163</v>
      </c>
      <c r="E100" s="3" t="s">
        <v>136</v>
      </c>
    </row>
    <row r="101" spans="1:5" ht="20.100000000000001" customHeight="1" thickBot="1" x14ac:dyDescent="0.35">
      <c r="B101" s="130" t="s">
        <v>141</v>
      </c>
      <c r="C101" s="72">
        <v>3</v>
      </c>
      <c r="D101" s="62">
        <v>130</v>
      </c>
      <c r="E101" s="55"/>
    </row>
    <row r="102" spans="1:5" ht="20.100000000000001" customHeight="1" thickBot="1" x14ac:dyDescent="0.35">
      <c r="B102" s="131"/>
      <c r="C102" s="72">
        <v>4</v>
      </c>
      <c r="D102" s="62">
        <v>135</v>
      </c>
      <c r="E102" s="55"/>
    </row>
    <row r="103" spans="1:5" ht="20.100000000000001" customHeight="1" thickBot="1" x14ac:dyDescent="0.35">
      <c r="B103" s="132"/>
      <c r="C103" s="72">
        <v>6</v>
      </c>
      <c r="D103" s="62">
        <v>145</v>
      </c>
      <c r="E103" s="55"/>
    </row>
    <row r="104" spans="1:5" ht="20.100000000000001" customHeight="1" thickBot="1" x14ac:dyDescent="0.35">
      <c r="B104" s="130" t="s">
        <v>154</v>
      </c>
      <c r="C104" s="24">
        <v>3</v>
      </c>
      <c r="D104" s="62">
        <v>140.5</v>
      </c>
      <c r="E104" s="55"/>
    </row>
    <row r="105" spans="1:5" ht="20.100000000000001" customHeight="1" thickBot="1" x14ac:dyDescent="0.35">
      <c r="B105" s="131"/>
      <c r="C105" s="24">
        <v>4</v>
      </c>
      <c r="D105" s="62">
        <v>146.5</v>
      </c>
      <c r="E105" s="55"/>
    </row>
    <row r="106" spans="1:5" ht="20.100000000000001" customHeight="1" thickBot="1" x14ac:dyDescent="0.35">
      <c r="B106" s="132"/>
      <c r="C106" s="24">
        <v>6</v>
      </c>
      <c r="D106" s="62">
        <v>157.5</v>
      </c>
      <c r="E106" s="55"/>
    </row>
    <row r="107" spans="1:5" ht="20.100000000000001" customHeight="1" thickBot="1" x14ac:dyDescent="0.35">
      <c r="B107" s="8"/>
      <c r="C107" s="10" t="s">
        <v>84</v>
      </c>
      <c r="D107" s="11">
        <f>SUM(D101:D106)</f>
        <v>854.5</v>
      </c>
      <c r="E107" s="11">
        <f>SUM(E101:E106)</f>
        <v>0</v>
      </c>
    </row>
    <row r="109" spans="1:5" x14ac:dyDescent="0.3">
      <c r="B109" s="15" t="s">
        <v>9</v>
      </c>
    </row>
    <row r="110" spans="1:5" ht="15" thickBot="1" x14ac:dyDescent="0.35"/>
    <row r="111" spans="1:5" ht="39.9" customHeight="1" thickBot="1" x14ac:dyDescent="0.35">
      <c r="B111" s="1" t="s">
        <v>41</v>
      </c>
      <c r="C111" s="18" t="s">
        <v>42</v>
      </c>
      <c r="D111" s="50" t="s">
        <v>135</v>
      </c>
      <c r="E111" s="3" t="s">
        <v>136</v>
      </c>
    </row>
    <row r="112" spans="1:5" ht="20.100000000000001" customHeight="1" thickBot="1" x14ac:dyDescent="0.35">
      <c r="B112" s="134" t="s">
        <v>143</v>
      </c>
      <c r="C112" s="72">
        <v>3</v>
      </c>
      <c r="D112" s="62">
        <v>115</v>
      </c>
      <c r="E112" s="55"/>
    </row>
    <row r="113" spans="2:5" ht="20.100000000000001" customHeight="1" thickBot="1" x14ac:dyDescent="0.35">
      <c r="B113" s="135"/>
      <c r="C113" s="72">
        <v>4</v>
      </c>
      <c r="D113" s="62">
        <v>120</v>
      </c>
      <c r="E113" s="55"/>
    </row>
    <row r="114" spans="2:5" ht="20.100000000000001" customHeight="1" thickBot="1" x14ac:dyDescent="0.35">
      <c r="B114" s="136"/>
      <c r="C114" s="72">
        <v>6</v>
      </c>
      <c r="D114" s="62">
        <v>130</v>
      </c>
      <c r="E114" s="55"/>
    </row>
    <row r="115" spans="2:5" ht="20.100000000000001" customHeight="1" thickBot="1" x14ac:dyDescent="0.35">
      <c r="B115" s="134" t="s">
        <v>142</v>
      </c>
      <c r="C115" s="24">
        <v>3</v>
      </c>
      <c r="D115" s="62">
        <v>125</v>
      </c>
      <c r="E115" s="55"/>
    </row>
    <row r="116" spans="2:5" ht="20.100000000000001" customHeight="1" thickBot="1" x14ac:dyDescent="0.35">
      <c r="B116" s="135"/>
      <c r="C116" s="24">
        <v>4</v>
      </c>
      <c r="D116" s="62">
        <v>130</v>
      </c>
      <c r="E116" s="55"/>
    </row>
    <row r="117" spans="2:5" ht="20.100000000000001" customHeight="1" thickBot="1" x14ac:dyDescent="0.35">
      <c r="B117" s="136"/>
      <c r="C117" s="24">
        <v>6</v>
      </c>
      <c r="D117" s="62">
        <v>142.5</v>
      </c>
      <c r="E117" s="55"/>
    </row>
    <row r="118" spans="2:5" ht="20.100000000000001" customHeight="1" thickBot="1" x14ac:dyDescent="0.35">
      <c r="B118" s="9"/>
      <c r="C118" s="10" t="s">
        <v>85</v>
      </c>
      <c r="D118" s="11">
        <f>SUM(D112:D117)</f>
        <v>762.5</v>
      </c>
      <c r="E118" s="11">
        <f>SUM(E112:E117)</f>
        <v>0</v>
      </c>
    </row>
    <row r="120" spans="2:5" x14ac:dyDescent="0.3">
      <c r="B120" s="15" t="s">
        <v>9</v>
      </c>
    </row>
    <row r="121" spans="2:5" ht="15" thickBot="1" x14ac:dyDescent="0.35"/>
    <row r="122" spans="2:5" ht="39.9" customHeight="1" thickBot="1" x14ac:dyDescent="0.35">
      <c r="B122" s="1" t="s">
        <v>41</v>
      </c>
      <c r="C122" s="18" t="s">
        <v>42</v>
      </c>
      <c r="D122" s="50" t="s">
        <v>135</v>
      </c>
      <c r="E122" s="3" t="s">
        <v>144</v>
      </c>
    </row>
    <row r="123" spans="2:5" ht="20.100000000000001" customHeight="1" thickBot="1" x14ac:dyDescent="0.35">
      <c r="B123" s="130" t="s">
        <v>150</v>
      </c>
      <c r="C123" s="24">
        <v>3</v>
      </c>
      <c r="D123" s="62">
        <v>129</v>
      </c>
      <c r="E123" s="55"/>
    </row>
    <row r="124" spans="2:5" ht="20.100000000000001" customHeight="1" thickBot="1" x14ac:dyDescent="0.35">
      <c r="B124" s="131"/>
      <c r="C124" s="24">
        <v>4</v>
      </c>
      <c r="D124" s="62">
        <v>134.5</v>
      </c>
      <c r="E124" s="55"/>
    </row>
    <row r="125" spans="2:5" ht="20.100000000000001" customHeight="1" thickBot="1" x14ac:dyDescent="0.35">
      <c r="B125" s="132"/>
      <c r="C125" s="24">
        <v>6</v>
      </c>
      <c r="D125" s="62">
        <v>158</v>
      </c>
      <c r="E125" s="55"/>
    </row>
    <row r="126" spans="2:5" ht="16.2" thickBot="1" x14ac:dyDescent="0.35">
      <c r="B126" s="9"/>
      <c r="C126" s="10" t="s">
        <v>86</v>
      </c>
      <c r="D126" s="11">
        <f>SUM(D123:D125)</f>
        <v>421.5</v>
      </c>
      <c r="E126" s="11">
        <f>SUM(E123:E125)</f>
        <v>0</v>
      </c>
    </row>
    <row r="128" spans="2:5" x14ac:dyDescent="0.3">
      <c r="B128" s="15" t="s">
        <v>9</v>
      </c>
    </row>
    <row r="129" spans="1:6" ht="15" thickBot="1" x14ac:dyDescent="0.35"/>
    <row r="130" spans="1:6" ht="50.1" customHeight="1" thickBot="1" x14ac:dyDescent="0.35">
      <c r="B130" s="22" t="s">
        <v>41</v>
      </c>
      <c r="C130" s="23" t="s">
        <v>145</v>
      </c>
      <c r="D130" s="23" t="s">
        <v>146</v>
      </c>
    </row>
    <row r="131" spans="1:6" ht="60" customHeight="1" thickBot="1" x14ac:dyDescent="0.35">
      <c r="B131" s="27" t="s">
        <v>151</v>
      </c>
      <c r="C131" s="81">
        <v>98</v>
      </c>
      <c r="D131" s="56"/>
    </row>
    <row r="132" spans="1:6" ht="60" customHeight="1" thickBot="1" x14ac:dyDescent="0.35">
      <c r="B132" s="21" t="s">
        <v>47</v>
      </c>
      <c r="C132" s="81">
        <v>46</v>
      </c>
      <c r="D132" s="56"/>
    </row>
    <row r="133" spans="1:6" ht="79.5" customHeight="1" thickBot="1" x14ac:dyDescent="0.35">
      <c r="B133" s="21" t="s">
        <v>155</v>
      </c>
      <c r="C133" s="81">
        <v>140</v>
      </c>
      <c r="D133" s="56"/>
    </row>
    <row r="134" spans="1:6" ht="16.2" thickBot="1" x14ac:dyDescent="0.35">
      <c r="B134" s="28" t="s">
        <v>87</v>
      </c>
      <c r="C134" s="29">
        <f>SUM(C131:C133)</f>
        <v>284</v>
      </c>
      <c r="D134" s="29">
        <f>SUM(D131:D133)</f>
        <v>0</v>
      </c>
    </row>
    <row r="136" spans="1:6" x14ac:dyDescent="0.3">
      <c r="B136" s="15" t="s">
        <v>9</v>
      </c>
    </row>
    <row r="138" spans="1:6" ht="15.6" x14ac:dyDescent="0.3">
      <c r="A138" s="57"/>
      <c r="B138" s="58" t="s">
        <v>48</v>
      </c>
      <c r="C138" s="59"/>
      <c r="D138" s="57"/>
      <c r="E138" s="65" t="s">
        <v>101</v>
      </c>
      <c r="F138" s="65" t="s">
        <v>102</v>
      </c>
    </row>
    <row r="139" spans="1:6" ht="15" thickBot="1" x14ac:dyDescent="0.35">
      <c r="E139" s="61"/>
      <c r="F139" s="61"/>
    </row>
    <row r="140" spans="1:6" ht="39.9" customHeight="1" thickBot="1" x14ac:dyDescent="0.35">
      <c r="B140" s="1" t="s">
        <v>41</v>
      </c>
      <c r="C140" s="18" t="s">
        <v>2</v>
      </c>
      <c r="D140" s="3" t="s">
        <v>3</v>
      </c>
      <c r="E140" s="50" t="s">
        <v>145</v>
      </c>
      <c r="F140" s="3" t="s">
        <v>147</v>
      </c>
    </row>
    <row r="141" spans="1:6" ht="20.100000000000001" customHeight="1" thickBot="1" x14ac:dyDescent="0.35">
      <c r="B141" s="134" t="s">
        <v>49</v>
      </c>
      <c r="C141" s="127">
        <v>340</v>
      </c>
      <c r="D141" s="12" t="s">
        <v>50</v>
      </c>
      <c r="E141" s="62">
        <v>150</v>
      </c>
      <c r="F141" s="55"/>
    </row>
    <row r="142" spans="1:6" ht="20.100000000000001" customHeight="1" thickBot="1" x14ac:dyDescent="0.35">
      <c r="B142" s="135"/>
      <c r="C142" s="128"/>
      <c r="D142" s="12" t="s">
        <v>51</v>
      </c>
      <c r="E142" s="62">
        <v>248.5</v>
      </c>
      <c r="F142" s="55"/>
    </row>
    <row r="143" spans="1:6" ht="20.100000000000001" customHeight="1" thickBot="1" x14ac:dyDescent="0.35">
      <c r="B143" s="135"/>
      <c r="C143" s="129"/>
      <c r="D143" s="12" t="s">
        <v>52</v>
      </c>
      <c r="E143" s="62">
        <v>310</v>
      </c>
      <c r="F143" s="55"/>
    </row>
    <row r="144" spans="1:6" ht="20.100000000000001" customHeight="1" thickBot="1" x14ac:dyDescent="0.35">
      <c r="B144" s="135"/>
      <c r="C144" s="127">
        <v>250</v>
      </c>
      <c r="D144" s="12" t="s">
        <v>53</v>
      </c>
      <c r="E144" s="62">
        <v>94</v>
      </c>
      <c r="F144" s="55"/>
    </row>
    <row r="145" spans="1:6" ht="20.100000000000001" customHeight="1" thickBot="1" x14ac:dyDescent="0.35">
      <c r="B145" s="135"/>
      <c r="C145" s="128"/>
      <c r="D145" s="12" t="s">
        <v>54</v>
      </c>
      <c r="E145" s="62">
        <v>150</v>
      </c>
      <c r="F145" s="55"/>
    </row>
    <row r="146" spans="1:6" ht="20.100000000000001" customHeight="1" thickBot="1" x14ac:dyDescent="0.35">
      <c r="B146" s="137"/>
      <c r="C146" s="129"/>
      <c r="D146" s="12" t="s">
        <v>55</v>
      </c>
      <c r="E146" s="62">
        <v>188</v>
      </c>
      <c r="F146" s="55"/>
    </row>
    <row r="147" spans="1:6" ht="20.100000000000001" customHeight="1" thickBot="1" x14ac:dyDescent="0.35">
      <c r="B147" s="9"/>
      <c r="C147" s="138" t="s">
        <v>88</v>
      </c>
      <c r="D147" s="139"/>
      <c r="E147" s="11">
        <f>SUM(E141:E146)</f>
        <v>1140.5</v>
      </c>
      <c r="F147" s="11">
        <f>SUM(F141:F146)</f>
        <v>0</v>
      </c>
    </row>
    <row r="149" spans="1:6" x14ac:dyDescent="0.3">
      <c r="B149" s="15" t="s">
        <v>9</v>
      </c>
    </row>
    <row r="151" spans="1:6" ht="15.6" x14ac:dyDescent="0.3">
      <c r="A151" s="57"/>
      <c r="B151" s="58" t="s">
        <v>57</v>
      </c>
      <c r="C151" s="59"/>
      <c r="D151" s="65" t="s">
        <v>101</v>
      </c>
      <c r="E151" s="65" t="s">
        <v>102</v>
      </c>
    </row>
    <row r="152" spans="1:6" ht="15" thickBot="1" x14ac:dyDescent="0.35">
      <c r="D152" s="61"/>
      <c r="E152" s="61"/>
    </row>
    <row r="153" spans="1:6" ht="39.9" customHeight="1" thickBot="1" x14ac:dyDescent="0.35">
      <c r="B153" s="1" t="s">
        <v>58</v>
      </c>
      <c r="C153" s="18" t="s">
        <v>42</v>
      </c>
      <c r="D153" s="50" t="s">
        <v>135</v>
      </c>
      <c r="E153" s="3" t="s">
        <v>136</v>
      </c>
    </row>
    <row r="154" spans="1:6" ht="20.100000000000001" customHeight="1" thickBot="1" x14ac:dyDescent="0.35">
      <c r="B154" s="130" t="s">
        <v>161</v>
      </c>
      <c r="C154" s="75">
        <v>1.2</v>
      </c>
      <c r="D154" s="62">
        <v>98</v>
      </c>
      <c r="E154" s="55"/>
    </row>
    <row r="155" spans="1:6" ht="20.100000000000001" customHeight="1" thickBot="1" x14ac:dyDescent="0.35">
      <c r="B155" s="131"/>
      <c r="C155" s="76">
        <v>1.5</v>
      </c>
      <c r="D155" s="62">
        <v>103.5</v>
      </c>
      <c r="E155" s="55"/>
    </row>
    <row r="156" spans="1:6" ht="20.100000000000001" customHeight="1" thickBot="1" x14ac:dyDescent="0.35">
      <c r="B156" s="140"/>
      <c r="C156" s="77">
        <v>2</v>
      </c>
      <c r="D156" s="62">
        <v>109</v>
      </c>
      <c r="E156" s="55"/>
    </row>
    <row r="157" spans="1:6" ht="20.100000000000001" customHeight="1" thickBot="1" x14ac:dyDescent="0.35">
      <c r="B157" s="130" t="s">
        <v>158</v>
      </c>
      <c r="C157" s="77">
        <v>1.2</v>
      </c>
      <c r="D157" s="74">
        <v>109.5</v>
      </c>
      <c r="E157" s="55"/>
    </row>
    <row r="158" spans="1:6" ht="20.100000000000001" customHeight="1" thickBot="1" x14ac:dyDescent="0.35">
      <c r="B158" s="131"/>
      <c r="C158" s="76">
        <v>1.5</v>
      </c>
      <c r="D158" s="74">
        <v>116</v>
      </c>
      <c r="E158" s="55"/>
    </row>
    <row r="159" spans="1:6" ht="20.100000000000001" customHeight="1" thickBot="1" x14ac:dyDescent="0.35">
      <c r="B159" s="140"/>
      <c r="C159" s="77">
        <v>2</v>
      </c>
      <c r="D159" s="74">
        <v>122</v>
      </c>
      <c r="E159" s="55"/>
    </row>
    <row r="160" spans="1:6" ht="20.100000000000001" customHeight="1" thickBot="1" x14ac:dyDescent="0.35">
      <c r="B160" s="141" t="s">
        <v>148</v>
      </c>
      <c r="C160" s="77">
        <v>1.2</v>
      </c>
      <c r="D160" s="62">
        <v>120</v>
      </c>
      <c r="E160" s="55"/>
    </row>
    <row r="161" spans="2:5" ht="20.100000000000001" customHeight="1" thickBot="1" x14ac:dyDescent="0.35">
      <c r="B161" s="131"/>
      <c r="C161" s="78">
        <v>1.5</v>
      </c>
      <c r="D161" s="62">
        <v>130.5</v>
      </c>
      <c r="E161" s="55"/>
    </row>
    <row r="162" spans="2:5" ht="20.100000000000001" customHeight="1" thickBot="1" x14ac:dyDescent="0.35">
      <c r="B162" s="132"/>
      <c r="C162" s="79">
        <v>2</v>
      </c>
      <c r="D162" s="62">
        <v>141.5</v>
      </c>
      <c r="E162" s="55"/>
    </row>
    <row r="163" spans="2:5" ht="20.100000000000001" customHeight="1" thickBot="1" x14ac:dyDescent="0.35">
      <c r="B163" s="141" t="s">
        <v>160</v>
      </c>
      <c r="C163" s="75">
        <v>0.8</v>
      </c>
      <c r="D163" s="62">
        <v>96</v>
      </c>
      <c r="E163" s="55"/>
    </row>
    <row r="164" spans="2:5" ht="20.100000000000001" customHeight="1" thickBot="1" x14ac:dyDescent="0.35">
      <c r="B164" s="140"/>
      <c r="C164" s="75">
        <v>1.2</v>
      </c>
      <c r="D164" s="62">
        <v>101</v>
      </c>
      <c r="E164" s="55"/>
    </row>
    <row r="165" spans="2:5" ht="20.100000000000001" customHeight="1" thickBot="1" x14ac:dyDescent="0.35">
      <c r="B165" s="141" t="s">
        <v>159</v>
      </c>
      <c r="C165" s="75">
        <v>0.8</v>
      </c>
      <c r="D165" s="74">
        <v>108</v>
      </c>
      <c r="E165" s="55"/>
    </row>
    <row r="166" spans="2:5" ht="20.100000000000001" customHeight="1" thickBot="1" x14ac:dyDescent="0.35">
      <c r="B166" s="140"/>
      <c r="C166" s="75">
        <v>1.2</v>
      </c>
      <c r="D166" s="74">
        <v>113</v>
      </c>
      <c r="E166" s="55"/>
    </row>
    <row r="167" spans="2:5" ht="20.100000000000001" customHeight="1" thickBot="1" x14ac:dyDescent="0.35">
      <c r="B167" s="141" t="s">
        <v>149</v>
      </c>
      <c r="C167" s="80">
        <v>0.8</v>
      </c>
      <c r="D167" s="62">
        <v>124</v>
      </c>
      <c r="E167" s="55"/>
    </row>
    <row r="168" spans="2:5" ht="20.100000000000001" customHeight="1" thickBot="1" x14ac:dyDescent="0.35">
      <c r="B168" s="140"/>
      <c r="C168" s="80">
        <v>1.2</v>
      </c>
      <c r="D168" s="62">
        <v>146.5</v>
      </c>
      <c r="E168" s="55"/>
    </row>
    <row r="169" spans="2:5" ht="20.100000000000001" customHeight="1" thickBot="1" x14ac:dyDescent="0.35">
      <c r="B169" s="138" t="s">
        <v>89</v>
      </c>
      <c r="C169" s="139"/>
      <c r="D169" s="11">
        <f>SUM(D154:D168)</f>
        <v>1738.5</v>
      </c>
      <c r="E169" s="11">
        <f>SUM(E154:E168)</f>
        <v>0</v>
      </c>
    </row>
    <row r="171" spans="2:5" x14ac:dyDescent="0.3">
      <c r="B171" s="15" t="s">
        <v>9</v>
      </c>
    </row>
    <row r="172" spans="2:5" ht="15" thickBot="1" x14ac:dyDescent="0.35"/>
    <row r="173" spans="2:5" ht="39.9" customHeight="1" thickBot="1" x14ac:dyDescent="0.35">
      <c r="B173" s="18" t="s">
        <v>59</v>
      </c>
      <c r="C173" s="2" t="s">
        <v>42</v>
      </c>
      <c r="D173" s="50" t="s">
        <v>135</v>
      </c>
      <c r="E173" s="3" t="s">
        <v>144</v>
      </c>
    </row>
    <row r="174" spans="2:5" ht="20.100000000000001" customHeight="1" thickBot="1" x14ac:dyDescent="0.35">
      <c r="B174" s="130" t="s">
        <v>152</v>
      </c>
      <c r="C174" s="75">
        <v>1.2</v>
      </c>
      <c r="D174" s="66">
        <v>181.5</v>
      </c>
      <c r="E174" s="55"/>
    </row>
    <row r="175" spans="2:5" ht="20.100000000000001" customHeight="1" thickBot="1" x14ac:dyDescent="0.35">
      <c r="B175" s="131"/>
      <c r="C175" s="76">
        <v>1.5</v>
      </c>
      <c r="D175" s="62">
        <v>187</v>
      </c>
      <c r="E175" s="55"/>
    </row>
    <row r="176" spans="2:5" ht="20.100000000000001" customHeight="1" thickBot="1" x14ac:dyDescent="0.35">
      <c r="B176" s="132"/>
      <c r="C176" s="77">
        <v>2</v>
      </c>
      <c r="D176" s="62">
        <v>193</v>
      </c>
      <c r="E176" s="55"/>
    </row>
    <row r="177" spans="1:5" ht="20.100000000000001" customHeight="1" thickBot="1" x14ac:dyDescent="0.35">
      <c r="B177" s="141" t="s">
        <v>60</v>
      </c>
      <c r="C177" s="75">
        <v>1.2</v>
      </c>
      <c r="D177" s="62">
        <v>193</v>
      </c>
      <c r="E177" s="55"/>
    </row>
    <row r="178" spans="1:5" ht="20.100000000000001" customHeight="1" thickBot="1" x14ac:dyDescent="0.35">
      <c r="B178" s="131"/>
      <c r="C178" s="76">
        <v>1.5</v>
      </c>
      <c r="D178" s="62">
        <v>200</v>
      </c>
      <c r="E178" s="55"/>
    </row>
    <row r="179" spans="1:5" ht="20.100000000000001" customHeight="1" thickBot="1" x14ac:dyDescent="0.35">
      <c r="B179" s="132"/>
      <c r="C179" s="77">
        <v>2</v>
      </c>
      <c r="D179" s="62">
        <v>208</v>
      </c>
      <c r="E179" s="55"/>
    </row>
    <row r="180" spans="1:5" ht="20.100000000000001" customHeight="1" thickBot="1" x14ac:dyDescent="0.35">
      <c r="B180" s="141" t="s">
        <v>153</v>
      </c>
      <c r="C180" s="75">
        <v>0.8</v>
      </c>
      <c r="D180" s="62">
        <v>157.5</v>
      </c>
      <c r="E180" s="55"/>
    </row>
    <row r="181" spans="1:5" ht="20.100000000000001" customHeight="1" thickBot="1" x14ac:dyDescent="0.35">
      <c r="B181" s="132"/>
      <c r="C181" s="75">
        <v>1.2</v>
      </c>
      <c r="D181" s="62">
        <v>164</v>
      </c>
      <c r="E181" s="55"/>
    </row>
    <row r="182" spans="1:5" ht="20.100000000000001" customHeight="1" thickBot="1" x14ac:dyDescent="0.35">
      <c r="B182" s="141" t="s">
        <v>61</v>
      </c>
      <c r="C182" s="75">
        <v>0.8</v>
      </c>
      <c r="D182" s="62">
        <v>189</v>
      </c>
      <c r="E182" s="55"/>
    </row>
    <row r="183" spans="1:5" ht="20.100000000000001" customHeight="1" thickBot="1" x14ac:dyDescent="0.35">
      <c r="B183" s="132"/>
      <c r="C183" s="75">
        <v>1.2</v>
      </c>
      <c r="D183" s="62">
        <v>196.5</v>
      </c>
      <c r="E183" s="55"/>
    </row>
    <row r="184" spans="1:5" ht="20.100000000000001" customHeight="1" thickBot="1" x14ac:dyDescent="0.35">
      <c r="B184" s="146" t="s">
        <v>90</v>
      </c>
      <c r="C184" s="147"/>
      <c r="D184" s="11">
        <f>SUM(D174:D183)</f>
        <v>1869.5</v>
      </c>
      <c r="E184" s="11">
        <f>SUM(E174:E183)</f>
        <v>0</v>
      </c>
    </row>
    <row r="186" spans="1:5" x14ac:dyDescent="0.3">
      <c r="B186" s="15" t="s">
        <v>9</v>
      </c>
    </row>
    <row r="188" spans="1:5" ht="15.6" x14ac:dyDescent="0.3">
      <c r="A188" s="57"/>
      <c r="B188" s="58" t="s">
        <v>62</v>
      </c>
      <c r="C188" s="59"/>
      <c r="D188" s="57"/>
      <c r="E188" s="57"/>
    </row>
    <row r="189" spans="1:5" ht="15" thickBot="1" x14ac:dyDescent="0.35"/>
    <row r="190" spans="1:5" ht="20.100000000000001" customHeight="1" x14ac:dyDescent="0.3">
      <c r="B190" s="154" t="s">
        <v>58</v>
      </c>
      <c r="C190" s="154" t="s">
        <v>164</v>
      </c>
      <c r="D190" s="150" t="s">
        <v>156</v>
      </c>
      <c r="E190" s="150" t="s">
        <v>157</v>
      </c>
    </row>
    <row r="191" spans="1:5" ht="20.100000000000001" customHeight="1" thickBot="1" x14ac:dyDescent="0.35">
      <c r="B191" s="151"/>
      <c r="C191" s="151"/>
      <c r="D191" s="151"/>
      <c r="E191" s="151"/>
    </row>
    <row r="192" spans="1:5" ht="20.100000000000001" customHeight="1" x14ac:dyDescent="0.3">
      <c r="B192" s="130" t="s">
        <v>63</v>
      </c>
      <c r="C192" s="155" t="s">
        <v>165</v>
      </c>
      <c r="D192" s="148">
        <v>90</v>
      </c>
      <c r="E192" s="142"/>
    </row>
    <row r="193" spans="2:5" ht="20.100000000000001" customHeight="1" thickBot="1" x14ac:dyDescent="0.35">
      <c r="B193" s="140"/>
      <c r="C193" s="156"/>
      <c r="D193" s="149"/>
      <c r="E193" s="143"/>
    </row>
    <row r="194" spans="2:5" ht="20.100000000000001" customHeight="1" x14ac:dyDescent="0.3">
      <c r="B194" s="130" t="s">
        <v>64</v>
      </c>
      <c r="C194" s="144" t="s">
        <v>166</v>
      </c>
      <c r="D194" s="148">
        <v>4</v>
      </c>
      <c r="E194" s="142"/>
    </row>
    <row r="195" spans="2:5" ht="20.100000000000001" customHeight="1" thickBot="1" x14ac:dyDescent="0.35">
      <c r="B195" s="140"/>
      <c r="C195" s="145"/>
      <c r="D195" s="149"/>
      <c r="E195" s="143"/>
    </row>
    <row r="196" spans="2:5" ht="20.100000000000001" customHeight="1" thickBot="1" x14ac:dyDescent="0.35">
      <c r="B196" s="152" t="s">
        <v>162</v>
      </c>
      <c r="C196" s="153"/>
      <c r="D196" s="11">
        <f>SUM(D192:D195)</f>
        <v>94</v>
      </c>
      <c r="E196" s="11">
        <f>SUM(E192:E195)</f>
        <v>0</v>
      </c>
    </row>
    <row r="198" spans="2:5" x14ac:dyDescent="0.3">
      <c r="B198" s="15" t="s">
        <v>9</v>
      </c>
    </row>
  </sheetData>
  <sheetProtection algorithmName="SHA-512" hashValue="3XIwmZ3ZAXpm0tY6wbpNE5YQeILNFyg7ZpMg1PI9PGfC2PziOxtNQIy+HiwEtHnoBUuD8v0tphz4UQpHFecdxA==" saltValue="doCG29QvIUkMSsb8dff5lQ==" spinCount="100000" sheet="1" selectLockedCells="1"/>
  <dataConsolidate/>
  <mergeCells count="42">
    <mergeCell ref="B196:C196"/>
    <mergeCell ref="B194:B195"/>
    <mergeCell ref="B192:B193"/>
    <mergeCell ref="B190:B191"/>
    <mergeCell ref="C190:C191"/>
    <mergeCell ref="C192:C193"/>
    <mergeCell ref="E192:E193"/>
    <mergeCell ref="C194:C195"/>
    <mergeCell ref="E194:E195"/>
    <mergeCell ref="B177:B179"/>
    <mergeCell ref="B180:B181"/>
    <mergeCell ref="B182:B183"/>
    <mergeCell ref="B184:C184"/>
    <mergeCell ref="D192:D193"/>
    <mergeCell ref="D194:D195"/>
    <mergeCell ref="D190:D191"/>
    <mergeCell ref="E190:E191"/>
    <mergeCell ref="B174:B176"/>
    <mergeCell ref="B141:B146"/>
    <mergeCell ref="C141:C143"/>
    <mergeCell ref="C144:C146"/>
    <mergeCell ref="C147:D147"/>
    <mergeCell ref="B154:B156"/>
    <mergeCell ref="B160:B162"/>
    <mergeCell ref="B163:B164"/>
    <mergeCell ref="B167:B168"/>
    <mergeCell ref="B169:C169"/>
    <mergeCell ref="B157:B159"/>
    <mergeCell ref="B165:B166"/>
    <mergeCell ref="B7:C7"/>
    <mergeCell ref="B9:B16"/>
    <mergeCell ref="B123:B125"/>
    <mergeCell ref="B23:C23"/>
    <mergeCell ref="B25:B33"/>
    <mergeCell ref="B40:C40"/>
    <mergeCell ref="B42:B50"/>
    <mergeCell ref="B57:C57"/>
    <mergeCell ref="B86:C86"/>
    <mergeCell ref="B104:B106"/>
    <mergeCell ref="B115:B117"/>
    <mergeCell ref="B101:B103"/>
    <mergeCell ref="B112:B114"/>
  </mergeCells>
  <dataValidations count="1">
    <dataValidation type="decimal" allowBlank="1" showInputMessage="1" showErrorMessage="1" error="El precio unitario tiene que ser menor o igual que el de proyecto" sqref="E9:E16 E42:E50 E59:E61 D70:D79 E88:E93 E174:E183 E112:E117 E123:E125 F141:F146 D131:D133 E104:E106 E154:E168 E25:E33 E192:E195" xr:uid="{00000000-0002-0000-0500-000000000000}">
      <formula1>0</formula1>
      <formula2>C9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INSTRUCCIONES</vt:lpstr>
      <vt:lpstr>IMPORTE TOTAL DE LA OFERTA</vt:lpstr>
      <vt:lpstr>PRORRATEO</vt:lpstr>
      <vt:lpstr>OFERTA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Marroquín Romojaro, Amor</dc:creator>
  <cp:lastModifiedBy>Grande Aranda, Isabel</cp:lastModifiedBy>
  <cp:lastPrinted>2015-11-13T07:21:52Z</cp:lastPrinted>
  <dcterms:created xsi:type="dcterms:W3CDTF">2015-01-23T09:04:03Z</dcterms:created>
  <dcterms:modified xsi:type="dcterms:W3CDTF">2022-05-20T12:11:52Z</dcterms:modified>
</cp:coreProperties>
</file>